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8_{2C0C887A-18A4-43E4-BD74-A18070C4D06C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9" i="24" l="1"/>
  <c r="J118" i="24"/>
  <c r="J112" i="24"/>
  <c r="J111" i="24"/>
  <c r="J105" i="24"/>
  <c r="J104" i="24"/>
  <c r="J84" i="24"/>
  <c r="J83" i="24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B4" i="25"/>
  <c r="B2" i="25"/>
  <c r="AD484" i="8"/>
  <c r="AE484" i="8"/>
  <c r="AF484" i="8"/>
  <c r="AG484" i="8"/>
  <c r="AH484" i="8"/>
  <c r="AI484" i="8"/>
  <c r="AJ484" i="8"/>
  <c r="AD485" i="8"/>
  <c r="AE485" i="8"/>
  <c r="AF485" i="8"/>
  <c r="AG485" i="8"/>
  <c r="AH485" i="8"/>
  <c r="AI485" i="8"/>
  <c r="AJ485" i="8"/>
  <c r="AD486" i="8"/>
  <c r="AE486" i="8"/>
  <c r="AF486" i="8"/>
  <c r="AG486" i="8"/>
  <c r="AH486" i="8"/>
  <c r="AI486" i="8"/>
  <c r="AJ486" i="8"/>
  <c r="AD487" i="8"/>
  <c r="AE487" i="8"/>
  <c r="AF487" i="8"/>
  <c r="AG487" i="8"/>
  <c r="AH487" i="8"/>
  <c r="AI487" i="8"/>
  <c r="AJ487" i="8"/>
  <c r="AD488" i="8"/>
  <c r="AE488" i="8"/>
  <c r="AF488" i="8"/>
  <c r="AG488" i="8"/>
  <c r="AH488" i="8"/>
  <c r="AI488" i="8"/>
  <c r="AJ488" i="8"/>
  <c r="AD489" i="8"/>
  <c r="AE489" i="8"/>
  <c r="AF489" i="8"/>
  <c r="AG489" i="8"/>
  <c r="AH489" i="8"/>
  <c r="AI489" i="8"/>
  <c r="AJ489" i="8"/>
  <c r="AD490" i="8"/>
  <c r="AE490" i="8"/>
  <c r="AF490" i="8"/>
  <c r="AG490" i="8"/>
  <c r="AH490" i="8"/>
  <c r="AI490" i="8"/>
  <c r="AJ490" i="8"/>
  <c r="AD491" i="8"/>
  <c r="AE491" i="8"/>
  <c r="AF491" i="8"/>
  <c r="AG491" i="8"/>
  <c r="AH491" i="8"/>
  <c r="AI491" i="8"/>
  <c r="AJ491" i="8"/>
  <c r="AD492" i="8"/>
  <c r="AE492" i="8"/>
  <c r="AF492" i="8"/>
  <c r="AG492" i="8"/>
  <c r="AH492" i="8"/>
  <c r="AI492" i="8"/>
  <c r="AJ492" i="8"/>
  <c r="AD493" i="8"/>
  <c r="AE493" i="8"/>
  <c r="AF493" i="8"/>
  <c r="AG493" i="8"/>
  <c r="AH493" i="8"/>
  <c r="AI493" i="8"/>
  <c r="AJ493" i="8"/>
  <c r="AD494" i="8"/>
  <c r="AE494" i="8"/>
  <c r="AF494" i="8"/>
  <c r="AG494" i="8"/>
  <c r="AH494" i="8"/>
  <c r="AI494" i="8"/>
  <c r="AJ494" i="8"/>
  <c r="AD495" i="8"/>
  <c r="AE495" i="8"/>
  <c r="AF495" i="8"/>
  <c r="AG495" i="8"/>
  <c r="AH495" i="8"/>
  <c r="AI495" i="8"/>
  <c r="AJ495" i="8"/>
  <c r="AD496" i="8"/>
  <c r="AE496" i="8"/>
  <c r="AF496" i="8"/>
  <c r="AG496" i="8"/>
  <c r="AH496" i="8"/>
  <c r="AI496" i="8"/>
  <c r="AJ496" i="8"/>
  <c r="AD497" i="8"/>
  <c r="AE497" i="8"/>
  <c r="AF497" i="8"/>
  <c r="AG497" i="8"/>
  <c r="AH497" i="8"/>
  <c r="AI497" i="8"/>
  <c r="AJ497" i="8"/>
  <c r="AD498" i="8"/>
  <c r="AE498" i="8"/>
  <c r="AF498" i="8"/>
  <c r="AG498" i="8"/>
  <c r="AH498" i="8"/>
  <c r="AI498" i="8"/>
  <c r="AJ498" i="8"/>
  <c r="AD499" i="8"/>
  <c r="AE499" i="8"/>
  <c r="AF499" i="8"/>
  <c r="AG499" i="8"/>
  <c r="AH499" i="8"/>
  <c r="AI499" i="8"/>
  <c r="AJ499" i="8"/>
  <c r="AD500" i="8"/>
  <c r="AE500" i="8"/>
  <c r="AF500" i="8"/>
  <c r="AG500" i="8"/>
  <c r="AH500" i="8"/>
  <c r="AI500" i="8"/>
  <c r="AJ500" i="8"/>
  <c r="AD501" i="8"/>
  <c r="AE501" i="8"/>
  <c r="AF501" i="8"/>
  <c r="AG501" i="8"/>
  <c r="AH501" i="8"/>
  <c r="AI501" i="8"/>
  <c r="AJ501" i="8"/>
  <c r="AD502" i="8"/>
  <c r="AE502" i="8"/>
  <c r="AF502" i="8"/>
  <c r="AG502" i="8"/>
  <c r="AH502" i="8"/>
  <c r="AI502" i="8"/>
  <c r="AJ502" i="8"/>
  <c r="AD503" i="8"/>
  <c r="AE503" i="8"/>
  <c r="AF503" i="8"/>
  <c r="AG503" i="8"/>
  <c r="AH503" i="8"/>
  <c r="AI503" i="8"/>
  <c r="AJ503" i="8"/>
  <c r="AD504" i="8"/>
  <c r="AE504" i="8"/>
  <c r="AF504" i="8"/>
  <c r="AG504" i="8"/>
  <c r="AH504" i="8"/>
  <c r="AI504" i="8"/>
  <c r="AJ504" i="8"/>
  <c r="AD505" i="8"/>
  <c r="AE505" i="8"/>
  <c r="AF505" i="8"/>
  <c r="AG505" i="8"/>
  <c r="AH505" i="8"/>
  <c r="AI505" i="8"/>
  <c r="AJ505" i="8"/>
  <c r="AD506" i="8"/>
  <c r="AE506" i="8"/>
  <c r="AF506" i="8"/>
  <c r="AG506" i="8"/>
  <c r="AH506" i="8"/>
  <c r="AI506" i="8"/>
  <c r="AJ506" i="8"/>
  <c r="AD507" i="8"/>
  <c r="AE507" i="8"/>
  <c r="AF507" i="8"/>
  <c r="AG507" i="8"/>
  <c r="AH507" i="8"/>
  <c r="AI507" i="8"/>
  <c r="AJ507" i="8"/>
  <c r="AD508" i="8"/>
  <c r="AE508" i="8"/>
  <c r="AF508" i="8"/>
  <c r="AG508" i="8"/>
  <c r="AH508" i="8"/>
  <c r="AI508" i="8"/>
  <c r="AJ508" i="8"/>
  <c r="AD509" i="8"/>
  <c r="AE509" i="8"/>
  <c r="AF509" i="8"/>
  <c r="AG509" i="8"/>
  <c r="AH509" i="8"/>
  <c r="AI509" i="8"/>
  <c r="AJ509" i="8"/>
  <c r="AD510" i="8"/>
  <c r="AE510" i="8"/>
  <c r="AF510" i="8"/>
  <c r="AG510" i="8"/>
  <c r="AH510" i="8"/>
  <c r="AI510" i="8"/>
  <c r="AJ510" i="8"/>
  <c r="AD511" i="8"/>
  <c r="AE511" i="8"/>
  <c r="AF511" i="8"/>
  <c r="AG511" i="8"/>
  <c r="AH511" i="8"/>
  <c r="AI511" i="8"/>
  <c r="AJ511" i="8"/>
  <c r="AD512" i="8"/>
  <c r="AE512" i="8"/>
  <c r="AF512" i="8"/>
  <c r="AG512" i="8"/>
  <c r="AH512" i="8"/>
  <c r="AI512" i="8"/>
  <c r="AJ512" i="8"/>
  <c r="AD513" i="8"/>
  <c r="AE513" i="8"/>
  <c r="AF513" i="8"/>
  <c r="AG513" i="8"/>
  <c r="AH513" i="8"/>
  <c r="AI513" i="8"/>
  <c r="AJ513" i="8"/>
  <c r="AD514" i="8"/>
  <c r="AE514" i="8"/>
  <c r="AF514" i="8"/>
  <c r="AG514" i="8"/>
  <c r="AH514" i="8"/>
  <c r="AI514" i="8"/>
  <c r="AJ514" i="8"/>
  <c r="AD515" i="8"/>
  <c r="AE515" i="8"/>
  <c r="AF515" i="8"/>
  <c r="AG515" i="8"/>
  <c r="AH515" i="8"/>
  <c r="AI515" i="8"/>
  <c r="AJ515" i="8"/>
  <c r="AD516" i="8"/>
  <c r="AE516" i="8"/>
  <c r="AF516" i="8"/>
  <c r="AG516" i="8"/>
  <c r="AH516" i="8"/>
  <c r="AI516" i="8"/>
  <c r="AJ516" i="8"/>
  <c r="AD517" i="8"/>
  <c r="AE517" i="8"/>
  <c r="AF517" i="8"/>
  <c r="AG517" i="8"/>
  <c r="AH517" i="8"/>
  <c r="AI517" i="8"/>
  <c r="AJ517" i="8"/>
  <c r="AD518" i="8"/>
  <c r="AE518" i="8"/>
  <c r="AF518" i="8"/>
  <c r="AG518" i="8"/>
  <c r="AH518" i="8"/>
  <c r="AI518" i="8"/>
  <c r="AJ518" i="8"/>
  <c r="AD519" i="8"/>
  <c r="AE519" i="8"/>
  <c r="AF519" i="8"/>
  <c r="AG519" i="8"/>
  <c r="AH519" i="8"/>
  <c r="AI519" i="8"/>
  <c r="AJ519" i="8"/>
  <c r="AD520" i="8"/>
  <c r="AE520" i="8"/>
  <c r="AF520" i="8"/>
  <c r="AG520" i="8"/>
  <c r="AH520" i="8"/>
  <c r="AI520" i="8"/>
  <c r="AJ520" i="8"/>
  <c r="AD521" i="8"/>
  <c r="AE521" i="8"/>
  <c r="AF521" i="8"/>
  <c r="AG521" i="8"/>
  <c r="AH521" i="8"/>
  <c r="AI521" i="8"/>
  <c r="AJ521" i="8"/>
  <c r="AD522" i="8"/>
  <c r="AE522" i="8"/>
  <c r="AF522" i="8"/>
  <c r="AG522" i="8"/>
  <c r="AH522" i="8"/>
  <c r="AI522" i="8"/>
  <c r="AJ522" i="8"/>
  <c r="AD523" i="8"/>
  <c r="AE523" i="8"/>
  <c r="AF523" i="8"/>
  <c r="AG523" i="8"/>
  <c r="AH523" i="8"/>
  <c r="AI523" i="8"/>
  <c r="AJ523" i="8"/>
  <c r="AD524" i="8"/>
  <c r="AE524" i="8"/>
  <c r="AF524" i="8"/>
  <c r="AG524" i="8"/>
  <c r="AH524" i="8"/>
  <c r="AI524" i="8"/>
  <c r="AJ524" i="8"/>
  <c r="AD525" i="8"/>
  <c r="AE525" i="8"/>
  <c r="AF525" i="8"/>
  <c r="AG525" i="8"/>
  <c r="AH525" i="8"/>
  <c r="AI525" i="8"/>
  <c r="AJ525" i="8"/>
  <c r="AD526" i="8"/>
  <c r="AE526" i="8"/>
  <c r="AF526" i="8"/>
  <c r="AG526" i="8"/>
  <c r="AH526" i="8"/>
  <c r="AI526" i="8"/>
  <c r="AJ526" i="8"/>
  <c r="AD527" i="8"/>
  <c r="AE527" i="8"/>
  <c r="AF527" i="8"/>
  <c r="AG527" i="8"/>
  <c r="AH527" i="8"/>
  <c r="AI527" i="8"/>
  <c r="AJ527" i="8"/>
  <c r="AD528" i="8"/>
  <c r="AE528" i="8"/>
  <c r="AF528" i="8"/>
  <c r="AG528" i="8"/>
  <c r="AH528" i="8"/>
  <c r="AI528" i="8"/>
  <c r="AJ528" i="8"/>
  <c r="AD529" i="8"/>
  <c r="AE529" i="8"/>
  <c r="AF529" i="8"/>
  <c r="AG529" i="8"/>
  <c r="AH529" i="8"/>
  <c r="AI529" i="8"/>
  <c r="AJ529" i="8"/>
  <c r="AD530" i="8"/>
  <c r="AE530" i="8"/>
  <c r="AF530" i="8"/>
  <c r="AG530" i="8"/>
  <c r="AH530" i="8"/>
  <c r="AI530" i="8"/>
  <c r="AJ530" i="8"/>
  <c r="AD531" i="8"/>
  <c r="AE531" i="8"/>
  <c r="AF531" i="8"/>
  <c r="AG531" i="8"/>
  <c r="AH531" i="8"/>
  <c r="AI531" i="8"/>
  <c r="AJ531" i="8"/>
  <c r="AD532" i="8"/>
  <c r="AE532" i="8"/>
  <c r="AF532" i="8"/>
  <c r="AG532" i="8"/>
  <c r="AH532" i="8"/>
  <c r="AI532" i="8"/>
  <c r="AJ532" i="8"/>
  <c r="AD533" i="8"/>
  <c r="AE533" i="8"/>
  <c r="AF533" i="8"/>
  <c r="AG533" i="8"/>
  <c r="AH533" i="8"/>
  <c r="AI533" i="8"/>
  <c r="AJ533" i="8"/>
  <c r="AD534" i="8"/>
  <c r="AE534" i="8"/>
  <c r="AF534" i="8"/>
  <c r="AG534" i="8"/>
  <c r="AH534" i="8"/>
  <c r="AI534" i="8"/>
  <c r="AJ534" i="8"/>
  <c r="AD535" i="8"/>
  <c r="AE535" i="8"/>
  <c r="AF535" i="8"/>
  <c r="AG535" i="8"/>
  <c r="AH535" i="8"/>
  <c r="AI535" i="8"/>
  <c r="AJ535" i="8"/>
  <c r="AD536" i="8"/>
  <c r="AE536" i="8"/>
  <c r="AF536" i="8"/>
  <c r="AG536" i="8"/>
  <c r="AH536" i="8"/>
  <c r="AI536" i="8"/>
  <c r="AJ536" i="8"/>
  <c r="AD537" i="8"/>
  <c r="AE537" i="8"/>
  <c r="AF537" i="8"/>
  <c r="AG537" i="8"/>
  <c r="AH537" i="8"/>
  <c r="AI537" i="8"/>
  <c r="AJ537" i="8"/>
  <c r="AD538" i="8"/>
  <c r="AE538" i="8"/>
  <c r="AF538" i="8"/>
  <c r="AG538" i="8"/>
  <c r="AH538" i="8"/>
  <c r="AI538" i="8"/>
  <c r="AJ538" i="8"/>
  <c r="AD539" i="8"/>
  <c r="AE539" i="8"/>
  <c r="AF539" i="8"/>
  <c r="AG539" i="8"/>
  <c r="AH539" i="8"/>
  <c r="AI539" i="8"/>
  <c r="AJ539" i="8"/>
  <c r="AD540" i="8"/>
  <c r="AE540" i="8"/>
  <c r="AF540" i="8"/>
  <c r="AG540" i="8"/>
  <c r="AH540" i="8"/>
  <c r="AI540" i="8"/>
  <c r="AJ540" i="8"/>
  <c r="AD541" i="8"/>
  <c r="AE541" i="8"/>
  <c r="AF541" i="8"/>
  <c r="AG541" i="8"/>
  <c r="AH541" i="8"/>
  <c r="AI541" i="8"/>
  <c r="AJ541" i="8"/>
  <c r="AD542" i="8"/>
  <c r="AE542" i="8"/>
  <c r="AF542" i="8"/>
  <c r="AG542" i="8"/>
  <c r="AH542" i="8"/>
  <c r="AI542" i="8"/>
  <c r="AJ542" i="8"/>
  <c r="AD543" i="8"/>
  <c r="AE543" i="8"/>
  <c r="AF543" i="8"/>
  <c r="AG543" i="8"/>
  <c r="AH543" i="8"/>
  <c r="AI543" i="8"/>
  <c r="AJ543" i="8"/>
  <c r="AD544" i="8"/>
  <c r="AE544" i="8"/>
  <c r="AF544" i="8"/>
  <c r="AG544" i="8"/>
  <c r="AH544" i="8"/>
  <c r="AI544" i="8"/>
  <c r="AJ544" i="8"/>
  <c r="AD545" i="8"/>
  <c r="AE545" i="8"/>
  <c r="AF545" i="8"/>
  <c r="AG545" i="8"/>
  <c r="AH545" i="8"/>
  <c r="AI545" i="8"/>
  <c r="AJ545" i="8"/>
  <c r="AD546" i="8"/>
  <c r="AE546" i="8"/>
  <c r="AF546" i="8"/>
  <c r="AG546" i="8"/>
  <c r="AH546" i="8"/>
  <c r="AI546" i="8"/>
  <c r="AJ546" i="8"/>
  <c r="AD547" i="8"/>
  <c r="AE547" i="8"/>
  <c r="AF547" i="8"/>
  <c r="AG547" i="8"/>
  <c r="AH547" i="8"/>
  <c r="AI547" i="8"/>
  <c r="AJ547" i="8"/>
  <c r="AD548" i="8"/>
  <c r="AE548" i="8"/>
  <c r="AF548" i="8"/>
  <c r="AG548" i="8"/>
  <c r="AH548" i="8"/>
  <c r="AI548" i="8"/>
  <c r="AJ548" i="8"/>
  <c r="AD549" i="8"/>
  <c r="AE549" i="8"/>
  <c r="AF549" i="8"/>
  <c r="AG549" i="8"/>
  <c r="AH549" i="8"/>
  <c r="AI549" i="8"/>
  <c r="AJ549" i="8"/>
  <c r="AD550" i="8"/>
  <c r="AE550" i="8"/>
  <c r="AF550" i="8"/>
  <c r="AG550" i="8"/>
  <c r="AH550" i="8"/>
  <c r="AI550" i="8"/>
  <c r="AJ550" i="8"/>
  <c r="AD551" i="8"/>
  <c r="AE551" i="8"/>
  <c r="AF551" i="8"/>
  <c r="AG551" i="8"/>
  <c r="AH551" i="8"/>
  <c r="AI551" i="8"/>
  <c r="AJ551" i="8"/>
  <c r="AD552" i="8"/>
  <c r="AE552" i="8"/>
  <c r="AF552" i="8"/>
  <c r="AG552" i="8"/>
  <c r="AH552" i="8"/>
  <c r="AI552" i="8"/>
  <c r="AJ552" i="8"/>
  <c r="AD553" i="8"/>
  <c r="AE553" i="8"/>
  <c r="AF553" i="8"/>
  <c r="AG553" i="8"/>
  <c r="AH553" i="8"/>
  <c r="AI553" i="8"/>
  <c r="AJ553" i="8"/>
  <c r="AD554" i="8"/>
  <c r="AE554" i="8"/>
  <c r="AF554" i="8"/>
  <c r="AG554" i="8"/>
  <c r="AH554" i="8"/>
  <c r="AI554" i="8"/>
  <c r="AJ554" i="8"/>
  <c r="AD555" i="8"/>
  <c r="AE555" i="8"/>
  <c r="AF555" i="8"/>
  <c r="AG555" i="8"/>
  <c r="AH555" i="8"/>
  <c r="AI555" i="8"/>
  <c r="AJ555" i="8"/>
  <c r="AD556" i="8"/>
  <c r="AE556" i="8"/>
  <c r="AF556" i="8"/>
  <c r="AG556" i="8"/>
  <c r="AH556" i="8"/>
  <c r="AI556" i="8"/>
  <c r="AJ556" i="8"/>
  <c r="AD557" i="8"/>
  <c r="AE557" i="8"/>
  <c r="AF557" i="8"/>
  <c r="AG557" i="8"/>
  <c r="AH557" i="8"/>
  <c r="AI557" i="8"/>
  <c r="AJ557" i="8"/>
  <c r="AD558" i="8"/>
  <c r="AE558" i="8"/>
  <c r="AF558" i="8"/>
  <c r="AG558" i="8"/>
  <c r="AH558" i="8"/>
  <c r="AI558" i="8"/>
  <c r="AJ558" i="8"/>
  <c r="AD559" i="8"/>
  <c r="AE559" i="8"/>
  <c r="AF559" i="8"/>
  <c r="AG559" i="8"/>
  <c r="AH559" i="8"/>
  <c r="AI559" i="8"/>
  <c r="AJ559" i="8"/>
  <c r="AD560" i="8"/>
  <c r="AE560" i="8"/>
  <c r="AF560" i="8"/>
  <c r="AG560" i="8"/>
  <c r="AH560" i="8"/>
  <c r="AI560" i="8"/>
  <c r="AJ560" i="8"/>
  <c r="AD561" i="8"/>
  <c r="AE561" i="8"/>
  <c r="AF561" i="8"/>
  <c r="AG561" i="8"/>
  <c r="AH561" i="8"/>
  <c r="AI561" i="8"/>
  <c r="AJ561" i="8"/>
  <c r="AD562" i="8"/>
  <c r="AE562" i="8"/>
  <c r="AF562" i="8"/>
  <c r="AG562" i="8"/>
  <c r="AH562" i="8"/>
  <c r="AI562" i="8"/>
  <c r="AJ562" i="8"/>
  <c r="AD563" i="8"/>
  <c r="AE563" i="8"/>
  <c r="AF563" i="8"/>
  <c r="AG563" i="8"/>
  <c r="AH563" i="8"/>
  <c r="AI563" i="8"/>
  <c r="AJ563" i="8"/>
  <c r="AD564" i="8"/>
  <c r="AE564" i="8"/>
  <c r="AF564" i="8"/>
  <c r="AG564" i="8"/>
  <c r="AH564" i="8"/>
  <c r="AI564" i="8"/>
  <c r="AJ564" i="8"/>
  <c r="AD565" i="8"/>
  <c r="AE565" i="8"/>
  <c r="AF565" i="8"/>
  <c r="AG565" i="8"/>
  <c r="AH565" i="8"/>
  <c r="AI565" i="8"/>
  <c r="AJ565" i="8"/>
  <c r="AD566" i="8"/>
  <c r="AE566" i="8"/>
  <c r="AF566" i="8"/>
  <c r="AG566" i="8"/>
  <c r="AH566" i="8"/>
  <c r="AI566" i="8"/>
  <c r="AJ566" i="8"/>
  <c r="AD567" i="8"/>
  <c r="AE567" i="8"/>
  <c r="AF567" i="8"/>
  <c r="AG567" i="8"/>
  <c r="AH567" i="8"/>
  <c r="AI567" i="8"/>
  <c r="AJ567" i="8"/>
  <c r="AD568" i="8"/>
  <c r="AE568" i="8"/>
  <c r="AF568" i="8"/>
  <c r="AG568" i="8"/>
  <c r="AH568" i="8"/>
  <c r="AI568" i="8"/>
  <c r="AJ568" i="8"/>
  <c r="AD569" i="8"/>
  <c r="AE569" i="8"/>
  <c r="AF569" i="8"/>
  <c r="AG569" i="8"/>
  <c r="AH569" i="8"/>
  <c r="AI569" i="8"/>
  <c r="AJ569" i="8"/>
  <c r="AD570" i="8"/>
  <c r="AE570" i="8"/>
  <c r="AF570" i="8"/>
  <c r="AG570" i="8"/>
  <c r="AH570" i="8"/>
  <c r="AI570" i="8"/>
  <c r="AJ570" i="8"/>
  <c r="AD571" i="8"/>
  <c r="AE571" i="8"/>
  <c r="AF571" i="8"/>
  <c r="AG571" i="8"/>
  <c r="AH571" i="8"/>
  <c r="AI571" i="8"/>
  <c r="AJ571" i="8"/>
  <c r="AD572" i="8"/>
  <c r="AE572" i="8"/>
  <c r="AF572" i="8"/>
  <c r="AG572" i="8"/>
  <c r="AH572" i="8"/>
  <c r="AI572" i="8"/>
  <c r="AJ572" i="8"/>
  <c r="AD573" i="8"/>
  <c r="AE573" i="8"/>
  <c r="AF573" i="8"/>
  <c r="AG573" i="8"/>
  <c r="AH573" i="8"/>
  <c r="AI573" i="8"/>
  <c r="AJ573" i="8"/>
  <c r="AD574" i="8"/>
  <c r="AE574" i="8"/>
  <c r="AF574" i="8"/>
  <c r="AG574" i="8"/>
  <c r="AH574" i="8"/>
  <c r="AI574" i="8"/>
  <c r="AJ574" i="8"/>
  <c r="AD575" i="8"/>
  <c r="AE575" i="8"/>
  <c r="AF575" i="8"/>
  <c r="AG575" i="8"/>
  <c r="AH575" i="8"/>
  <c r="AI575" i="8"/>
  <c r="AJ575" i="8"/>
  <c r="AD576" i="8"/>
  <c r="AE576" i="8"/>
  <c r="AF576" i="8"/>
  <c r="AG576" i="8"/>
  <c r="AH576" i="8"/>
  <c r="AI576" i="8"/>
  <c r="AJ576" i="8"/>
  <c r="AD577" i="8"/>
  <c r="AE577" i="8"/>
  <c r="AF577" i="8"/>
  <c r="AG577" i="8"/>
  <c r="AH577" i="8"/>
  <c r="AI577" i="8"/>
  <c r="AJ577" i="8"/>
  <c r="AD578" i="8"/>
  <c r="AE578" i="8"/>
  <c r="AF578" i="8"/>
  <c r="AG578" i="8"/>
  <c r="AH578" i="8"/>
  <c r="AI578" i="8"/>
  <c r="AJ578" i="8"/>
  <c r="AD579" i="8"/>
  <c r="AE579" i="8"/>
  <c r="AF579" i="8"/>
  <c r="AG579" i="8"/>
  <c r="AH579" i="8"/>
  <c r="AI579" i="8"/>
  <c r="AJ579" i="8"/>
  <c r="AD580" i="8"/>
  <c r="AE580" i="8"/>
  <c r="AF580" i="8"/>
  <c r="AG580" i="8"/>
  <c r="AH580" i="8"/>
  <c r="AI580" i="8"/>
  <c r="AJ580" i="8"/>
  <c r="AD581" i="8"/>
  <c r="AE581" i="8"/>
  <c r="AF581" i="8"/>
  <c r="AG581" i="8"/>
  <c r="AH581" i="8"/>
  <c r="AI581" i="8"/>
  <c r="AJ581" i="8"/>
  <c r="AD582" i="8"/>
  <c r="AE582" i="8"/>
  <c r="AF582" i="8"/>
  <c r="AG582" i="8"/>
  <c r="AH582" i="8"/>
  <c r="AI582" i="8"/>
  <c r="AJ582" i="8"/>
  <c r="AD583" i="8"/>
  <c r="AE583" i="8"/>
  <c r="AF583" i="8"/>
  <c r="AG583" i="8"/>
  <c r="AH583" i="8"/>
  <c r="AI583" i="8"/>
  <c r="AJ583" i="8"/>
  <c r="AD584" i="8"/>
  <c r="AE584" i="8"/>
  <c r="AF584" i="8"/>
  <c r="AG584" i="8"/>
  <c r="AH584" i="8"/>
  <c r="AI584" i="8"/>
  <c r="AJ584" i="8"/>
  <c r="AD585" i="8"/>
  <c r="AE585" i="8"/>
  <c r="AF585" i="8"/>
  <c r="AG585" i="8"/>
  <c r="AH585" i="8"/>
  <c r="AI585" i="8"/>
  <c r="AJ585" i="8"/>
  <c r="AD586" i="8"/>
  <c r="AE586" i="8"/>
  <c r="AF586" i="8"/>
  <c r="AG586" i="8"/>
  <c r="AH586" i="8"/>
  <c r="AI586" i="8"/>
  <c r="AJ586" i="8"/>
  <c r="AD587" i="8"/>
  <c r="AE587" i="8"/>
  <c r="AF587" i="8"/>
  <c r="AG587" i="8"/>
  <c r="AH587" i="8"/>
  <c r="AI587" i="8"/>
  <c r="AJ587" i="8"/>
  <c r="AD588" i="8"/>
  <c r="AE588" i="8"/>
  <c r="AF588" i="8"/>
  <c r="AG588" i="8"/>
  <c r="AH588" i="8"/>
  <c r="AI588" i="8"/>
  <c r="AJ588" i="8"/>
  <c r="AD589" i="8"/>
  <c r="AE589" i="8"/>
  <c r="AF589" i="8"/>
  <c r="AG589" i="8"/>
  <c r="AH589" i="8"/>
  <c r="AI589" i="8"/>
  <c r="AJ589" i="8"/>
  <c r="AD590" i="8"/>
  <c r="AE590" i="8"/>
  <c r="AF590" i="8"/>
  <c r="AG590" i="8"/>
  <c r="AH590" i="8"/>
  <c r="AI590" i="8"/>
  <c r="AJ590" i="8"/>
  <c r="AD591" i="8"/>
  <c r="AE591" i="8"/>
  <c r="AF591" i="8"/>
  <c r="AG591" i="8"/>
  <c r="AH591" i="8"/>
  <c r="AI591" i="8"/>
  <c r="AJ591" i="8"/>
  <c r="AD592" i="8"/>
  <c r="AE592" i="8"/>
  <c r="AF592" i="8"/>
  <c r="AG592" i="8"/>
  <c r="AH592" i="8"/>
  <c r="AI592" i="8"/>
  <c r="AJ592" i="8"/>
  <c r="AD593" i="8"/>
  <c r="AE593" i="8"/>
  <c r="AF593" i="8"/>
  <c r="AG593" i="8"/>
  <c r="AH593" i="8"/>
  <c r="AI593" i="8"/>
  <c r="AJ593" i="8"/>
  <c r="AD594" i="8"/>
  <c r="AE594" i="8"/>
  <c r="AF594" i="8"/>
  <c r="AG594" i="8"/>
  <c r="AH594" i="8"/>
  <c r="AI594" i="8"/>
  <c r="AJ594" i="8"/>
  <c r="AD595" i="8"/>
  <c r="AE595" i="8"/>
  <c r="AF595" i="8"/>
  <c r="AG595" i="8"/>
  <c r="AH595" i="8"/>
  <c r="AI595" i="8"/>
  <c r="AJ595" i="8"/>
  <c r="AD596" i="8"/>
  <c r="AE596" i="8"/>
  <c r="AF596" i="8"/>
  <c r="AG596" i="8"/>
  <c r="AH596" i="8"/>
  <c r="AI596" i="8"/>
  <c r="AJ596" i="8"/>
  <c r="AD597" i="8"/>
  <c r="AE597" i="8"/>
  <c r="AF597" i="8"/>
  <c r="AG597" i="8"/>
  <c r="AH597" i="8"/>
  <c r="AI597" i="8"/>
  <c r="AJ597" i="8"/>
  <c r="AD598" i="8"/>
  <c r="AE598" i="8"/>
  <c r="AF598" i="8"/>
  <c r="AG598" i="8"/>
  <c r="AH598" i="8"/>
  <c r="AI598" i="8"/>
  <c r="AJ598" i="8"/>
  <c r="AD599" i="8"/>
  <c r="AE599" i="8"/>
  <c r="AF599" i="8"/>
  <c r="AG599" i="8"/>
  <c r="AH599" i="8"/>
  <c r="AI599" i="8"/>
  <c r="AJ599" i="8"/>
  <c r="AD600" i="8"/>
  <c r="AE600" i="8"/>
  <c r="AF600" i="8"/>
  <c r="AG600" i="8"/>
  <c r="AH600" i="8"/>
  <c r="AI600" i="8"/>
  <c r="AJ600" i="8"/>
  <c r="AD601" i="8"/>
  <c r="AE601" i="8"/>
  <c r="AF601" i="8"/>
  <c r="AG601" i="8"/>
  <c r="AH601" i="8"/>
  <c r="AI601" i="8"/>
  <c r="AJ601" i="8"/>
  <c r="AD602" i="8"/>
  <c r="AE602" i="8"/>
  <c r="AF602" i="8"/>
  <c r="AG602" i="8"/>
  <c r="AH602" i="8"/>
  <c r="AI602" i="8"/>
  <c r="AJ602" i="8"/>
  <c r="AD603" i="8"/>
  <c r="AE603" i="8"/>
  <c r="AF603" i="8"/>
  <c r="AG603" i="8"/>
  <c r="AH603" i="8"/>
  <c r="AI603" i="8"/>
  <c r="AJ603" i="8"/>
  <c r="AD604" i="8"/>
  <c r="AE604" i="8"/>
  <c r="AF604" i="8"/>
  <c r="AG604" i="8"/>
  <c r="AH604" i="8"/>
  <c r="AI604" i="8"/>
  <c r="AJ604" i="8"/>
  <c r="AD605" i="8"/>
  <c r="AE605" i="8"/>
  <c r="AF605" i="8"/>
  <c r="AG605" i="8"/>
  <c r="AH605" i="8"/>
  <c r="AI605" i="8"/>
  <c r="AJ605" i="8"/>
  <c r="AD606" i="8"/>
  <c r="AE606" i="8"/>
  <c r="AF606" i="8"/>
  <c r="AG606" i="8"/>
  <c r="AH606" i="8"/>
  <c r="AI606" i="8"/>
  <c r="AJ606" i="8"/>
  <c r="AD607" i="8"/>
  <c r="AE607" i="8"/>
  <c r="AF607" i="8"/>
  <c r="AG607" i="8"/>
  <c r="AH607" i="8"/>
  <c r="AI607" i="8"/>
  <c r="AJ607" i="8"/>
  <c r="AD608" i="8"/>
  <c r="AE608" i="8"/>
  <c r="AF608" i="8"/>
  <c r="AG608" i="8"/>
  <c r="AH608" i="8"/>
  <c r="AI608" i="8"/>
  <c r="AJ608" i="8"/>
  <c r="AD609" i="8"/>
  <c r="AE609" i="8"/>
  <c r="AF609" i="8"/>
  <c r="AG609" i="8"/>
  <c r="AH609" i="8"/>
  <c r="AI609" i="8"/>
  <c r="AJ609" i="8"/>
  <c r="AD610" i="8"/>
  <c r="AE610" i="8"/>
  <c r="AF610" i="8"/>
  <c r="AG610" i="8"/>
  <c r="AH610" i="8"/>
  <c r="AI610" i="8"/>
  <c r="AJ610" i="8"/>
  <c r="AD611" i="8"/>
  <c r="AE611" i="8"/>
  <c r="AF611" i="8"/>
  <c r="AG611" i="8"/>
  <c r="AH611" i="8"/>
  <c r="AI611" i="8"/>
  <c r="AJ611" i="8"/>
  <c r="AD612" i="8"/>
  <c r="AE612" i="8"/>
  <c r="AF612" i="8"/>
  <c r="AG612" i="8"/>
  <c r="AH612" i="8"/>
  <c r="AI612" i="8"/>
  <c r="AJ612" i="8"/>
  <c r="AD613" i="8"/>
  <c r="AE613" i="8"/>
  <c r="AF613" i="8"/>
  <c r="AG613" i="8"/>
  <c r="AH613" i="8"/>
  <c r="AI613" i="8"/>
  <c r="AJ613" i="8"/>
  <c r="AD614" i="8"/>
  <c r="AE614" i="8"/>
  <c r="AF614" i="8"/>
  <c r="AG614" i="8"/>
  <c r="AH614" i="8"/>
  <c r="AI614" i="8"/>
  <c r="AJ614" i="8"/>
  <c r="AD615" i="8"/>
  <c r="AE615" i="8"/>
  <c r="AF615" i="8"/>
  <c r="AG615" i="8"/>
  <c r="AH615" i="8"/>
  <c r="AI615" i="8"/>
  <c r="AJ615" i="8"/>
  <c r="AD616" i="8"/>
  <c r="AE616" i="8"/>
  <c r="AF616" i="8"/>
  <c r="AG616" i="8"/>
  <c r="AH616" i="8"/>
  <c r="AI616" i="8"/>
  <c r="AJ616" i="8"/>
  <c r="AD617" i="8"/>
  <c r="AE617" i="8"/>
  <c r="AF617" i="8"/>
  <c r="AG617" i="8"/>
  <c r="AH617" i="8"/>
  <c r="AI617" i="8"/>
  <c r="AJ617" i="8"/>
  <c r="AD618" i="8"/>
  <c r="AE618" i="8"/>
  <c r="AF618" i="8"/>
  <c r="AG618" i="8"/>
  <c r="AH618" i="8"/>
  <c r="AI618" i="8"/>
  <c r="AJ618" i="8"/>
  <c r="AD619" i="8"/>
  <c r="AE619" i="8"/>
  <c r="AF619" i="8"/>
  <c r="AG619" i="8"/>
  <c r="AH619" i="8"/>
  <c r="AI619" i="8"/>
  <c r="AJ619" i="8"/>
  <c r="AD620" i="8"/>
  <c r="AE620" i="8"/>
  <c r="AF620" i="8"/>
  <c r="AG620" i="8"/>
  <c r="AH620" i="8"/>
  <c r="AI620" i="8"/>
  <c r="AJ620" i="8"/>
  <c r="AD621" i="8"/>
  <c r="AE621" i="8"/>
  <c r="AF621" i="8"/>
  <c r="AG621" i="8"/>
  <c r="AH621" i="8"/>
  <c r="AI621" i="8"/>
  <c r="AJ621" i="8"/>
  <c r="AD622" i="8"/>
  <c r="AE622" i="8"/>
  <c r="AF622" i="8"/>
  <c r="AG622" i="8"/>
  <c r="AH622" i="8"/>
  <c r="AI622" i="8"/>
  <c r="AJ622" i="8"/>
  <c r="AD623" i="8"/>
  <c r="AE623" i="8"/>
  <c r="AF623" i="8"/>
  <c r="AG623" i="8"/>
  <c r="AH623" i="8"/>
  <c r="AI623" i="8"/>
  <c r="AJ623" i="8"/>
  <c r="AD624" i="8"/>
  <c r="AE624" i="8"/>
  <c r="AF624" i="8"/>
  <c r="AG624" i="8"/>
  <c r="AH624" i="8"/>
  <c r="AI624" i="8"/>
  <c r="AJ624" i="8"/>
  <c r="AD625" i="8"/>
  <c r="AE625" i="8"/>
  <c r="AF625" i="8"/>
  <c r="AG625" i="8"/>
  <c r="AH625" i="8"/>
  <c r="AI625" i="8"/>
  <c r="AJ625" i="8"/>
  <c r="AD626" i="8"/>
  <c r="AE626" i="8"/>
  <c r="AF626" i="8"/>
  <c r="AG626" i="8"/>
  <c r="AH626" i="8"/>
  <c r="AI626" i="8"/>
  <c r="AJ626" i="8"/>
  <c r="AD627" i="8"/>
  <c r="AE627" i="8"/>
  <c r="AF627" i="8"/>
  <c r="AG627" i="8"/>
  <c r="AH627" i="8"/>
  <c r="AI627" i="8"/>
  <c r="AJ627" i="8"/>
  <c r="AD628" i="8"/>
  <c r="AE628" i="8"/>
  <c r="AF628" i="8"/>
  <c r="AG628" i="8"/>
  <c r="AH628" i="8"/>
  <c r="AI628" i="8"/>
  <c r="AJ628" i="8"/>
  <c r="AD629" i="8"/>
  <c r="AE629" i="8"/>
  <c r="AF629" i="8"/>
  <c r="AG629" i="8"/>
  <c r="AH629" i="8"/>
  <c r="AI629" i="8"/>
  <c r="AJ629" i="8"/>
  <c r="AD630" i="8"/>
  <c r="AE630" i="8"/>
  <c r="AF630" i="8"/>
  <c r="AG630" i="8"/>
  <c r="AH630" i="8"/>
  <c r="AI630" i="8"/>
  <c r="AJ630" i="8"/>
  <c r="AD631" i="8"/>
  <c r="AE631" i="8"/>
  <c r="AF631" i="8"/>
  <c r="AG631" i="8"/>
  <c r="AH631" i="8"/>
  <c r="AI631" i="8"/>
  <c r="AJ631" i="8"/>
  <c r="AD632" i="8"/>
  <c r="AE632" i="8"/>
  <c r="AF632" i="8"/>
  <c r="AG632" i="8"/>
  <c r="AH632" i="8"/>
  <c r="AI632" i="8"/>
  <c r="AJ632" i="8"/>
  <c r="AD633" i="8"/>
  <c r="AE633" i="8"/>
  <c r="AF633" i="8"/>
  <c r="AG633" i="8"/>
  <c r="AH633" i="8"/>
  <c r="AI633" i="8"/>
  <c r="AJ633" i="8"/>
  <c r="AD634" i="8"/>
  <c r="AE634" i="8"/>
  <c r="AF634" i="8"/>
  <c r="AG634" i="8"/>
  <c r="AH634" i="8"/>
  <c r="AI634" i="8"/>
  <c r="AJ634" i="8"/>
  <c r="AD635" i="8"/>
  <c r="AE635" i="8"/>
  <c r="AF635" i="8"/>
  <c r="AG635" i="8"/>
  <c r="AH635" i="8"/>
  <c r="AI635" i="8"/>
  <c r="AJ635" i="8"/>
  <c r="AD636" i="8"/>
  <c r="AE636" i="8"/>
  <c r="AF636" i="8"/>
  <c r="AG636" i="8"/>
  <c r="AH636" i="8"/>
  <c r="AI636" i="8"/>
  <c r="AJ636" i="8"/>
  <c r="AD637" i="8"/>
  <c r="AE637" i="8"/>
  <c r="AF637" i="8"/>
  <c r="AG637" i="8"/>
  <c r="AH637" i="8"/>
  <c r="AI637" i="8"/>
  <c r="AJ637" i="8"/>
  <c r="AD638" i="8"/>
  <c r="AE638" i="8"/>
  <c r="AF638" i="8"/>
  <c r="AG638" i="8"/>
  <c r="AH638" i="8"/>
  <c r="AI638" i="8"/>
  <c r="AJ638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D94" i="24"/>
  <c r="D87" i="24"/>
  <c r="D88" i="24" s="1"/>
  <c r="J77" i="24"/>
  <c r="J76" i="24"/>
  <c r="J56" i="2"/>
  <c r="J55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203" i="2"/>
  <c r="I203" i="2"/>
  <c r="J283" i="2"/>
  <c r="I283" i="2"/>
  <c r="I56" i="2"/>
  <c r="I5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81" i="2"/>
  <c r="J81" i="2"/>
  <c r="I82" i="2"/>
  <c r="J82" i="2"/>
  <c r="I79" i="2"/>
  <c r="J79" i="2"/>
  <c r="I80" i="2"/>
  <c r="J80" i="2"/>
  <c r="I77" i="2"/>
  <c r="J77" i="2"/>
  <c r="I78" i="2"/>
  <c r="J78" i="2"/>
  <c r="J29" i="2"/>
  <c r="J9" i="2"/>
  <c r="J30" i="2"/>
  <c r="J10" i="2"/>
  <c r="J31" i="2"/>
  <c r="J11" i="2"/>
  <c r="J32" i="2"/>
  <c r="J12" i="2"/>
  <c r="J33" i="2"/>
  <c r="J13" i="2"/>
  <c r="J34" i="2"/>
  <c r="J14" i="2"/>
  <c r="J35" i="2"/>
  <c r="J5" i="2"/>
  <c r="J26" i="2"/>
  <c r="J6" i="2"/>
  <c r="J27" i="2"/>
  <c r="J7" i="2"/>
  <c r="J28" i="2"/>
  <c r="I413" i="2"/>
  <c r="J413" i="2"/>
  <c r="I509" i="2"/>
  <c r="J509" i="2"/>
  <c r="I5" i="2"/>
  <c r="I26" i="2"/>
  <c r="I6" i="2"/>
  <c r="I27" i="2"/>
  <c r="I7" i="2"/>
  <c r="I28" i="2"/>
  <c r="I9" i="2"/>
  <c r="I30" i="2"/>
  <c r="I10" i="2"/>
  <c r="I31" i="2"/>
  <c r="I11" i="2"/>
  <c r="I32" i="2"/>
  <c r="I12" i="2"/>
  <c r="I33" i="2"/>
  <c r="I13" i="2"/>
  <c r="I34" i="2"/>
  <c r="I14" i="2"/>
  <c r="I35" i="2"/>
  <c r="I29" i="2"/>
  <c r="J8" i="2"/>
  <c r="I8" i="2"/>
  <c r="J49" i="24"/>
  <c r="J48" i="24"/>
  <c r="J47" i="24"/>
  <c r="E38" i="24"/>
  <c r="E41" i="24"/>
  <c r="J42" i="24"/>
  <c r="J41" i="24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AJ3" i="26" l="1"/>
  <c r="AJ2" i="26"/>
  <c r="E3" i="24"/>
  <c r="K56" i="2"/>
  <c r="K55" i="2"/>
  <c r="D214" i="24"/>
  <c r="K203" i="2"/>
  <c r="K32" i="2"/>
  <c r="K283" i="2"/>
  <c r="K79" i="2"/>
  <c r="K78" i="2"/>
  <c r="K80" i="2"/>
  <c r="K82" i="2"/>
  <c r="K77" i="2"/>
  <c r="K81" i="2"/>
  <c r="K30" i="2"/>
  <c r="K27" i="2"/>
  <c r="K29" i="2"/>
  <c r="K11" i="2"/>
  <c r="K9" i="2"/>
  <c r="K34" i="2"/>
  <c r="K13" i="2"/>
  <c r="K35" i="2"/>
  <c r="K33" i="2"/>
  <c r="K31" i="2"/>
  <c r="K14" i="2"/>
  <c r="K12" i="2"/>
  <c r="K10" i="2"/>
  <c r="K6" i="2"/>
  <c r="K28" i="2"/>
  <c r="K26" i="2"/>
  <c r="K7" i="2"/>
  <c r="K5" i="2"/>
  <c r="K413" i="2"/>
  <c r="K509" i="2"/>
  <c r="K8" i="2"/>
  <c r="K58" i="2"/>
  <c r="K57" i="2"/>
  <c r="K75" i="2"/>
  <c r="K69" i="2"/>
  <c r="K66" i="2"/>
  <c r="K74" i="2"/>
  <c r="K60" i="2"/>
  <c r="K72" i="2"/>
  <c r="K63" i="2"/>
  <c r="K59" i="2"/>
  <c r="K71" i="2"/>
  <c r="K73" i="2"/>
  <c r="K70" i="2"/>
  <c r="K68" i="2"/>
  <c r="K64" i="2"/>
  <c r="K67" i="2"/>
  <c r="K65" i="2"/>
  <c r="K61" i="2"/>
  <c r="K76" i="2"/>
  <c r="K62" i="2"/>
  <c r="E10" i="24"/>
  <c r="D24" i="24"/>
  <c r="D25" i="24" s="1"/>
  <c r="D31" i="24"/>
  <c r="D32" i="24" s="1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" i="2"/>
  <c r="J48" i="2"/>
  <c r="J49" i="2"/>
  <c r="J50" i="2"/>
  <c r="J51" i="2"/>
  <c r="J52" i="2"/>
  <c r="J53" i="2"/>
  <c r="J54" i="2"/>
  <c r="I47" i="2"/>
  <c r="I48" i="2"/>
  <c r="I49" i="2"/>
  <c r="I50" i="2"/>
  <c r="I51" i="2"/>
  <c r="I52" i="2"/>
  <c r="I53" i="2"/>
  <c r="I54" i="2"/>
  <c r="D215" i="24" l="1"/>
  <c r="K47" i="2"/>
  <c r="K51" i="2"/>
  <c r="K54" i="2"/>
  <c r="K53" i="2"/>
  <c r="K52" i="2"/>
  <c r="K50" i="2"/>
  <c r="K49" i="2"/>
  <c r="K48" i="2"/>
  <c r="D216" i="24" l="1"/>
  <c r="I20" i="2"/>
  <c r="J20" i="2"/>
  <c r="I41" i="2"/>
  <c r="J41" i="2"/>
  <c r="I21" i="2"/>
  <c r="J21" i="2"/>
  <c r="I42" i="2"/>
  <c r="J42" i="2"/>
  <c r="I22" i="2"/>
  <c r="J22" i="2"/>
  <c r="I43" i="2"/>
  <c r="J43" i="2"/>
  <c r="I23" i="2"/>
  <c r="J23" i="2"/>
  <c r="I44" i="2"/>
  <c r="J44" i="2"/>
  <c r="I24" i="2"/>
  <c r="J24" i="2"/>
  <c r="I45" i="2"/>
  <c r="J45" i="2"/>
  <c r="I25" i="2"/>
  <c r="J25" i="2"/>
  <c r="I46" i="2"/>
  <c r="J4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4" i="2"/>
  <c r="K22" i="2"/>
  <c r="K25" i="2"/>
  <c r="K24" i="2"/>
  <c r="K20" i="2"/>
  <c r="K46" i="2"/>
  <c r="K45" i="2"/>
  <c r="K41" i="2"/>
  <c r="K42" i="2"/>
  <c r="K23" i="2"/>
  <c r="K21" i="2"/>
  <c r="K4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I15" i="2"/>
  <c r="J15" i="2"/>
  <c r="I36" i="2"/>
  <c r="J36" i="2"/>
  <c r="I16" i="2"/>
  <c r="J16" i="2"/>
  <c r="I37" i="2"/>
  <c r="J37" i="2"/>
  <c r="I17" i="2"/>
  <c r="J17" i="2"/>
  <c r="I38" i="2"/>
  <c r="J38" i="2"/>
  <c r="I18" i="2"/>
  <c r="J18" i="2"/>
  <c r="I39" i="2"/>
  <c r="J39" i="2"/>
  <c r="I19" i="2"/>
  <c r="J19" i="2"/>
  <c r="I40" i="2"/>
  <c r="J40" i="2"/>
  <c r="J130" i="2"/>
  <c r="I130" i="2"/>
  <c r="AJ271" i="10"/>
  <c r="J352" i="2"/>
  <c r="I352" i="2"/>
  <c r="I46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336" i="2"/>
  <c r="I336" i="2"/>
  <c r="I337" i="2"/>
  <c r="J337" i="2"/>
  <c r="I438" i="2"/>
  <c r="J438" i="2"/>
  <c r="I437" i="2"/>
  <c r="J437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38" i="2"/>
  <c r="K36" i="2"/>
  <c r="S3" i="26"/>
  <c r="F48" i="14" s="1"/>
  <c r="K130" i="2"/>
  <c r="K17" i="2"/>
  <c r="K16" i="2"/>
  <c r="H1" i="26"/>
  <c r="H14" i="24" s="1"/>
  <c r="D1" i="26"/>
  <c r="O1" i="26"/>
  <c r="K1" i="26"/>
  <c r="K39" i="2"/>
  <c r="K18" i="2"/>
  <c r="K40" i="2"/>
  <c r="K37" i="2"/>
  <c r="K19" i="2"/>
  <c r="K15" i="2"/>
  <c r="K352" i="2"/>
  <c r="K336" i="2"/>
  <c r="K337" i="2"/>
  <c r="K437" i="2"/>
  <c r="K438" i="2"/>
  <c r="F35" i="14" l="1"/>
  <c r="H12" i="24"/>
  <c r="H5" i="24"/>
  <c r="E35" i="14"/>
  <c r="H13" i="24"/>
  <c r="H6" i="24"/>
  <c r="H11" i="24"/>
  <c r="H4" i="24"/>
  <c r="E36" i="14"/>
  <c r="F36" i="1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5" i="14" l="1"/>
  <c r="H7" i="24"/>
  <c r="J13" i="24"/>
  <c r="H8" i="24"/>
  <c r="J5" i="24"/>
  <c r="G36" i="14"/>
  <c r="I14" i="24"/>
  <c r="J12" i="24"/>
  <c r="J175" i="24"/>
  <c r="J91" i="24"/>
  <c r="H168" i="24"/>
  <c r="J168" i="24" s="1"/>
  <c r="J210" i="24"/>
  <c r="J154" i="24"/>
  <c r="J98" i="24"/>
  <c r="J167" i="24"/>
  <c r="J160" i="24"/>
  <c r="J209" i="24"/>
  <c r="J153" i="24"/>
  <c r="J97" i="24"/>
  <c r="J174" i="24"/>
  <c r="J90" i="24"/>
  <c r="J159" i="24"/>
  <c r="J208" i="24"/>
  <c r="J152" i="24"/>
  <c r="J96" i="24"/>
  <c r="J173" i="24"/>
  <c r="J89" i="24"/>
  <c r="G45" i="14"/>
  <c r="G61" i="14"/>
  <c r="G57" i="14"/>
  <c r="G48" i="14"/>
  <c r="AJ207" i="8"/>
  <c r="J288" i="2"/>
  <c r="I288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95" i="2"/>
  <c r="I95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77" i="2"/>
  <c r="I37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87" i="2"/>
  <c r="J287" i="2"/>
  <c r="AI1" i="8"/>
  <c r="AI2" i="8"/>
  <c r="I188" i="2"/>
  <c r="J188" i="2"/>
  <c r="I198" i="2"/>
  <c r="J198" i="2"/>
  <c r="I199" i="2"/>
  <c r="J199" i="2"/>
  <c r="I200" i="2"/>
  <c r="J200" i="2"/>
  <c r="I201" i="2"/>
  <c r="J201" i="2"/>
  <c r="I197" i="2"/>
  <c r="J197" i="2"/>
  <c r="I196" i="2"/>
  <c r="J196" i="2"/>
  <c r="I238" i="2"/>
  <c r="J238" i="2"/>
  <c r="I242" i="2"/>
  <c r="J242" i="2"/>
  <c r="I243" i="2"/>
  <c r="J243" i="2"/>
  <c r="I228" i="2"/>
  <c r="J228" i="2"/>
  <c r="I244" i="2"/>
  <c r="J244" i="2"/>
  <c r="I229" i="2"/>
  <c r="J229" i="2"/>
  <c r="I230" i="2"/>
  <c r="J230" i="2"/>
  <c r="I231" i="2"/>
  <c r="J231" i="2"/>
  <c r="I232" i="2"/>
  <c r="J232" i="2"/>
  <c r="I233" i="2"/>
  <c r="J233" i="2"/>
  <c r="I234" i="2"/>
  <c r="J234" i="2"/>
  <c r="I235" i="2"/>
  <c r="J235" i="2"/>
  <c r="I296" i="2"/>
  <c r="J296" i="2"/>
  <c r="I304" i="2"/>
  <c r="J304" i="2"/>
  <c r="I327" i="2"/>
  <c r="J327" i="2"/>
  <c r="I372" i="2"/>
  <c r="J372" i="2"/>
  <c r="I386" i="2"/>
  <c r="J386" i="2"/>
  <c r="I444" i="2"/>
  <c r="J444" i="2"/>
  <c r="I507" i="2"/>
  <c r="J507" i="2"/>
  <c r="I508" i="2"/>
  <c r="J508" i="2"/>
  <c r="F2" i="10" l="1"/>
  <c r="AF2" i="11"/>
  <c r="J7" i="24"/>
  <c r="H15" i="24"/>
  <c r="J14" i="24"/>
  <c r="P2" i="10"/>
  <c r="AC2" i="11"/>
  <c r="AC2" i="10"/>
  <c r="J161" i="24"/>
  <c r="K288" i="2"/>
  <c r="K95" i="2"/>
  <c r="K377" i="2"/>
  <c r="K287" i="2"/>
  <c r="K228" i="2"/>
  <c r="K196" i="2"/>
  <c r="K199" i="2"/>
  <c r="K244" i="2"/>
  <c r="K327" i="2"/>
  <c r="K386" i="2"/>
  <c r="K296" i="2"/>
  <c r="K233" i="2"/>
  <c r="K229" i="2"/>
  <c r="K444" i="2"/>
  <c r="K372" i="2"/>
  <c r="K243" i="2"/>
  <c r="K238" i="2"/>
  <c r="K197" i="2"/>
  <c r="K200" i="2"/>
  <c r="K232" i="2"/>
  <c r="K242" i="2"/>
  <c r="K198" i="2"/>
  <c r="K234" i="2"/>
  <c r="K507" i="2"/>
  <c r="K304" i="2"/>
  <c r="K235" i="2"/>
  <c r="K230" i="2"/>
  <c r="K201" i="2"/>
  <c r="K508" i="2"/>
  <c r="K231" i="2"/>
  <c r="K188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I453" i="2"/>
  <c r="I454" i="2"/>
  <c r="J453" i="2"/>
  <c r="J454" i="2"/>
  <c r="I367" i="2"/>
  <c r="I368" i="2"/>
  <c r="J367" i="2"/>
  <c r="J368" i="2"/>
  <c r="I282" i="2"/>
  <c r="J282" i="2"/>
  <c r="J193" i="2"/>
  <c r="I193" i="2"/>
  <c r="J128" i="2"/>
  <c r="J129" i="2"/>
  <c r="I128" i="2"/>
  <c r="I129" i="2"/>
  <c r="K453" i="2" l="1"/>
  <c r="K193" i="2"/>
  <c r="K454" i="2"/>
  <c r="K368" i="2"/>
  <c r="K367" i="2"/>
  <c r="K282" i="2"/>
  <c r="K129" i="2"/>
  <c r="K128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79" i="2"/>
  <c r="J479" i="2"/>
  <c r="I271" i="2"/>
  <c r="J271" i="2"/>
  <c r="I533" i="2"/>
  <c r="J533" i="2"/>
  <c r="I127" i="2"/>
  <c r="J127" i="2"/>
  <c r="I187" i="2"/>
  <c r="J187" i="2"/>
  <c r="I87" i="2"/>
  <c r="I93" i="2"/>
  <c r="I94" i="2"/>
  <c r="I96" i="2"/>
  <c r="I97" i="2"/>
  <c r="I98" i="2"/>
  <c r="I99" i="2"/>
  <c r="I100" i="2"/>
  <c r="I101" i="2"/>
  <c r="I131" i="2"/>
  <c r="I132" i="2"/>
  <c r="I133" i="2"/>
  <c r="I134" i="2"/>
  <c r="I102" i="2"/>
  <c r="I135" i="2"/>
  <c r="I136" i="2"/>
  <c r="I137" i="2"/>
  <c r="I138" i="2"/>
  <c r="I139" i="2"/>
  <c r="I140" i="2"/>
  <c r="I103" i="2"/>
  <c r="I104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05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06" i="2"/>
  <c r="I107" i="2"/>
  <c r="I176" i="2"/>
  <c r="I108" i="2"/>
  <c r="I109" i="2"/>
  <c r="I110" i="2"/>
  <c r="I111" i="2"/>
  <c r="I112" i="2"/>
  <c r="I113" i="2"/>
  <c r="I177" i="2"/>
  <c r="I114" i="2"/>
  <c r="I115" i="2"/>
  <c r="I178" i="2"/>
  <c r="I179" i="2"/>
  <c r="I180" i="2"/>
  <c r="I116" i="2"/>
  <c r="I181" i="2"/>
  <c r="I182" i="2"/>
  <c r="I183" i="2"/>
  <c r="I184" i="2"/>
  <c r="I117" i="2"/>
  <c r="I118" i="2"/>
  <c r="I119" i="2"/>
  <c r="I185" i="2"/>
  <c r="I186" i="2"/>
  <c r="I120" i="2"/>
  <c r="I121" i="2"/>
  <c r="I122" i="2"/>
  <c r="I123" i="2"/>
  <c r="I124" i="2"/>
  <c r="I125" i="2"/>
  <c r="I126" i="2"/>
  <c r="I189" i="2"/>
  <c r="I190" i="2"/>
  <c r="I191" i="2"/>
  <c r="I192" i="2"/>
  <c r="I194" i="2"/>
  <c r="I195" i="2"/>
  <c r="I202" i="2"/>
  <c r="I204" i="2"/>
  <c r="I205" i="2"/>
  <c r="I206" i="2"/>
  <c r="I207" i="2"/>
  <c r="I213" i="2"/>
  <c r="I214" i="2"/>
  <c r="I215" i="2"/>
  <c r="I216" i="2"/>
  <c r="I217" i="2"/>
  <c r="I218" i="2"/>
  <c r="I219" i="2"/>
  <c r="I208" i="2"/>
  <c r="I220" i="2"/>
  <c r="I221" i="2"/>
  <c r="I222" i="2"/>
  <c r="I223" i="2"/>
  <c r="I209" i="2"/>
  <c r="I210" i="2"/>
  <c r="I211" i="2"/>
  <c r="I212" i="2"/>
  <c r="I224" i="2"/>
  <c r="I225" i="2"/>
  <c r="I226" i="2"/>
  <c r="I236" i="2"/>
  <c r="I237" i="2"/>
  <c r="I239" i="2"/>
  <c r="I240" i="2"/>
  <c r="I241" i="2"/>
  <c r="I227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2" i="2"/>
  <c r="I273" i="2"/>
  <c r="I274" i="2"/>
  <c r="I276" i="2"/>
  <c r="I277" i="2"/>
  <c r="I278" i="2"/>
  <c r="I279" i="2"/>
  <c r="I280" i="2"/>
  <c r="I281" i="2"/>
  <c r="I284" i="2"/>
  <c r="I289" i="2"/>
  <c r="I285" i="2"/>
  <c r="I290" i="2"/>
  <c r="I286" i="2"/>
  <c r="I291" i="2"/>
  <c r="I292" i="2"/>
  <c r="I293" i="2"/>
  <c r="I294" i="2"/>
  <c r="I295" i="2"/>
  <c r="I298" i="2"/>
  <c r="I299" i="2"/>
  <c r="I300" i="2"/>
  <c r="I301" i="2"/>
  <c r="I302" i="2"/>
  <c r="I303" i="2"/>
  <c r="I297" i="2"/>
  <c r="I305" i="2"/>
  <c r="I306" i="2"/>
  <c r="I307" i="2"/>
  <c r="I308" i="2"/>
  <c r="I309" i="2"/>
  <c r="I310" i="2"/>
  <c r="I311" i="2"/>
  <c r="I312" i="2"/>
  <c r="I313" i="2"/>
  <c r="I316" i="2"/>
  <c r="I317" i="2"/>
  <c r="I318" i="2"/>
  <c r="I319" i="2"/>
  <c r="I320" i="2"/>
  <c r="I321" i="2"/>
  <c r="I322" i="2"/>
  <c r="I323" i="2"/>
  <c r="I332" i="2"/>
  <c r="I324" i="2"/>
  <c r="I325" i="2"/>
  <c r="I326" i="2"/>
  <c r="I314" i="2"/>
  <c r="I315" i="2"/>
  <c r="I328" i="2"/>
  <c r="I329" i="2"/>
  <c r="I330" i="2"/>
  <c r="I331" i="2"/>
  <c r="I333" i="2"/>
  <c r="I334" i="2"/>
  <c r="I335" i="2"/>
  <c r="I338" i="2"/>
  <c r="I339" i="2"/>
  <c r="I340" i="2"/>
  <c r="I341" i="2"/>
  <c r="I342" i="2"/>
  <c r="I353" i="2"/>
  <c r="I354" i="2"/>
  <c r="I355" i="2"/>
  <c r="I356" i="2"/>
  <c r="I344" i="2"/>
  <c r="I345" i="2"/>
  <c r="I346" i="2"/>
  <c r="I347" i="2"/>
  <c r="I348" i="2"/>
  <c r="I349" i="2"/>
  <c r="I350" i="2"/>
  <c r="I351" i="2"/>
  <c r="I357" i="2"/>
  <c r="I358" i="2"/>
  <c r="I369" i="2"/>
  <c r="I359" i="2"/>
  <c r="I360" i="2"/>
  <c r="I361" i="2"/>
  <c r="I362" i="2"/>
  <c r="I363" i="2"/>
  <c r="I364" i="2"/>
  <c r="I365" i="2"/>
  <c r="I366" i="2"/>
  <c r="I370" i="2"/>
  <c r="I371" i="2"/>
  <c r="I374" i="2"/>
  <c r="I373" i="2"/>
  <c r="I375" i="2"/>
  <c r="I376" i="2"/>
  <c r="I378" i="2"/>
  <c r="I379" i="2"/>
  <c r="I380" i="2"/>
  <c r="I381" i="2"/>
  <c r="I382" i="2"/>
  <c r="I387" i="2"/>
  <c r="I388" i="2"/>
  <c r="I389" i="2"/>
  <c r="I390" i="2"/>
  <c r="I391" i="2"/>
  <c r="I392" i="2"/>
  <c r="I383" i="2"/>
  <c r="I384" i="2"/>
  <c r="I385" i="2"/>
  <c r="I393" i="2"/>
  <c r="I394" i="2"/>
  <c r="I395" i="2"/>
  <c r="I396" i="2"/>
  <c r="I397" i="2"/>
  <c r="I398" i="2"/>
  <c r="I400" i="2"/>
  <c r="I401" i="2"/>
  <c r="I402" i="2"/>
  <c r="I403" i="2"/>
  <c r="I410" i="2"/>
  <c r="I411" i="2"/>
  <c r="I404" i="2"/>
  <c r="I405" i="2"/>
  <c r="I412" i="2"/>
  <c r="I406" i="2"/>
  <c r="I407" i="2"/>
  <c r="I408" i="2"/>
  <c r="I409" i="2"/>
  <c r="I416" i="2"/>
  <c r="I417" i="2"/>
  <c r="I414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9" i="2"/>
  <c r="I440" i="2"/>
  <c r="I441" i="2"/>
  <c r="I442" i="2"/>
  <c r="I443" i="2"/>
  <c r="I445" i="2"/>
  <c r="I446" i="2"/>
  <c r="I447" i="2"/>
  <c r="I448" i="2"/>
  <c r="I449" i="2"/>
  <c r="I450" i="2"/>
  <c r="I451" i="2"/>
  <c r="I452" i="2"/>
  <c r="I455" i="2"/>
  <c r="I456" i="2"/>
  <c r="I459" i="2"/>
  <c r="I460" i="2"/>
  <c r="I461" i="2"/>
  <c r="I462" i="2"/>
  <c r="I457" i="2"/>
  <c r="I458" i="2"/>
  <c r="I464" i="2"/>
  <c r="I465" i="2"/>
  <c r="I466" i="2"/>
  <c r="I467" i="2"/>
  <c r="I468" i="2"/>
  <c r="I480" i="2"/>
  <c r="I481" i="2"/>
  <c r="I482" i="2"/>
  <c r="I483" i="2"/>
  <c r="I484" i="2"/>
  <c r="I485" i="2"/>
  <c r="I486" i="2"/>
  <c r="I487" i="2"/>
  <c r="I488" i="2"/>
  <c r="I469" i="2"/>
  <c r="I489" i="2"/>
  <c r="I490" i="2"/>
  <c r="I491" i="2"/>
  <c r="I470" i="2"/>
  <c r="I471" i="2"/>
  <c r="I472" i="2"/>
  <c r="I473" i="2"/>
  <c r="I492" i="2"/>
  <c r="I493" i="2"/>
  <c r="I474" i="2"/>
  <c r="I475" i="2"/>
  <c r="I476" i="2"/>
  <c r="I494" i="2"/>
  <c r="I495" i="2"/>
  <c r="I477" i="2"/>
  <c r="I478" i="2"/>
  <c r="I496" i="2"/>
  <c r="I497" i="2"/>
  <c r="I499" i="2"/>
  <c r="I500" i="2"/>
  <c r="I501" i="2"/>
  <c r="I502" i="2"/>
  <c r="I498" i="2"/>
  <c r="I503" i="2"/>
  <c r="I504" i="2"/>
  <c r="I505" i="2"/>
  <c r="I506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6" i="2"/>
  <c r="I524" i="2"/>
  <c r="I525" i="2"/>
  <c r="I527" i="2"/>
  <c r="I528" i="2"/>
  <c r="I534" i="2"/>
  <c r="I529" i="2"/>
  <c r="I530" i="2"/>
  <c r="I531" i="2"/>
  <c r="I532" i="2"/>
  <c r="I536" i="2"/>
  <c r="I537" i="2"/>
  <c r="I538" i="2"/>
  <c r="I535" i="2"/>
  <c r="I90" i="2"/>
  <c r="I83" i="2"/>
  <c r="I84" i="2"/>
  <c r="I91" i="2"/>
  <c r="I85" i="2"/>
  <c r="I92" i="2"/>
  <c r="I86" i="2"/>
  <c r="I89" i="2"/>
  <c r="J535" i="2"/>
  <c r="J538" i="2"/>
  <c r="J537" i="2"/>
  <c r="J536" i="2"/>
  <c r="J532" i="2"/>
  <c r="J531" i="2"/>
  <c r="J530" i="2"/>
  <c r="J529" i="2"/>
  <c r="J534" i="2"/>
  <c r="J528" i="2"/>
  <c r="J527" i="2"/>
  <c r="J525" i="2"/>
  <c r="J524" i="2"/>
  <c r="J526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6" i="2"/>
  <c r="J505" i="2"/>
  <c r="J504" i="2"/>
  <c r="J503" i="2"/>
  <c r="J498" i="2"/>
  <c r="J502" i="2"/>
  <c r="J501" i="2"/>
  <c r="J500" i="2"/>
  <c r="J499" i="2"/>
  <c r="J497" i="2"/>
  <c r="J496" i="2"/>
  <c r="J478" i="2"/>
  <c r="J477" i="2"/>
  <c r="J495" i="2"/>
  <c r="J494" i="2"/>
  <c r="J476" i="2"/>
  <c r="J475" i="2"/>
  <c r="J474" i="2"/>
  <c r="J492" i="2"/>
  <c r="J473" i="2"/>
  <c r="J472" i="2"/>
  <c r="J471" i="2"/>
  <c r="J470" i="2"/>
  <c r="J491" i="2"/>
  <c r="J490" i="2"/>
  <c r="J489" i="2"/>
  <c r="J469" i="2"/>
  <c r="J488" i="2"/>
  <c r="J487" i="2"/>
  <c r="J486" i="2"/>
  <c r="J485" i="2"/>
  <c r="J484" i="2"/>
  <c r="J483" i="2"/>
  <c r="J482" i="2"/>
  <c r="J481" i="2"/>
  <c r="J480" i="2"/>
  <c r="J468" i="2"/>
  <c r="J467" i="2"/>
  <c r="J466" i="2"/>
  <c r="J465" i="2"/>
  <c r="J464" i="2"/>
  <c r="J458" i="2"/>
  <c r="J457" i="2"/>
  <c r="J463" i="2"/>
  <c r="J462" i="2"/>
  <c r="J461" i="2"/>
  <c r="J460" i="2"/>
  <c r="J459" i="2"/>
  <c r="J456" i="2"/>
  <c r="J455" i="2"/>
  <c r="J452" i="2"/>
  <c r="J451" i="2"/>
  <c r="J450" i="2"/>
  <c r="J449" i="2"/>
  <c r="J448" i="2"/>
  <c r="J447" i="2"/>
  <c r="J446" i="2"/>
  <c r="J445" i="2"/>
  <c r="J443" i="2"/>
  <c r="J442" i="2"/>
  <c r="J441" i="2"/>
  <c r="J440" i="2"/>
  <c r="J439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4" i="2"/>
  <c r="J417" i="2"/>
  <c r="J416" i="2"/>
  <c r="J409" i="2"/>
  <c r="J408" i="2"/>
  <c r="J407" i="2"/>
  <c r="J406" i="2"/>
  <c r="J412" i="2"/>
  <c r="J405" i="2"/>
  <c r="J404" i="2"/>
  <c r="J411" i="2"/>
  <c r="J410" i="2"/>
  <c r="J403" i="2"/>
  <c r="J402" i="2"/>
  <c r="J401" i="2"/>
  <c r="J400" i="2"/>
  <c r="J398" i="2"/>
  <c r="J397" i="2"/>
  <c r="J396" i="2"/>
  <c r="J395" i="2"/>
  <c r="J394" i="2"/>
  <c r="J393" i="2"/>
  <c r="J385" i="2"/>
  <c r="J384" i="2"/>
  <c r="J383" i="2"/>
  <c r="J392" i="2"/>
  <c r="J391" i="2"/>
  <c r="J390" i="2"/>
  <c r="J389" i="2"/>
  <c r="J388" i="2"/>
  <c r="J387" i="2"/>
  <c r="J382" i="2"/>
  <c r="J381" i="2"/>
  <c r="J380" i="2"/>
  <c r="J379" i="2"/>
  <c r="J378" i="2"/>
  <c r="J376" i="2"/>
  <c r="J375" i="2"/>
  <c r="J373" i="2"/>
  <c r="J374" i="2"/>
  <c r="J371" i="2"/>
  <c r="J370" i="2"/>
  <c r="J366" i="2"/>
  <c r="J365" i="2"/>
  <c r="J364" i="2"/>
  <c r="J363" i="2"/>
  <c r="J362" i="2"/>
  <c r="J361" i="2"/>
  <c r="J360" i="2"/>
  <c r="J359" i="2"/>
  <c r="J369" i="2"/>
  <c r="J358" i="2"/>
  <c r="J357" i="2"/>
  <c r="J350" i="2"/>
  <c r="J349" i="2"/>
  <c r="J348" i="2"/>
  <c r="J347" i="2"/>
  <c r="J346" i="2"/>
  <c r="J345" i="2"/>
  <c r="J344" i="2"/>
  <c r="J356" i="2"/>
  <c r="J355" i="2"/>
  <c r="J354" i="2"/>
  <c r="J353" i="2"/>
  <c r="J342" i="2"/>
  <c r="J341" i="2"/>
  <c r="J340" i="2"/>
  <c r="J339" i="2"/>
  <c r="J338" i="2"/>
  <c r="J335" i="2"/>
  <c r="J334" i="2"/>
  <c r="J333" i="2"/>
  <c r="J331" i="2"/>
  <c r="J330" i="2"/>
  <c r="J329" i="2"/>
  <c r="J328" i="2"/>
  <c r="J315" i="2"/>
  <c r="J314" i="2"/>
  <c r="J326" i="2"/>
  <c r="J325" i="2"/>
  <c r="J324" i="2"/>
  <c r="J332" i="2"/>
  <c r="J323" i="2"/>
  <c r="J322" i="2"/>
  <c r="J321" i="2"/>
  <c r="J320" i="2"/>
  <c r="J319" i="2"/>
  <c r="J318" i="2"/>
  <c r="J317" i="2"/>
  <c r="J316" i="2"/>
  <c r="J313" i="2"/>
  <c r="J312" i="2"/>
  <c r="J311" i="2"/>
  <c r="J310" i="2"/>
  <c r="J309" i="2"/>
  <c r="J308" i="2"/>
  <c r="J307" i="2"/>
  <c r="J306" i="2"/>
  <c r="J305" i="2"/>
  <c r="J297" i="2"/>
  <c r="J303" i="2"/>
  <c r="J302" i="2"/>
  <c r="J301" i="2"/>
  <c r="J300" i="2"/>
  <c r="J299" i="2"/>
  <c r="J298" i="2"/>
  <c r="J295" i="2"/>
  <c r="J294" i="2"/>
  <c r="J293" i="2"/>
  <c r="J292" i="2"/>
  <c r="J291" i="2"/>
  <c r="J286" i="2"/>
  <c r="J290" i="2"/>
  <c r="J285" i="2"/>
  <c r="J289" i="2"/>
  <c r="J284" i="2"/>
  <c r="J281" i="2"/>
  <c r="J280" i="2"/>
  <c r="J279" i="2"/>
  <c r="J278" i="2"/>
  <c r="J277" i="2"/>
  <c r="J276" i="2"/>
  <c r="J274" i="2"/>
  <c r="J273" i="2"/>
  <c r="J272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1" i="2"/>
  <c r="J240" i="2"/>
  <c r="J239" i="2"/>
  <c r="J237" i="2"/>
  <c r="J236" i="2"/>
  <c r="J227" i="2"/>
  <c r="J226" i="2"/>
  <c r="J225" i="2"/>
  <c r="J224" i="2"/>
  <c r="J212" i="2"/>
  <c r="J211" i="2"/>
  <c r="J210" i="2"/>
  <c r="J209" i="2"/>
  <c r="J223" i="2"/>
  <c r="J222" i="2"/>
  <c r="J221" i="2"/>
  <c r="J220" i="2"/>
  <c r="J219" i="2"/>
  <c r="J218" i="2"/>
  <c r="J217" i="2"/>
  <c r="J216" i="2"/>
  <c r="J215" i="2"/>
  <c r="J214" i="2"/>
  <c r="J213" i="2"/>
  <c r="J208" i="2"/>
  <c r="J207" i="2"/>
  <c r="J206" i="2"/>
  <c r="J205" i="2"/>
  <c r="J204" i="2"/>
  <c r="J202" i="2"/>
  <c r="J195" i="2"/>
  <c r="J194" i="2"/>
  <c r="J192" i="2"/>
  <c r="J191" i="2"/>
  <c r="J190" i="2"/>
  <c r="J189" i="2"/>
  <c r="J126" i="2"/>
  <c r="J125" i="2"/>
  <c r="J124" i="2"/>
  <c r="J123" i="2"/>
  <c r="J122" i="2"/>
  <c r="J121" i="2"/>
  <c r="J120" i="2"/>
  <c r="J186" i="2"/>
  <c r="J185" i="2"/>
  <c r="J119" i="2"/>
  <c r="J118" i="2"/>
  <c r="J117" i="2"/>
  <c r="J184" i="2"/>
  <c r="J183" i="2"/>
  <c r="J182" i="2"/>
  <c r="J181" i="2"/>
  <c r="J116" i="2"/>
  <c r="J180" i="2"/>
  <c r="J179" i="2"/>
  <c r="J178" i="2"/>
  <c r="J115" i="2"/>
  <c r="J114" i="2"/>
  <c r="J177" i="2"/>
  <c r="J113" i="2"/>
  <c r="J112" i="2"/>
  <c r="J111" i="2"/>
  <c r="J110" i="2"/>
  <c r="J109" i="2"/>
  <c r="J108" i="2"/>
  <c r="J176" i="2"/>
  <c r="J107" i="2"/>
  <c r="J10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05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04" i="2"/>
  <c r="J103" i="2"/>
  <c r="J140" i="2"/>
  <c r="J139" i="2"/>
  <c r="J138" i="2"/>
  <c r="J137" i="2"/>
  <c r="J136" i="2"/>
  <c r="J135" i="2"/>
  <c r="J102" i="2"/>
  <c r="J134" i="2"/>
  <c r="J133" i="2"/>
  <c r="J132" i="2"/>
  <c r="J131" i="2"/>
  <c r="J351" i="2"/>
  <c r="J100" i="2"/>
  <c r="J99" i="2"/>
  <c r="J98" i="2"/>
  <c r="J97" i="2"/>
  <c r="J96" i="2"/>
  <c r="J94" i="2"/>
  <c r="J93" i="2"/>
  <c r="J87" i="2"/>
  <c r="J86" i="2"/>
  <c r="J92" i="2"/>
  <c r="J85" i="2"/>
  <c r="J91" i="2"/>
  <c r="J84" i="2"/>
  <c r="J83" i="2"/>
  <c r="J90" i="2"/>
  <c r="J89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533" i="2"/>
  <c r="K479" i="2"/>
  <c r="K271" i="2"/>
  <c r="K127" i="2"/>
  <c r="K187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512" i="2"/>
  <c r="K528" i="2"/>
  <c r="K209" i="2"/>
  <c r="K261" i="2"/>
  <c r="K278" i="2"/>
  <c r="K462" i="2"/>
  <c r="K160" i="2"/>
  <c r="K108" i="2"/>
  <c r="K115" i="2"/>
  <c r="K116" i="2"/>
  <c r="K184" i="2"/>
  <c r="K185" i="2"/>
  <c r="K126" i="2"/>
  <c r="K191" i="2"/>
  <c r="K217" i="2"/>
  <c r="K221" i="2"/>
  <c r="K279" i="2"/>
  <c r="K291" i="2"/>
  <c r="K295" i="2"/>
  <c r="K317" i="2"/>
  <c r="K451" i="2"/>
  <c r="K465" i="2"/>
  <c r="K477" i="2"/>
  <c r="K519" i="2"/>
  <c r="K393" i="2"/>
  <c r="K136" i="2"/>
  <c r="K140" i="2"/>
  <c r="K207" i="2"/>
  <c r="K215" i="2"/>
  <c r="K240" i="2"/>
  <c r="K521" i="2"/>
  <c r="K524" i="2"/>
  <c r="K474" i="2"/>
  <c r="K495" i="2"/>
  <c r="K514" i="2"/>
  <c r="K525" i="2"/>
  <c r="K323" i="2"/>
  <c r="K328" i="2"/>
  <c r="K364" i="2"/>
  <c r="K429" i="2"/>
  <c r="K320" i="2"/>
  <c r="K361" i="2"/>
  <c r="K376" i="2"/>
  <c r="K417" i="2"/>
  <c r="K322" i="2"/>
  <c r="K315" i="2"/>
  <c r="K363" i="2"/>
  <c r="K424" i="2"/>
  <c r="K432" i="2"/>
  <c r="K442" i="2"/>
  <c r="K489" i="2"/>
  <c r="K496" i="2"/>
  <c r="K529" i="2"/>
  <c r="K536" i="2"/>
  <c r="K180" i="2"/>
  <c r="K183" i="2"/>
  <c r="K366" i="2"/>
  <c r="K389" i="2"/>
  <c r="K394" i="2"/>
  <c r="K419" i="2"/>
  <c r="K427" i="2"/>
  <c r="K445" i="2"/>
  <c r="K527" i="2"/>
  <c r="K104" i="2"/>
  <c r="K144" i="2"/>
  <c r="K370" i="2"/>
  <c r="K373" i="2"/>
  <c r="K378" i="2"/>
  <c r="K382" i="2"/>
  <c r="K390" i="2"/>
  <c r="K384" i="2"/>
  <c r="K403" i="2"/>
  <c r="K405" i="2"/>
  <c r="K303" i="2"/>
  <c r="K310" i="2"/>
  <c r="K89" i="2"/>
  <c r="K100" i="2"/>
  <c r="K157" i="2"/>
  <c r="K109" i="2"/>
  <c r="K113" i="2"/>
  <c r="K186" i="2"/>
  <c r="K307" i="2"/>
  <c r="K375" i="2"/>
  <c r="K379" i="2"/>
  <c r="K387" i="2"/>
  <c r="K391" i="2"/>
  <c r="K385" i="2"/>
  <c r="K396" i="2"/>
  <c r="K412" i="2"/>
  <c r="K421" i="2"/>
  <c r="K513" i="2"/>
  <c r="K459" i="2"/>
  <c r="K464" i="2"/>
  <c r="K472" i="2"/>
  <c r="K502" i="2"/>
  <c r="K165" i="2"/>
  <c r="K169" i="2"/>
  <c r="K177" i="2"/>
  <c r="K179" i="2"/>
  <c r="K182" i="2"/>
  <c r="K218" i="2"/>
  <c r="K210" i="2"/>
  <c r="K225" i="2"/>
  <c r="K246" i="2"/>
  <c r="K254" i="2"/>
  <c r="K258" i="2"/>
  <c r="K266" i="2"/>
  <c r="K381" i="2"/>
  <c r="K402" i="2"/>
  <c r="K84" i="2"/>
  <c r="K86" i="2"/>
  <c r="K99" i="2"/>
  <c r="K131" i="2"/>
  <c r="K151" i="2"/>
  <c r="K155" i="2"/>
  <c r="K211" i="2"/>
  <c r="K226" i="2"/>
  <c r="K259" i="2"/>
  <c r="K267" i="2"/>
  <c r="K289" i="2"/>
  <c r="K483" i="2"/>
  <c r="K490" i="2"/>
  <c r="K537" i="2"/>
  <c r="K195" i="2"/>
  <c r="K204" i="2"/>
  <c r="K216" i="2"/>
  <c r="K488" i="2"/>
  <c r="K491" i="2"/>
  <c r="K400" i="2"/>
  <c r="K473" i="2"/>
  <c r="K497" i="2"/>
  <c r="K171" i="2"/>
  <c r="K172" i="2"/>
  <c r="K205" i="2"/>
  <c r="K281" i="2"/>
  <c r="K428" i="2"/>
  <c r="K446" i="2"/>
  <c r="K505" i="2"/>
  <c r="K518" i="2"/>
  <c r="K534" i="2"/>
  <c r="K532" i="2"/>
  <c r="K150" i="2"/>
  <c r="K241" i="2"/>
  <c r="K245" i="2"/>
  <c r="K324" i="2"/>
  <c r="K335" i="2"/>
  <c r="K406" i="2"/>
  <c r="K443" i="2"/>
  <c r="K498" i="2"/>
  <c r="K312" i="2"/>
  <c r="K480" i="2"/>
  <c r="K484" i="2"/>
  <c r="K494" i="2"/>
  <c r="K478" i="2"/>
  <c r="K530" i="2"/>
  <c r="K112" i="2"/>
  <c r="K265" i="2"/>
  <c r="K274" i="2"/>
  <c r="K293" i="2"/>
  <c r="K395" i="2"/>
  <c r="K404" i="2"/>
  <c r="K418" i="2"/>
  <c r="K425" i="2"/>
  <c r="K436" i="2"/>
  <c r="K455" i="2"/>
  <c r="K466" i="2"/>
  <c r="K515" i="2"/>
  <c r="K137" i="2"/>
  <c r="K103" i="2"/>
  <c r="K208" i="2"/>
  <c r="K250" i="2"/>
  <c r="K501" i="2"/>
  <c r="K503" i="2"/>
  <c r="K102" i="2"/>
  <c r="K138" i="2"/>
  <c r="K107" i="2"/>
  <c r="K117" i="2"/>
  <c r="K122" i="2"/>
  <c r="K247" i="2"/>
  <c r="K255" i="2"/>
  <c r="K270" i="2"/>
  <c r="K294" i="2"/>
  <c r="K299" i="2"/>
  <c r="K316" i="2"/>
  <c r="K341" i="2"/>
  <c r="K345" i="2"/>
  <c r="K374" i="2"/>
  <c r="K388" i="2"/>
  <c r="K407" i="2"/>
  <c r="K458" i="2"/>
  <c r="K475" i="2"/>
  <c r="K522" i="2"/>
  <c r="K538" i="2"/>
  <c r="K93" i="2"/>
  <c r="K430" i="2"/>
  <c r="K471" i="2"/>
  <c r="K492" i="2"/>
  <c r="K98" i="2"/>
  <c r="K97" i="2"/>
  <c r="K132" i="2"/>
  <c r="K148" i="2"/>
  <c r="K152" i="2"/>
  <c r="K166" i="2"/>
  <c r="K170" i="2"/>
  <c r="K192" i="2"/>
  <c r="K280" i="2"/>
  <c r="K300" i="2"/>
  <c r="K297" i="2"/>
  <c r="K311" i="2"/>
  <c r="K318" i="2"/>
  <c r="K325" i="2"/>
  <c r="K331" i="2"/>
  <c r="K346" i="2"/>
  <c r="K359" i="2"/>
  <c r="K383" i="2"/>
  <c r="K408" i="2"/>
  <c r="K414" i="2"/>
  <c r="K468" i="2"/>
  <c r="K517" i="2"/>
  <c r="K520" i="2"/>
  <c r="K141" i="2"/>
  <c r="K105" i="2"/>
  <c r="K167" i="2"/>
  <c r="K319" i="2"/>
  <c r="K326" i="2"/>
  <c r="K333" i="2"/>
  <c r="K357" i="2"/>
  <c r="K360" i="2"/>
  <c r="K398" i="2"/>
  <c r="K401" i="2"/>
  <c r="K409" i="2"/>
  <c r="K452" i="2"/>
  <c r="K499" i="2"/>
  <c r="K277" i="2"/>
  <c r="K338" i="2"/>
  <c r="K347" i="2"/>
  <c r="K348" i="2"/>
  <c r="K355" i="2"/>
  <c r="K439" i="2"/>
  <c r="K350" i="2"/>
  <c r="K356" i="2"/>
  <c r="K354" i="2"/>
  <c r="K339" i="2"/>
  <c r="K340" i="2"/>
  <c r="K511" i="2"/>
  <c r="K510" i="2"/>
  <c r="K504" i="2"/>
  <c r="K450" i="2"/>
  <c r="K286" i="2"/>
  <c r="K253" i="2"/>
  <c r="K125" i="2"/>
  <c r="K156" i="2"/>
  <c r="K523" i="2"/>
  <c r="K463" i="2"/>
  <c r="K449" i="2"/>
  <c r="K447" i="2"/>
  <c r="K269" i="2"/>
  <c r="K264" i="2"/>
  <c r="K252" i="2"/>
  <c r="K213" i="2"/>
  <c r="K124" i="2"/>
  <c r="K106" i="2"/>
  <c r="K161" i="2"/>
  <c r="K154" i="2"/>
  <c r="K145" i="2"/>
  <c r="K94" i="2"/>
  <c r="K91" i="2"/>
  <c r="K85" i="2"/>
  <c r="K96" i="2"/>
  <c r="K133" i="2"/>
  <c r="K139" i="2"/>
  <c r="K146" i="2"/>
  <c r="K153" i="2"/>
  <c r="K162" i="2"/>
  <c r="K168" i="2"/>
  <c r="K181" i="2"/>
  <c r="K190" i="2"/>
  <c r="K257" i="2"/>
  <c r="K273" i="2"/>
  <c r="K83" i="2"/>
  <c r="K351" i="2"/>
  <c r="K143" i="2"/>
  <c r="K159" i="2"/>
  <c r="K174" i="2"/>
  <c r="K176" i="2"/>
  <c r="K119" i="2"/>
  <c r="K292" i="2"/>
  <c r="K309" i="2"/>
  <c r="K330" i="2"/>
  <c r="K90" i="2"/>
  <c r="K92" i="2"/>
  <c r="K87" i="2"/>
  <c r="K134" i="2"/>
  <c r="K135" i="2"/>
  <c r="K142" i="2"/>
  <c r="K147" i="2"/>
  <c r="K149" i="2"/>
  <c r="K158" i="2"/>
  <c r="K163" i="2"/>
  <c r="K164" i="2"/>
  <c r="K173" i="2"/>
  <c r="K175" i="2"/>
  <c r="K111" i="2"/>
  <c r="K202" i="2"/>
  <c r="K223" i="2"/>
  <c r="K224" i="2"/>
  <c r="K237" i="2"/>
  <c r="K262" i="2"/>
  <c r="K290" i="2"/>
  <c r="K306" i="2"/>
  <c r="K344" i="2"/>
  <c r="K371" i="2"/>
  <c r="K410" i="2"/>
  <c r="K433" i="2"/>
  <c r="K487" i="2"/>
  <c r="K506" i="2"/>
  <c r="K110" i="2"/>
  <c r="K114" i="2"/>
  <c r="K178" i="2"/>
  <c r="K118" i="2"/>
  <c r="K121" i="2"/>
  <c r="K123" i="2"/>
  <c r="K189" i="2"/>
  <c r="K206" i="2"/>
  <c r="K220" i="2"/>
  <c r="K222" i="2"/>
  <c r="K212" i="2"/>
  <c r="K236" i="2"/>
  <c r="K239" i="2"/>
  <c r="K249" i="2"/>
  <c r="K251" i="2"/>
  <c r="K256" i="2"/>
  <c r="K268" i="2"/>
  <c r="K272" i="2"/>
  <c r="K284" i="2"/>
  <c r="K285" i="2"/>
  <c r="K302" i="2"/>
  <c r="K305" i="2"/>
  <c r="K308" i="2"/>
  <c r="K313" i="2"/>
  <c r="K321" i="2"/>
  <c r="K332" i="2"/>
  <c r="K314" i="2"/>
  <c r="K329" i="2"/>
  <c r="K342" i="2"/>
  <c r="K353" i="2"/>
  <c r="K369" i="2"/>
  <c r="K362" i="2"/>
  <c r="K365" i="2"/>
  <c r="K420" i="2"/>
  <c r="K422" i="2"/>
  <c r="K435" i="2"/>
  <c r="K441" i="2"/>
  <c r="K456" i="2"/>
  <c r="K460" i="2"/>
  <c r="K482" i="2"/>
  <c r="K486" i="2"/>
  <c r="K469" i="2"/>
  <c r="K120" i="2"/>
  <c r="K194" i="2"/>
  <c r="K214" i="2"/>
  <c r="K219" i="2"/>
  <c r="K227" i="2"/>
  <c r="K248" i="2"/>
  <c r="K260" i="2"/>
  <c r="K276" i="2"/>
  <c r="K298" i="2"/>
  <c r="K301" i="2"/>
  <c r="K334" i="2"/>
  <c r="K349" i="2"/>
  <c r="K358" i="2"/>
  <c r="K380" i="2"/>
  <c r="K392" i="2"/>
  <c r="K397" i="2"/>
  <c r="K411" i="2"/>
  <c r="K416" i="2"/>
  <c r="K431" i="2"/>
  <c r="K434" i="2"/>
  <c r="K448" i="2"/>
  <c r="K467" i="2"/>
  <c r="K481" i="2"/>
  <c r="K470" i="2"/>
  <c r="K476" i="2"/>
  <c r="K500" i="2"/>
  <c r="K516" i="2"/>
  <c r="K526" i="2"/>
  <c r="K531" i="2"/>
  <c r="K535" i="2"/>
  <c r="K423" i="2"/>
  <c r="K426" i="2"/>
  <c r="K440" i="2"/>
  <c r="K461" i="2"/>
  <c r="K457" i="2"/>
  <c r="K485" i="2"/>
  <c r="F6" i="25"/>
  <c r="F4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Q6" i="25"/>
  <c r="U6" i="25"/>
  <c r="AD6" i="25"/>
  <c r="AD4" i="25"/>
  <c r="I4" i="25"/>
  <c r="E28" i="24" s="1"/>
  <c r="G6" i="25"/>
  <c r="H6" i="25"/>
  <c r="P6" i="25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101" i="2"/>
  <c r="D81" i="24" l="1"/>
  <c r="E80" i="24"/>
  <c r="D74" i="24"/>
  <c r="E73" i="24"/>
  <c r="E30" i="14"/>
  <c r="G30" i="14" s="1"/>
  <c r="E171" i="24"/>
  <c r="E66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101" i="2"/>
  <c r="AH1" i="2"/>
  <c r="J493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E172" i="24"/>
  <c r="D173" i="24"/>
  <c r="E192" i="24"/>
  <c r="G28" i="14"/>
  <c r="G29" i="14"/>
  <c r="G27" i="14"/>
  <c r="B24" i="14"/>
  <c r="X389" i="9"/>
  <c r="K493" i="2"/>
  <c r="E193" i="24" l="1"/>
  <c r="E173" i="24"/>
  <c r="E174" i="24"/>
  <c r="E68" i="24"/>
  <c r="E186" i="24"/>
  <c r="E179" i="24"/>
  <c r="D180" i="24"/>
  <c r="E24" i="14"/>
  <c r="D157" i="24" s="1"/>
  <c r="J343" i="2"/>
  <c r="I343" i="2"/>
  <c r="E157" i="24" l="1"/>
  <c r="D158" i="24"/>
  <c r="E180" i="24"/>
  <c r="E181" i="24"/>
  <c r="E187" i="24"/>
  <c r="E188" i="24"/>
  <c r="E194" i="24"/>
  <c r="E195" i="24"/>
  <c r="G24" i="14"/>
  <c r="S6" i="25"/>
  <c r="S254" i="9"/>
  <c r="K343" i="2"/>
  <c r="E158" i="24" l="1"/>
  <c r="I263" i="2"/>
  <c r="J263" i="2"/>
  <c r="W4" i="25" l="1"/>
  <c r="E126" i="24" s="1"/>
  <c r="K263" i="2"/>
  <c r="W178" i="9"/>
  <c r="J415" i="2"/>
  <c r="T2" i="11"/>
  <c r="I415" i="2"/>
  <c r="T4" i="25" l="1"/>
  <c r="K415" i="2"/>
  <c r="T2" i="21"/>
  <c r="D16" i="14" s="1"/>
  <c r="B16" i="14" s="1"/>
  <c r="Z2" i="2"/>
  <c r="Z1" i="2" s="1"/>
  <c r="T2" i="10"/>
  <c r="C16" i="14" s="1"/>
  <c r="T331" i="9"/>
  <c r="T1" i="9" s="1"/>
  <c r="E16" i="14" l="1"/>
  <c r="I275" i="2"/>
  <c r="J275" i="2"/>
  <c r="G16" i="14" l="1"/>
  <c r="K275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99" i="2"/>
  <c r="X314" i="9"/>
  <c r="X1" i="9" s="1"/>
  <c r="AD2" i="2"/>
  <c r="J399" i="2"/>
  <c r="K399" i="2" l="1"/>
  <c r="B19" i="14"/>
  <c r="X6" i="25"/>
  <c r="X2" i="10"/>
  <c r="C20" i="14" s="1"/>
  <c r="AD1" i="2"/>
  <c r="D20" i="14"/>
  <c r="X2" i="11"/>
  <c r="S2" i="11"/>
  <c r="I88" i="2"/>
  <c r="J88" i="2"/>
  <c r="B20" i="14" l="1"/>
  <c r="E19" i="14"/>
  <c r="S4" i="25"/>
  <c r="K88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<sst xmlns="http://schemas.openxmlformats.org/spreadsheetml/2006/main" count="6145" uniqueCount="1590">
  <si>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</si>
  <si>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</si>
  <si>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</si>
  <si>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</si>
  <si>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</si>
  <si>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</si>
  <si>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</si>
  <si>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</si>
  <si>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</si>
  <si>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</si>
  <si>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</si>
  <si>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</si>
  <si>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</si>
  <si>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</si>
  <si>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</si>
  <si>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</si>
  <si>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</si>
  <si>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</si>
  <si>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</si>
  <si>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</si>
  <si>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</si>
  <si>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</si>
  <si>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</si>
  <si>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</si>
  <si>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</si>
  <si>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</si>
  <si>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</si>
  <si>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</si>
  <si>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</si>
  <si>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</si>
  <si>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</si>
  <si>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</si>
  <si>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</si>
  <si>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</si>
  <si>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</si>
  <si>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</si>
  <si>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</si>
  <si>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</si>
  <si>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</si>
  <si>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</si>
  <si>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</si>
  <si>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</si>
  <si>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</si>
  <si>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</si>
  <si>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</si>
  <si>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</si>
  <si>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</si>
  <si>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</si>
  <si>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</si>
  <si>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</si>
  <si>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</si>
  <si>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</si>
  <si>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</si>
  <si>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</si>
  <si>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</si>
  <si>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</si>
  <si>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</si>
  <si>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</si>
  <si>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</si>
  <si>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</si>
  <si>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</si>
  <si>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</si>
  <si>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</si>
  <si>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</si>
  <si>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</si>
  <si>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</si>
  <si>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</si>
  <si>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</si>
  <si>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</si>
  <si>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</si>
  <si>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</si>
  <si>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</si>
  <si>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</si>
  <si>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</si>
  <si>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</si>
  <si>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</si>
  <si>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</si>
  <si>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</si>
  <si>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</si>
  <si>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</si>
  <si>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</si>
  <si>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</si>
  <si>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</si>
  <si>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</si>
  <si>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</si>
  <si>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</si>
  <si>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</si>
  <si>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</si>
  <si>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</si>
  <si>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</si>
  <si>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</si>
  <si>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</si>
  <si>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</si>
  <si>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</si>
  <si>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</si>
  <si>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</si>
  <si>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</si>
  <si>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</si>
  <si>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</si>
  <si>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</si>
  <si>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</si>
  <si>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</si>
  <si>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</si>
  <si>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</si>
  <si>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</si>
  <si>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</si>
  <si>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</si>
  <si>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</si>
  <si>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</si>
  <si>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</si>
  <si>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</si>
  <si>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</si>
  <si>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</si>
  <si>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</si>
  <si>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</si>
  <si>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</si>
  <si>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</si>
  <si>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</si>
  <si>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</si>
  <si>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</si>
  <si>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</si>
  <si>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</si>
  <si>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</si>
  <si>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</si>
  <si>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</si>
  <si>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</si>
  <si>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</si>
  <si>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</si>
  <si>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</si>
  <si>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</si>
  <si>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</si>
  <si>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</si>
  <si>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</si>
  <si>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</si>
  <si>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</si>
  <si>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</si>
  <si>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</si>
  <si>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</si>
  <si>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</si>
  <si>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</si>
  <si>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</si>
  <si>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</si>
  <si>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</si>
  <si>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</si>
  <si>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</si>
  <si>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</si>
  <si>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</si>
  <si>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</si>
  <si>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</si>
  <si>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</si>
  <si>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</si>
  <si>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</si>
  <si>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</si>
  <si>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</si>
  <si>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</si>
  <si>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</si>
  <si>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</si>
  <si>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</si>
  <si>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</si>
  <si>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</si>
  <si>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</si>
  <si>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</si>
  <si>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</si>
  <si>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</si>
  <si>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</si>
  <si>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</si>
  <si>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</si>
  <si>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</si>
  <si>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</si>
  <si>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</si>
  <si>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</si>
  <si>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</si>
  <si>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</si>
  <si>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</si>
  <si>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</si>
  <si>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</si>
  <si>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</si>
  <si>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</si>
  <si>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</si>
  <si>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</si>
  <si>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</si>
  <si>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</si>
  <si>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</si>
  <si>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</si>
  <si>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</si>
  <si>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</si>
  <si>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</si>
  <si>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</si>
  <si>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</si>
  <si>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</si>
  <si>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</si>
  <si>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</si>
  <si>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</si>
  <si>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</si>
  <si>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</si>
  <si>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</si>
  <si>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</si>
  <si>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</si>
  <si>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</si>
  <si>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</si>
  <si>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</si>
  <si>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</si>
  <si>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</si>
  <si>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</si>
  <si>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</si>
  <si>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</si>
  <si>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</si>
  <si>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</si>
  <si>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</si>
  <si>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</si>
  <si>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</si>
  <si>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</si>
  <si>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</si>
  <si>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</si>
  <si>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</si>
  <si>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</si>
  <si>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</si>
  <si>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</si>
  <si>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</si>
  <si>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</si>
  <si>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</si>
  <si>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</si>
  <si>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</si>
  <si>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</si>
  <si>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</si>
  <si>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</si>
  <si>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</si>
  <si>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</si>
  <si>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</si>
  <si>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</si>
  <si>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</si>
  <si>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</si>
  <si>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</si>
  <si>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</si>
  <si>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</si>
  <si>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</si>
  <si>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</si>
  <si>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</si>
  <si>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</si>
  <si>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</si>
  <si>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</si>
  <si>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</si>
  <si>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</si>
  <si>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</si>
  <si>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</si>
  <si>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</si>
  <si>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</si>
  <si>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</si>
  <si>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</si>
  <si>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</si>
  <si>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</si>
  <si>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</si>
  <si>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</si>
  <si>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</si>
  <si>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</si>
  <si>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</si>
  <si>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</si>
  <si>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</si>
  <si>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</si>
  <si>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</si>
  <si>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</si>
  <si>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</si>
  <si>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</si>
  <si>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</si>
  <si>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</si>
  <si>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</si>
  <si>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</si>
  <si>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</si>
  <si>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</si>
  <si>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</si>
  <si>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</si>
  <si>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</si>
  <si>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</si>
  <si>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</si>
  <si>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</si>
  <si>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</si>
  <si>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</si>
  <si>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</si>
  <si>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</si>
  <si>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</si>
  <si>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</si>
  <si>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</si>
  <si>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</si>
  <si>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</si>
  <si>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</si>
  <si>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</si>
  <si>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</si>
  <si>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</si>
  <si>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</si>
  <si>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</si>
  <si>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</si>
  <si>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</si>
  <si>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</si>
  <si>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</si>
  <si>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</si>
  <si>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</si>
  <si>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</si>
  <si>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</si>
  <si>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</si>
  <si>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</si>
  <si>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</si>
  <si>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</si>
  <si>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</si>
  <si>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</si>
  <si>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</si>
  <si>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</si>
  <si>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</si>
  <si>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</si>
  <si>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</si>
  <si>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</si>
  <si>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</si>
  <si>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</si>
  <si>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</si>
  <si>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</si>
  <si>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</si>
  <si>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</si>
  <si>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</si>
  <si>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</si>
  <si>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</si>
  <si>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</si>
  <si>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</si>
  <si>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</si>
  <si>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</si>
  <si>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</si>
  <si>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</si>
  <si>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</si>
  <si>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</si>
  <si>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</si>
  <si>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</si>
  <si>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</si>
  <si>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</si>
  <si>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</si>
  <si>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</si>
  <si>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</si>
  <si>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</si>
  <si>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</si>
  <si>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</si>
  <si>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</si>
  <si>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</si>
  <si>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</si>
  <si>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</si>
  <si>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</si>
  <si>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</si>
  <si>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</si>
  <si>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</si>
  <si>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</si>
  <si>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</si>
  <si>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</si>
  <si>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</si>
  <si>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</si>
  <si>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</si>
  <si>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</si>
  <si>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</si>
  <si>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</si>
  <si>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</si>
  <si>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</si>
  <si>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</si>
  <si>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</si>
  <si>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</si>
  <si>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</si>
  <si>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</si>
  <si>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</si>
  <si>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</si>
  <si>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</si>
  <si>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</si>
  <si>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</si>
  <si>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</si>
  <si>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</si>
  <si>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</si>
  <si>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</si>
  <si>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</si>
  <si>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</si>
  <si>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</si>
  <si>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</si>
  <si>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</si>
  <si>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</si>
  <si>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</si>
  <si>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</si>
  <si>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</si>
  <si>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</si>
  <si>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</si>
  <si>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</si>
  <si>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</si>
  <si>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</si>
  <si>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</si>
  <si>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</si>
  <si>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</si>
  <si>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</si>
  <si>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</si>
  <si>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</si>
  <si>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</si>
  <si>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</si>
  <si>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</si>
  <si>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</si>
  <si>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</si>
  <si>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</si>
  <si>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</si>
  <si>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</si>
  <si>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</si>
  <si>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</si>
  <si>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</si>
  <si>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</si>
  <si>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</si>
  <si>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</si>
  <si>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</si>
  <si>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</si>
  <si>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</si>
  <si>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</si>
  <si>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</si>
  <si>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</si>
  <si>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</si>
  <si>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</si>
  <si>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</si>
  <si>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</si>
  <si>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</si>
  <si>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</si>
  <si>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</si>
  <si>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</si>
  <si>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</si>
  <si>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</si>
  <si>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</si>
  <si>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</si>
  <si>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</si>
  <si>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</si>
  <si>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</si>
  <si>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</si>
  <si>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</si>
  <si>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</si>
  <si>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</si>
  <si>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</si>
  <si>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</si>
  <si>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</si>
  <si>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</si>
  <si>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</si>
  <si>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</si>
  <si>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</si>
  <si>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</si>
  <si>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</si>
  <si>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</si>
  <si>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</si>
  <si>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</si>
  <si>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</si>
  <si>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</si>
  <si>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</si>
  <si>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</si>
  <si>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</si>
  <si>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</si>
  <si>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</si>
  <si>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</si>
  <si>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</si>
  <si>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</si>
  <si>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</si>
  <si>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</si>
  <si>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</si>
  <si>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</si>
  <si>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</si>
  <si>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</si>
  <si>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</si>
  <si>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</si>
  <si>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</si>
  <si>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</si>
  <si>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</si>
  <si>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</si>
  <si>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</si>
  <si>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</si>
  <si>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</si>
  <si>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</si>
  <si>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</si>
  <si>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</si>
  <si>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</si>
  <si>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</si>
  <si>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</si>
  <si>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</si>
  <si>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</si>
  <si>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</si>
  <si>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</si>
  <si>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</si>
  <si>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</si>
  <si>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</si>
  <si>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</si>
  <si>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</si>
  <si>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</si>
  <si>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</si>
  <si>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</si>
  <si>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</si>
  <si>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</si>
  <si>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</si>
  <si>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</si>
  <si>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</si>
  <si>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</si>
  <si>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</si>
  <si>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</si>
  <si>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</si>
  <si>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</si>
  <si>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</si>
  <si>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</si>
  <si>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</si>
  <si>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</si>
  <si>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</si>
  <si>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</si>
  <si>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</si>
  <si>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</si>
  <si>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</si>
  <si>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</si>
  <si>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</si>
  <si>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</si>
  <si>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</si>
  <si>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</si>
  <si>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</si>
  <si>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</si>
  <si>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</si>
  <si>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</si>
  <si>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</si>
  <si>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</si>
  <si>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</si>
  <si>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</si>
  <si>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</si>
  <si>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</si>
  <si>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</si>
  <si>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</si>
  <si>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</si>
  <si>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</si>
  <si>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</si>
  <si>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</si>
  <si>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</si>
  <si>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</si>
  <si>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</si>
  <si>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</si>
  <si>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</si>
  <si>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</si>
  <si>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</si>
  <si>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</si>
  <si>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</si>
  <si>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</si>
  <si>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</si>
  <si>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</si>
  <si>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</si>
  <si>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</si>
  <si>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</si>
  <si>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</si>
  <si>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</si>
  <si>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</si>
  <si>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</si>
  <si>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</si>
  <si>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</si>
  <si>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</si>
  <si>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</si>
  <si>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</si>
  <si>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</si>
  <si>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</si>
  <si>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</si>
  <si>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</si>
  <si>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</si>
  <si>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</si>
  <si>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</si>
  <si>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</si>
  <si>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</si>
  <si>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</si>
  <si>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</si>
  <si>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</si>
  <si>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</si>
  <si>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</si>
  <si>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</si>
  <si>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</si>
  <si>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</si>
  <si>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</si>
  <si>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</si>
  <si>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</si>
  <si>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</si>
  <si>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</si>
  <si>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</si>
  <si>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</si>
  <si>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</si>
  <si>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</si>
  <si>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</si>
  <si>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</si>
  <si>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</si>
  <si>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</si>
  <si>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</si>
  <si>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</si>
  <si>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</si>
  <si>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</si>
  <si>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</si>
  <si>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</si>
  <si>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</si>
  <si>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</si>
  <si>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</si>
  <si>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</si>
  <si>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</si>
  <si>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</si>
  <si>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</si>
  <si>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</si>
  <si>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</si>
  <si>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</si>
  <si>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</si>
  <si>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</si>
  <si>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</si>
  <si>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</si>
  <si>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</si>
  <si>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</si>
  <si>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</si>
  <si>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</si>
  <si>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</si>
  <si>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</si>
  <si>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</si>
  <si>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</si>
  <si>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</si>
  <si>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</si>
  <si>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</si>
  <si>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</si>
  <si>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</si>
  <si>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</si>
  <si>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</si>
  <si>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</si>
  <si>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</si>
  <si>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</si>
  <si>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</si>
  <si>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</si>
  <si>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</si>
  <si>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</si>
  <si>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</si>
  <si>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</si>
  <si>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</si>
  <si>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</si>
  <si>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</si>
  <si>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</si>
  <si>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</si>
  <si>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</si>
  <si>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</si>
  <si>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</si>
  <si>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</si>
  <si>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</si>
  <si>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</si>
  <si>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</si>
  <si>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</si>
  <si>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</si>
  <si>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</si>
  <si>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</si>
  <si>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</si>
  <si>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</si>
  <si>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</si>
  <si>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</si>
  <si>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</si>
  <si>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</si>
  <si>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</si>
  <si>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</si>
  <si>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</si>
  <si>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</si>
  <si>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</si>
  <si>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</si>
  <si>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</si>
  <si>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</si>
  <si>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</si>
  <si>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</si>
  <si>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</si>
  <si>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</si>
  <si>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</si>
  <si>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</si>
  <si>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</si>
  <si>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</si>
  <si>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</si>
  <si>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</si>
  <si>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</si>
  <si>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</si>
  <si>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</si>
  <si>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</si>
  <si>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</si>
  <si>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</si>
  <si>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</si>
  <si>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</si>
  <si>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</si>
  <si>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</si>
  <si>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</si>
  <si>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</si>
  <si>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</si>
  <si>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</si>
  <si>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</si>
  <si>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</si>
  <si>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</si>
  <si>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</si>
  <si>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</si>
  <si>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</si>
  <si>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</si>
  <si>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</si>
  <si>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</si>
  <si>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</si>
  <si>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</si>
  <si>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</si>
  <si>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</si>
  <si>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</si>
  <si>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</si>
  <si>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</si>
  <si>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</si>
  <si>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</si>
  <si>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</si>
  <si>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</si>
  <si>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</si>
  <si>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</si>
  <si>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</si>
  <si>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</si>
  <si>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</si>
  <si>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</si>
  <si>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</si>
  <si>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</si>
  <si>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</si>
  <si>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</si>
  <si>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</si>
  <si>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</si>
  <si>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</si>
  <si>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</si>
  <si>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</si>
  <si>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</si>
  <si>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</si>
  <si>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</si>
  <si>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</si>
  <si>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</si>
  <si>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</si>
  <si>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</si>
  <si>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</si>
  <si>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</si>
  <si>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</si>
  <si>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</si>
  <si>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</si>
  <si>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</si>
  <si>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</si>
  <si>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</si>
  <si>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</si>
  <si>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</si>
  <si>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</si>
  <si>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</si>
  <si>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</si>
  <si>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</si>
  <si>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</si>
  <si>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</si>
  <si>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</si>
  <si>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</si>
  <si>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</si>
  <si>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</si>
  <si>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</si>
  <si>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</si>
  <si>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</si>
  <si>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</si>
  <si>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</si>
  <si>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</si>
  <si>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</si>
  <si>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</si>
  <si>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</si>
  <si>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</si>
  <si>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</si>
  <si>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</si>
  <si>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</si>
  <si>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</si>
  <si>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</si>
  <si>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</si>
  <si>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</si>
  <si>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</si>
  <si>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</si>
  <si>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</si>
  <si>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</si>
  <si>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</si>
  <si>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</si>
  <si>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</si>
  <si>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</si>
  <si>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</si>
  <si>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</si>
  <si>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</si>
  <si>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</si>
  <si>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</si>
  <si>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</si>
  <si>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</si>
  <si>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</si>
  <si>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</si>
  <si>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</si>
  <si>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</si>
  <si>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</si>
  <si>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</si>
  <si>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</si>
  <si>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</si>
  <si>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</si>
  <si>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</si>
  <si>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</si>
  <si>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</si>
  <si>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</si>
  <si>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</si>
  <si>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</si>
  <si>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</si>
  <si>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</si>
  <si>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</si>
  <si>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</si>
  <si>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</si>
  <si>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</si>
  <si>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</si>
  <si>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</si>
  <si>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</si>
  <si>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</si>
  <si>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</si>
  <si>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</si>
  <si>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</si>
  <si>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</si>
  <si>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</si>
  <si>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</si>
  <si>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</si>
  <si>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</si>
  <si>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</si>
  <si>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</si>
  <si>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</si>
  <si>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</si>
  <si>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</si>
  <si>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</si>
  <si>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</si>
  <si>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</si>
  <si>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</si>
  <si>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</si>
  <si>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</si>
  <si>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</si>
  <si>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</si>
  <si>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</si>
  <si>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</si>
  <si>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</si>
  <si>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</si>
  <si>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</si>
  <si>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</si>
  <si>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</si>
  <si>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</si>
  <si>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</si>
  <si>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</si>
  <si>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</si>
  <si>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</si>
  <si>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</si>
  <si>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</si>
  <si>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</si>
  <si>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</si>
  <si>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</si>
  <si>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</si>
  <si>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</si>
  <si>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</si>
  <si>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</si>
  <si>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</si>
  <si>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</si>
  <si>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</si>
  <si>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</si>
  <si>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</si>
  <si>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</si>
  <si>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</si>
  <si>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</si>
  <si>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</si>
  <si>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</si>
  <si>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</si>
  <si>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</si>
  <si>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</si>
  <si>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</si>
  <si>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</si>
  <si>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</si>
  <si>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</si>
  <si>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</si>
  <si>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</si>
  <si>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</si>
  <si>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</si>
  <si>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</si>
  <si>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</si>
  <si>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</si>
  <si>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</si>
  <si>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</si>
  <si>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</si>
  <si>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</si>
  <si>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</si>
  <si>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</si>
  <si>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</si>
  <si>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</si>
  <si>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</si>
  <si>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</si>
  <si>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</si>
  <si>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</si>
  <si>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</si>
  <si>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</si>
  <si>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</si>
  <si>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</si>
  <si>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</si>
  <si>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</si>
  <si>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</si>
  <si>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</si>
  <si>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</si>
  <si>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</si>
  <si>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</si>
  <si>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</si>
  <si>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</si>
  <si>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</si>
  <si>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</si>
  <si>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</si>
  <si>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</si>
  <si>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</si>
  <si>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</si>
  <si>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</si>
  <si>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</si>
  <si>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</si>
  <si>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</si>
  <si>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</si>
  <si>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</si>
  <si>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</si>
  <si>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</si>
  <si>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</si>
  <si>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</si>
  <si>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</si>
  <si>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</si>
  <si>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</si>
  <si>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</si>
  <si>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</si>
  <si>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</si>
  <si>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</si>
  <si>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</si>
  <si>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</si>
  <si>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</si>
  <si>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</si>
  <si>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</si>
  <si>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</si>
  <si>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</si>
  <si>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</si>
  <si>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</si>
  <si>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</si>
  <si>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</si>
  <si>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</si>
  <si>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</si>
  <si>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</si>
  <si>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</si>
  <si>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</si>
  <si>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</si>
  <si>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</si>
  <si>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</si>
  <si>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</si>
  <si>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</si>
  <si>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</si>
  <si>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</si>
  <si>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</si>
  <si>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</si>
  <si>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</si>
  <si>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</si>
  <si>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</si>
  <si>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</si>
  <si>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</si>
  <si>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</si>
  <si>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</si>
  <si>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</si>
  <si>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</si>
  <si>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</si>
  <si>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</si>
  <si>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</si>
  <si>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</si>
  <si>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</si>
  <si>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</si>
  <si>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</si>
  <si>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</si>
  <si>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</si>
  <si>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</si>
  <si>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</si>
  <si>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</si>
  <si>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</si>
  <si>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</si>
  <si>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</si>
  <si>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</si>
  <si>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</si>
  <si>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</si>
  <si>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</si>
  <si>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</si>
  <si>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</si>
  <si>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</si>
  <si>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</si>
  <si>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</si>
  <si>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</si>
  <si>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</si>
  <si>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</si>
  <si>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</si>
  <si>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</si>
  <si>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</si>
  <si>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</si>
  <si>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</si>
  <si>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</si>
  <si>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</si>
  <si>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</si>
  <si>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</si>
  <si>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</si>
  <si>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</si>
  <si>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</si>
  <si>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</si>
  <si>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</si>
  <si>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</si>
  <si>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</si>
  <si>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</si>
  <si>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</si>
  <si>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</si>
  <si>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</si>
  <si>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</si>
  <si>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</si>
  <si>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</si>
  <si>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</si>
  <si>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</si>
  <si>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</si>
  <si>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</si>
  <si>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</si>
  <si>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</si>
  <si>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</si>
  <si>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</si>
  <si>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</si>
  <si>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</si>
  <si>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</si>
  <si>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</si>
  <si>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</si>
  <si>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</si>
  <si>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</si>
  <si>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</si>
  <si>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</si>
  <si>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</si>
  <si>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</si>
  <si>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</si>
  <si>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</si>
  <si>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</si>
  <si>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</si>
  <si>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</si>
  <si>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</si>
  <si>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</si>
  <si>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</si>
  <si>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</si>
  <si>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</si>
  <si>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</si>
  <si>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</si>
  <si>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</si>
  <si>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</si>
  <si>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</si>
  <si>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</si>
  <si>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</si>
  <si>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</si>
  <si>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</si>
  <si>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</si>
  <si>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</si>
  <si>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</si>
  <si>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</si>
  <si>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</si>
  <si>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</si>
  <si>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</si>
  <si>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</si>
  <si>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</si>
  <si>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</si>
  <si>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</si>
  <si>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</si>
  <si>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</si>
  <si>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</si>
  <si>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</si>
  <si>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</si>
  <si>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</si>
  <si>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</si>
  <si>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</si>
  <si>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</si>
  <si>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</si>
  <si>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</si>
  <si>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</si>
  <si>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</si>
  <si>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</si>
  <si>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</si>
  <si>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</si>
  <si>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</si>
  <si>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</si>
  <si>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</si>
  <si>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</si>
  <si>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</si>
  <si>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</si>
  <si>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</si>
  <si>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</si>
  <si>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</si>
  <si>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</si>
  <si>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</si>
  <si>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</si>
  <si>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</si>
  <si>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</si>
  <si>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</si>
  <si>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</si>
  <si>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</si>
  <si>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</si>
  <si>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</si>
  <si>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</si>
  <si>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</si>
  <si>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</si>
  <si>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</si>
  <si>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</si>
  <si>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</si>
  <si>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</si>
  <si>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</si>
  <si>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</si>
  <si>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</si>
  <si>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</si>
  <si>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</si>
  <si>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</si>
  <si>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</si>
  <si>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</si>
  <si>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</si>
  <si>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</si>
  <si>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</si>
  <si>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</si>
  <si>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</si>
  <si>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</si>
  <si>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</si>
  <si>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</si>
  <si>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</si>
  <si>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</si>
  <si>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</si>
  <si>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</si>
  <si>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</si>
  <si>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</si>
  <si>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</si>
  <si>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</si>
  <si>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</si>
  <si>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</si>
  <si>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</si>
  <si>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</si>
  <si>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</si>
  <si>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</si>
  <si>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</si>
  <si>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</si>
  <si>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</si>
  <si>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</si>
  <si>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</si>
  <si>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</si>
  <si>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</si>
  <si>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</si>
  <si>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</si>
  <si>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</si>
  <si>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</si>
  <si>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</si>
  <si>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</si>
  <si>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</si>
  <si>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</si>
  <si>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</si>
  <si>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</si>
  <si>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</si>
  <si>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</si>
  <si>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</si>
  <si>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</si>
  <si>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</si>
  <si>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</si>
  <si>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</si>
  <si>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</si>
  <si>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</si>
  <si>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</si>
  <si>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</si>
  <si>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</si>
  <si>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</si>
  <si>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</si>
  <si>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</si>
  <si>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</si>
  <si>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</si>
  <si>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</si>
  <si>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</si>
  <si>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</si>
  <si>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</si>
  <si>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</si>
  <si>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</si>
  <si>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</si>
  <si>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</si>
  <si>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</si>
  <si>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</si>
  <si>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</si>
  <si>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</si>
  <si>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</si>
  <si>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</si>
  <si>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</si>
  <si>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</si>
  <si>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</si>
  <si>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</si>
  <si>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</si>
  <si>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</si>
  <si>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</si>
  <si>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</si>
  <si>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</si>
  <si>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</si>
  <si>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</si>
  <si>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</si>
  <si>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</si>
  <si>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</si>
  <si>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</si>
  <si>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</si>
  <si>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</si>
  <si>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</si>
  <si>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</si>
  <si>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</si>
  <si>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</si>
  <si>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</si>
  <si>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</si>
  <si>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</si>
  <si>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</si>
  <si>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</si>
  <si>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</si>
  <si>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</si>
  <si>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</si>
  <si>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</si>
  <si>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</si>
  <si>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</si>
  <si>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</si>
  <si>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</si>
  <si>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</si>
  <si>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</si>
  <si>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</si>
  <si>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</si>
  <si>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</si>
  <si>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</si>
  <si>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</si>
  <si>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</si>
  <si>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</si>
  <si>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</si>
  <si>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</si>
  <si>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</si>
  <si>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</si>
  <si>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</si>
  <si>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</si>
  <si>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</si>
  <si>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</si>
  <si>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</si>
  <si>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</si>
  <si>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</si>
  <si>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</si>
  <si>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</si>
  <si>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</si>
  <si>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</si>
  <si>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</si>
  <si>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</si>
  <si>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</si>
  <si>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</si>
  <si>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</si>
  <si>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</si>
  <si>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</si>
  <si>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</si>
  <si>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</si>
  <si>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</si>
  <si>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</si>
  <si>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</si>
  <si>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</si>
  <si>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</si>
  <si>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</si>
  <si>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</si>
  <si>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</si>
  <si>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</si>
  <si>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</si>
  <si>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</si>
  <si>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</si>
  <si>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</si>
  <si>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</si>
  <si>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</si>
  <si>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</si>
  <si>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</si>
  <si>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</si>
  <si>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</si>
  <si>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</si>
  <si>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</si>
  <si>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</si>
  <si>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</si>
  <si>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</si>
  <si>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</si>
  <si>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</si>
  <si>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</si>
  <si>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</si>
  <si>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</si>
  <si>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</si>
  <si>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</si>
  <si>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</si>
  <si>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</si>
  <si>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</si>
  <si>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</si>
  <si>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</si>
  <si>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</si>
  <si>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</si>
  <si>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</si>
  <si>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</si>
  <si>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</si>
  <si>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</si>
  <si>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</si>
  <si>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</si>
  <si>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</si>
  <si>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</si>
  <si>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</si>
  <si>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</si>
  <si>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</si>
  <si>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</si>
  <si>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</si>
  <si>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</si>
  <si>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</si>
  <si>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</si>
  <si>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</si>
  <si>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</si>
  <si>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</si>
  <si>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</si>
  <si>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</si>
  <si>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</si>
  <si>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</si>
  <si>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</si>
  <si>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</si>
  <si>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</si>
  <si>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</si>
  <si>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</si>
  <si>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</si>
  <si>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</si>
  <si>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</si>
  <si>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</si>
  <si>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</si>
  <si>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</si>
  <si>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</si>
  <si>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</si>
  <si>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</si>
  <si>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</si>
  <si>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</si>
  <si>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</si>
  <si>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</si>
  <si>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</si>
  <si>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</si>
  <si>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</si>
  <si>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</si>
  <si>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</si>
  <si>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</si>
  <si>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</si>
  <si>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</si>
  <si>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</si>
  <si>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</si>
  <si>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</si>
  <si>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</si>
  <si>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</si>
  <si>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</si>
  <si>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</si>
  <si>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</si>
  <si>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</si>
  <si>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</si>
  <si>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</si>
  <si>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</si>
  <si>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</si>
  <si>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</si>
  <si>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</si>
  <si>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</si>
  <si>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</si>
  <si>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</si>
  <si>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</si>
  <si>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</si>
  <si>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</si>
  <si>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</si>
  <si>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</si>
  <si>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</si>
  <si>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</si>
  <si>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</si>
  <si>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</si>
  <si>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</si>
  <si>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</si>
  <si>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</si>
  <si>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</si>
  <si>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</si>
  <si>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</si>
  <si>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</si>
  <si>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</si>
  <si>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</si>
  <si>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</si>
  <si>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</si>
  <si>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</si>
  <si>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</si>
  <si>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</si>
  <si>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</si>
  <si>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</si>
  <si>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</si>
  <si>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</si>
  <si>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</si>
  <si>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</si>
  <si>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</si>
  <si>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</si>
  <si>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</si>
  <si>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</si>
  <si>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</si>
  <si>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</si>
  <si>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</si>
  <si>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</si>
  <si>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</si>
  <si>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</si>
  <si>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</si>
  <si>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</si>
  <si>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</si>
  <si>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</si>
  <si>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</si>
  <si>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</si>
  <si>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</si>
  <si>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</si>
  <si>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</si>
  <si>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</si>
  <si>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</si>
  <si>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</si>
  <si>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</si>
  <si>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</si>
  <si>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</si>
  <si>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</si>
  <si>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</si>
  <si>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</si>
  <si>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</si>
  <si>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</si>
  <si>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</si>
  <si>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</si>
  <si>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</si>
  <si>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</si>
  <si>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</si>
  <si>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</si>
  <si>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</si>
  <si>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</si>
  <si>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</si>
  <si>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</si>
  <si>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</si>
  <si>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</si>
  <si>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</si>
  <si>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</si>
  <si>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</si>
  <si>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</si>
  <si>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</si>
  <si>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</si>
  <si>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</si>
  <si>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</si>
  <si>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</si>
  <si>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</si>
  <si>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</si>
  <si>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</si>
  <si>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</si>
  <si>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</si>
  <si>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</si>
  <si>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</si>
  <si>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</si>
  <si>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</si>
  <si>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</si>
  <si>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</si>
  <si>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</si>
  <si>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</si>
  <si>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</si>
  <si>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</si>
  <si>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</si>
  <si>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</si>
  <si>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</si>
  <si>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</si>
  <si>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</si>
  <si>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</si>
  <si>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</si>
  <si>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</si>
  <si>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</si>
  <si>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</si>
  <si>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</si>
  <si>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</si>
  <si>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</si>
  <si>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</si>
  <si>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</si>
  <si>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</si>
  <si>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</si>
  <si>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</si>
  <si>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</si>
  <si>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</si>
  <si>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</si>
  <si>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</si>
  <si>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</si>
  <si>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</si>
  <si>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</si>
  <si>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</si>
  <si>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</si>
  <si>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</si>
  <si>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</si>
  <si>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</si>
  <si>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</si>
  <si>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</si>
  <si>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</si>
  <si>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</si>
  <si>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</si>
  <si>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</si>
  <si>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</si>
  <si>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</si>
  <si>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</si>
  <si>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</si>
  <si>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</si>
  <si>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</si>
  <si>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</si>
  <si>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</si>
  <si>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</si>
  <si>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</si>
  <si>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</si>
  <si>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</si>
  <si>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</si>
  <si>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</si>
  <si>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</si>
  <si>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</si>
  <si>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</si>
  <si>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</si>
  <si>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</si>
  <si>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</si>
  <si>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</si>
  <si>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</si>
  <si>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</si>
  <si>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</si>
  <si>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</si>
  <si>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</si>
  <si>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</si>
  <si>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</si>
  <si>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</si>
  <si>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</si>
  <si>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</si>
  <si>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</si>
  <si>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</si>
  <si>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</si>
  <si>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</si>
  <si>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</si>
  <si>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</si>
  <si>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</si>
  <si>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</si>
  <si>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</si>
  <si>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</si>
  <si>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</si>
  <si>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</si>
  <si>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</si>
  <si>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</si>
  <si>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</si>
  <si>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</si>
  <si>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</si>
  <si>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</si>
  <si>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</si>
  <si>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</si>
  <si>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</si>
  <si>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</si>
  <si>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</si>
  <si>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</si>
  <si>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</si>
  <si>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</si>
  <si>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</si>
  <si>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</si>
  <si>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</si>
  <si>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</si>
  <si>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</si>
  <si>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</si>
  <si>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</si>
  <si>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</si>
  <si>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</si>
  <si>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</si>
  <si>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</si>
  <si>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</si>
  <si>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</si>
  <si>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</si>
  <si>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</si>
  <si>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</si>
  <si>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</si>
  <si>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</si>
  <si>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</si>
  <si>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</si>
  <si>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</si>
  <si>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</si>
  <si>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</si>
  <si>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</si>
  <si>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</si>
  <si>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</si>
  <si>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</si>
  <si>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</si>
  <si>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</si>
  <si>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</si>
  <si>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</si>
  <si>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</si>
  <si>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</si>
  <si>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</si>
  <si>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</si>
  <si>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</si>
  <si>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</si>
  <si>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</si>
  <si>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</si>
  <si>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</si>
  <si>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</si>
  <si>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</si>
  <si>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</si>
  <si>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</si>
  <si>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</si>
  <si>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</si>
  <si>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</si>
  <si>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</si>
  <si>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</si>
  <si>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</si>
  <si>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</si>
  <si>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</si>
  <si>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</si>
  <si>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</si>
  <si>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</si>
  <si>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</si>
  <si>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</si>
  <si>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</si>
  <si>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</si>
  <si>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</si>
  <si>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</si>
  <si>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CALLE 115 A Y 158</t>
  </si>
  <si>
    <t xml:space="preserve"> </t>
  </si>
  <si>
    <t>SANTA MARTA</t>
  </si>
  <si>
    <t>MONTE CUDINE</t>
  </si>
  <si>
    <t>PTE. SARMIENTO</t>
  </si>
  <si>
    <t xml:space="preserve">172.20.12.83 </t>
  </si>
  <si>
    <t>10.20.30.54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</si>
</sst>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20" borderId="0" xfId="0" applyFill="1"/>
    <xf numFmtId="0" fontId="0" fillId="0" borderId="3" xfId="0" applyBorder="1" applyAlignment="1">
      <alignment horizontal="right"/>
    </xf>
    <xf numFmtId="0" fontId="0" fillId="19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0.10674157303370786</c:v>
                </c:pt>
                <c:pt idx="20">
                  <c:v>0.10299625468164794</c:v>
                </c:pt>
                <c:pt idx="21">
                  <c:v>0.10299625468164794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0.10674157303370786</c:v>
                </c:pt>
                <c:pt idx="20">
                  <c:v>0.10299625468164794</c:v>
                </c:pt>
                <c:pt idx="21">
                  <c:v>0.10299625468164794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22</c:v>
                </c:pt>
                <c:pt idx="10">
                  <c:v>15</c:v>
                </c:pt>
                <c:pt idx="11">
                  <c:v>18</c:v>
                </c:pt>
                <c:pt idx="12">
                  <c:v>0</c:v>
                </c:pt>
                <c:pt idx="13">
                  <c:v>16</c:v>
                </c:pt>
                <c:pt idx="14">
                  <c:v>29</c:v>
                </c:pt>
                <c:pt idx="15">
                  <c:v>18</c:v>
                </c:pt>
                <c:pt idx="16">
                  <c:v>26</c:v>
                </c:pt>
                <c:pt idx="17">
                  <c:v>21</c:v>
                </c:pt>
                <c:pt idx="18">
                  <c:v>26</c:v>
                </c:pt>
                <c:pt idx="19">
                  <c:v>19</c:v>
                </c:pt>
                <c:pt idx="20">
                  <c:v>0</c:v>
                </c:pt>
                <c:pt idx="21">
                  <c:v>17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46</c:v>
                </c:pt>
                <c:pt idx="1">
                  <c:v>46</c:v>
                </c:pt>
                <c:pt idx="2">
                  <c:v>38</c:v>
                </c:pt>
                <c:pt idx="3">
                  <c:v>38</c:v>
                </c:pt>
                <c:pt idx="4">
                  <c:v>35</c:v>
                </c:pt>
                <c:pt idx="5">
                  <c:v>35</c:v>
                </c:pt>
                <c:pt idx="6">
                  <c:v>39</c:v>
                </c:pt>
                <c:pt idx="7">
                  <c:v>38</c:v>
                </c:pt>
                <c:pt idx="8">
                  <c:v>35</c:v>
                </c:pt>
                <c:pt idx="9">
                  <c:v>40</c:v>
                </c:pt>
                <c:pt idx="10">
                  <c:v>38</c:v>
                </c:pt>
                <c:pt idx="11">
                  <c:v>37</c:v>
                </c:pt>
                <c:pt idx="13">
                  <c:v>38</c:v>
                </c:pt>
                <c:pt idx="14">
                  <c:v>40</c:v>
                </c:pt>
                <c:pt idx="15">
                  <c:v>40</c:v>
                </c:pt>
                <c:pt idx="16">
                  <c:v>44</c:v>
                </c:pt>
                <c:pt idx="17">
                  <c:v>41</c:v>
                </c:pt>
                <c:pt idx="18">
                  <c:v>45</c:v>
                </c:pt>
                <c:pt idx="19">
                  <c:v>45</c:v>
                </c:pt>
                <c:pt idx="20">
                  <c:v>49</c:v>
                </c:pt>
                <c:pt idx="21">
                  <c:v>49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0.11382113821138211</c:v>
                      </c:pt>
                      <c:pt idx="7">
                        <c:v>0.12195121951219512</c:v>
                      </c:pt>
                      <c:pt idx="8">
                        <c:v>9.7560975609756101E-2</c:v>
                      </c:pt>
                      <c:pt idx="9">
                        <c:v>8.943089430894309E-2</c:v>
                      </c:pt>
                      <c:pt idx="10">
                        <c:v>6.097560975609756E-2</c:v>
                      </c:pt>
                      <c:pt idx="11">
                        <c:v>7.3170731707317069E-2</c:v>
                      </c:pt>
                      <c:pt idx="12">
                        <c:v>0</c:v>
                      </c:pt>
                      <c:pt idx="13">
                        <c:v>6.5040650406504072E-2</c:v>
                      </c:pt>
                      <c:pt idx="14">
                        <c:v>0.11788617886178862</c:v>
                      </c:pt>
                      <c:pt idx="15">
                        <c:v>7.3170731707317069E-2</c:v>
                      </c:pt>
                      <c:pt idx="16">
                        <c:v>0.10569105691056911</c:v>
                      </c:pt>
                      <c:pt idx="17">
                        <c:v>8.5365853658536592E-2</c:v>
                      </c:pt>
                      <c:pt idx="18">
                        <c:v>0.10569105691056911</c:v>
                      </c:pt>
                      <c:pt idx="19">
                        <c:v>7.7235772357723581E-2</c:v>
                      </c:pt>
                      <c:pt idx="20">
                        <c:v>0</c:v>
                      </c:pt>
                      <c:pt idx="21">
                        <c:v>6.910569105691057E-2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0.22115384615384615</c:v>
                      </c:pt>
                      <c:pt idx="1">
                        <c:v>0.22115384615384615</c:v>
                      </c:pt>
                      <c:pt idx="2">
                        <c:v>0.18269230769230768</c:v>
                      </c:pt>
                      <c:pt idx="3">
                        <c:v>0.18269230769230768</c:v>
                      </c:pt>
                      <c:pt idx="4">
                        <c:v>0.16826923076923078</c:v>
                      </c:pt>
                      <c:pt idx="5">
                        <c:v>0.16826923076923078</c:v>
                      </c:pt>
                      <c:pt idx="6">
                        <c:v>0.1875</c:v>
                      </c:pt>
                      <c:pt idx="7">
                        <c:v>0.18269230769230768</c:v>
                      </c:pt>
                      <c:pt idx="8">
                        <c:v>0.16826923076923078</c:v>
                      </c:pt>
                      <c:pt idx="9">
                        <c:v>0.19230769230769232</c:v>
                      </c:pt>
                      <c:pt idx="10">
                        <c:v>0.18269230769230768</c:v>
                      </c:pt>
                      <c:pt idx="11">
                        <c:v>0.17788461538461539</c:v>
                      </c:pt>
                      <c:pt idx="12">
                        <c:v>0</c:v>
                      </c:pt>
                      <c:pt idx="13">
                        <c:v>0.18269230769230768</c:v>
                      </c:pt>
                      <c:pt idx="14">
                        <c:v>0.19230769230769232</c:v>
                      </c:pt>
                      <c:pt idx="15">
                        <c:v>0.19230769230769232</c:v>
                      </c:pt>
                      <c:pt idx="16">
                        <c:v>0.21153846153846154</c:v>
                      </c:pt>
                      <c:pt idx="17">
                        <c:v>0.19711538461538461</c:v>
                      </c:pt>
                      <c:pt idx="18">
                        <c:v>0.21634615384615385</c:v>
                      </c:pt>
                      <c:pt idx="19">
                        <c:v>0.21634615384615385</c:v>
                      </c:pt>
                      <c:pt idx="20">
                        <c:v>0.23557692307692307</c:v>
                      </c:pt>
                      <c:pt idx="21">
                        <c:v>0.23557692307692307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0.11382113821138211</c:v>
                </c:pt>
                <c:pt idx="7">
                  <c:v>0.12195121951219512</c:v>
                </c:pt>
                <c:pt idx="8">
                  <c:v>9.7560975609756101E-2</c:v>
                </c:pt>
                <c:pt idx="9">
                  <c:v>8.943089430894309E-2</c:v>
                </c:pt>
                <c:pt idx="10">
                  <c:v>6.097560975609756E-2</c:v>
                </c:pt>
                <c:pt idx="11">
                  <c:v>7.3170731707317069E-2</c:v>
                </c:pt>
                <c:pt idx="12">
                  <c:v>0</c:v>
                </c:pt>
                <c:pt idx="13">
                  <c:v>6.5040650406504072E-2</c:v>
                </c:pt>
                <c:pt idx="14">
                  <c:v>0.11788617886178862</c:v>
                </c:pt>
                <c:pt idx="15">
                  <c:v>7.3170731707317069E-2</c:v>
                </c:pt>
                <c:pt idx="16">
                  <c:v>0.10569105691056911</c:v>
                </c:pt>
                <c:pt idx="17">
                  <c:v>8.5365853658536592E-2</c:v>
                </c:pt>
                <c:pt idx="18">
                  <c:v>0.10569105691056911</c:v>
                </c:pt>
                <c:pt idx="19">
                  <c:v>7.7235772357723581E-2</c:v>
                </c:pt>
                <c:pt idx="20">
                  <c:v>0</c:v>
                </c:pt>
                <c:pt idx="21">
                  <c:v>6.910569105691057E-2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0.22115384615384615</c:v>
                </c:pt>
                <c:pt idx="1">
                  <c:v>0.22115384615384615</c:v>
                </c:pt>
                <c:pt idx="2">
                  <c:v>0.18269230769230768</c:v>
                </c:pt>
                <c:pt idx="3">
                  <c:v>0.18269230769230768</c:v>
                </c:pt>
                <c:pt idx="4">
                  <c:v>0.16826923076923078</c:v>
                </c:pt>
                <c:pt idx="5">
                  <c:v>0.16826923076923078</c:v>
                </c:pt>
                <c:pt idx="6">
                  <c:v>0.1875</c:v>
                </c:pt>
                <c:pt idx="7">
                  <c:v>0.18269230769230768</c:v>
                </c:pt>
                <c:pt idx="8">
                  <c:v>0.16826923076923078</c:v>
                </c:pt>
                <c:pt idx="9">
                  <c:v>0.19230769230769232</c:v>
                </c:pt>
                <c:pt idx="10">
                  <c:v>0.18269230769230768</c:v>
                </c:pt>
                <c:pt idx="11">
                  <c:v>0.17788461538461539</c:v>
                </c:pt>
                <c:pt idx="12">
                  <c:v>0</c:v>
                </c:pt>
                <c:pt idx="13">
                  <c:v>0.18269230769230768</c:v>
                </c:pt>
                <c:pt idx="14">
                  <c:v>0.19230769230769232</c:v>
                </c:pt>
                <c:pt idx="15">
                  <c:v>0.19230769230769232</c:v>
                </c:pt>
                <c:pt idx="16">
                  <c:v>0.21153846153846154</c:v>
                </c:pt>
                <c:pt idx="17">
                  <c:v>0.19711538461538461</c:v>
                </c:pt>
                <c:pt idx="18">
                  <c:v>0.21634615384615385</c:v>
                </c:pt>
                <c:pt idx="19">
                  <c:v>0.21634615384615385</c:v>
                </c:pt>
                <c:pt idx="20">
                  <c:v>0.23557692307692307</c:v>
                </c:pt>
                <c:pt idx="21">
                  <c:v>0.23557692307692307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30</c:v>
                      </c:pt>
                      <c:pt idx="8">
                        <c:v>24</c:v>
                      </c:pt>
                      <c:pt idx="9">
                        <c:v>22</c:v>
                      </c:pt>
                      <c:pt idx="10">
                        <c:v>15</c:v>
                      </c:pt>
                      <c:pt idx="11">
                        <c:v>18</c:v>
                      </c:pt>
                      <c:pt idx="12">
                        <c:v>0</c:v>
                      </c:pt>
                      <c:pt idx="13">
                        <c:v>16</c:v>
                      </c:pt>
                      <c:pt idx="14">
                        <c:v>29</c:v>
                      </c:pt>
                      <c:pt idx="15">
                        <c:v>18</c:v>
                      </c:pt>
                      <c:pt idx="16">
                        <c:v>26</c:v>
                      </c:pt>
                      <c:pt idx="17">
                        <c:v>21</c:v>
                      </c:pt>
                      <c:pt idx="18">
                        <c:v>26</c:v>
                      </c:pt>
                      <c:pt idx="19">
                        <c:v>19</c:v>
                      </c:pt>
                      <c:pt idx="20">
                        <c:v>0</c:v>
                      </c:pt>
                      <c:pt idx="21">
                        <c:v>17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46</c:v>
                      </c:pt>
                      <c:pt idx="1">
                        <c:v>46</c:v>
                      </c:pt>
                      <c:pt idx="2">
                        <c:v>38</c:v>
                      </c:pt>
                      <c:pt idx="3">
                        <c:v>38</c:v>
                      </c:pt>
                      <c:pt idx="4">
                        <c:v>35</c:v>
                      </c:pt>
                      <c:pt idx="5">
                        <c:v>35</c:v>
                      </c:pt>
                      <c:pt idx="6">
                        <c:v>39</c:v>
                      </c:pt>
                      <c:pt idx="7">
                        <c:v>38</c:v>
                      </c:pt>
                      <c:pt idx="8">
                        <c:v>35</c:v>
                      </c:pt>
                      <c:pt idx="9">
                        <c:v>40</c:v>
                      </c:pt>
                      <c:pt idx="10">
                        <c:v>38</c:v>
                      </c:pt>
                      <c:pt idx="11">
                        <c:v>37</c:v>
                      </c:pt>
                      <c:pt idx="13">
                        <c:v>38</c:v>
                      </c:pt>
                      <c:pt idx="14">
                        <c:v>40</c:v>
                      </c:pt>
                      <c:pt idx="15">
                        <c:v>40</c:v>
                      </c:pt>
                      <c:pt idx="16">
                        <c:v>44</c:v>
                      </c:pt>
                      <c:pt idx="17">
                        <c:v>41</c:v>
                      </c:pt>
                      <c:pt idx="18">
                        <c:v>45</c:v>
                      </c:pt>
                      <c:pt idx="19">
                        <c:v>45</c:v>
                      </c:pt>
                      <c:pt idx="20">
                        <c:v>49</c:v>
                      </c:pt>
                      <c:pt idx="21">
                        <c:v>49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zoomScale="55" zoomScaleNormal="55" workbookViewId="0">
      <pane xSplit="11" ySplit="4" topLeftCell="AF309" activePane="bottomRight" state="frozen"/>
      <selection pane="topRight" activeCell="M1" sqref="M1"/>
      <selection pane="bottomLeft" activeCell="A5" sqref="A5"/>
      <selection pane="bottomRight" activeCell="AG327" sqref="AG32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0.15730337078651685</v>
      </c>
      <c r="S1" s="4">
        <f t="shared" si="0"/>
        <v>0.15917602996254682</v>
      </c>
      <c r="T1" s="4">
        <f t="shared" si="0"/>
        <v>0.1404494382022472</v>
      </c>
      <c r="U1" s="4">
        <f t="shared" si="0"/>
        <v>0.14606741573033707</v>
      </c>
      <c r="V1" s="4">
        <f t="shared" si="0"/>
        <v>0.12921348314606743</v>
      </c>
      <c r="W1" s="4">
        <f t="shared" si="0"/>
        <v>0.1348314606741573</v>
      </c>
      <c r="X1" s="4">
        <f t="shared" si="0"/>
        <v>0.15168539325842698</v>
      </c>
      <c r="Y1" s="4"/>
      <c r="Z1" s="4">
        <f t="shared" si="0"/>
        <v>0.16104868913857678</v>
      </c>
      <c r="AA1" s="4">
        <f t="shared" si="0"/>
        <v>0.1404494382022472</v>
      </c>
      <c r="AB1" s="4">
        <f t="shared" si="0"/>
        <v>0.16479400749063669</v>
      </c>
      <c r="AC1" s="4">
        <f t="shared" si="0"/>
        <v>0.15168539325842698</v>
      </c>
      <c r="AD1" s="4">
        <f t="shared" si="0"/>
        <v>0.16853932584269662</v>
      </c>
      <c r="AE1" s="4">
        <f t="shared" si="0"/>
        <v>0.15543071161048688</v>
      </c>
      <c r="AF1" s="4">
        <f t="shared" si="0"/>
        <v>0.15917602996254682</v>
      </c>
      <c r="AG1" s="4">
        <f t="shared" si="0"/>
        <v>0.15917602996254682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450</v>
      </c>
      <c r="S2" s="73">
        <f t="shared" si="4"/>
        <v>449</v>
      </c>
      <c r="T2" s="73">
        <f t="shared" si="4"/>
        <v>459</v>
      </c>
      <c r="U2" s="73">
        <f t="shared" si="4"/>
        <v>456</v>
      </c>
      <c r="V2" s="73">
        <f t="shared" si="4"/>
        <v>465</v>
      </c>
      <c r="W2" s="73">
        <f t="shared" si="4"/>
        <v>462</v>
      </c>
      <c r="X2" s="73">
        <f t="shared" si="4"/>
        <v>453</v>
      </c>
      <c r="Y2" s="73">
        <f t="shared" si="4"/>
        <v>463</v>
      </c>
      <c r="Z2" s="73">
        <f t="shared" si="4"/>
        <v>448</v>
      </c>
      <c r="AA2" s="73">
        <f t="shared" si="4"/>
        <v>459</v>
      </c>
      <c r="AB2" s="73">
        <f t="shared" si="4"/>
        <v>446</v>
      </c>
      <c r="AC2" s="73">
        <f t="shared" si="4"/>
        <v>453</v>
      </c>
      <c r="AD2" s="73">
        <f t="shared" si="4"/>
        <v>444</v>
      </c>
      <c r="AE2" s="73">
        <f t="shared" si="4"/>
        <v>451</v>
      </c>
      <c r="AF2" s="73">
        <f t="shared" si="4"/>
        <v>449</v>
      </c>
      <c r="AG2" s="73">
        <f t="shared" si="4"/>
        <v>449</v>
      </c>
      <c r="AH2" s="73">
        <f t="shared" si="4"/>
        <v>534</v>
      </c>
      <c r="AI2" s="73">
        <f t="shared" si="4"/>
        <v>534</v>
      </c>
      <c r="AJ2" s="73">
        <f t="shared" si="4"/>
        <v>534</v>
      </c>
      <c r="AK2" s="73">
        <f t="shared" si="4"/>
        <v>534</v>
      </c>
      <c r="AL2" s="73">
        <f t="shared" si="4"/>
        <v>534</v>
      </c>
      <c r="AM2" s="73">
        <f t="shared" si="4"/>
        <v>534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84</v>
      </c>
      <c r="S3" s="12">
        <f t="shared" si="6"/>
        <v>85</v>
      </c>
      <c r="T3" s="12">
        <f t="shared" si="6"/>
        <v>75</v>
      </c>
      <c r="U3" s="12">
        <f t="shared" si="6"/>
        <v>78</v>
      </c>
      <c r="V3" s="12">
        <f t="shared" si="6"/>
        <v>69</v>
      </c>
      <c r="W3" s="12">
        <f t="shared" si="6"/>
        <v>72</v>
      </c>
      <c r="X3" s="12">
        <f>COUNTIF(X4:X522, "apagado")</f>
        <v>81</v>
      </c>
      <c r="Y3" s="12">
        <f>COUNTIF(Y4:Y522, "apagado")</f>
        <v>71</v>
      </c>
      <c r="Z3" s="12">
        <f t="shared" ref="Z3:AO3" si="7">COUNTIF(Z4:Z622, "apagado")</f>
        <v>86</v>
      </c>
      <c r="AA3" s="12">
        <f t="shared" si="7"/>
        <v>75</v>
      </c>
      <c r="AB3" s="12">
        <f t="shared" si="7"/>
        <v>88</v>
      </c>
      <c r="AC3" s="12">
        <f t="shared" si="7"/>
        <v>81</v>
      </c>
      <c r="AD3" s="12">
        <f t="shared" si="7"/>
        <v>90</v>
      </c>
      <c r="AE3" s="12">
        <f t="shared" si="7"/>
        <v>83</v>
      </c>
      <c r="AF3" s="12">
        <f t="shared" si="7"/>
        <v>85</v>
      </c>
      <c r="AG3" s="12">
        <f t="shared" si="7"/>
        <v>85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s="85" t="s">
        <v>1393</v>
      </c>
      <c r="B5" s="134">
        <v>11</v>
      </c>
      <c r="C5" s="85" t="s">
        <v>1579</v>
      </c>
      <c r="D5" s="85" t="s">
        <v>1551</v>
      </c>
      <c r="E5" s="33" t="s">
        <v>1413</v>
      </c>
      <c r="F5" s="33" t="s">
        <v>1392</v>
      </c>
      <c r="G5" s="33"/>
      <c r="I5" s="34">
        <f t="shared" ref="I5:I68" si="9">COUNTIF(L5:AM5,"")</f>
        <v>28</v>
      </c>
      <c r="J5" s="34">
        <f t="shared" ref="J5:J68" si="10">COUNTIF(L5:AM5,"APAGADO")</f>
        <v>0</v>
      </c>
      <c r="K5" s="35">
        <f t="shared" ref="K5:K68" si="11"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s="132" t="s">
        <v>1393</v>
      </c>
      <c r="B6" s="133">
        <v>12</v>
      </c>
      <c r="C6" s="130" t="s">
        <v>1579</v>
      </c>
      <c r="D6" t="s">
        <v>1552</v>
      </c>
      <c r="E6" s="33" t="s">
        <v>1413</v>
      </c>
      <c r="F6" s="33" t="s">
        <v>1392</v>
      </c>
      <c r="G6" s="33"/>
      <c r="H6" s="128" t="s">
        <v>1554</v>
      </c>
      <c r="I6" s="34">
        <f t="shared" si="9"/>
        <v>6</v>
      </c>
      <c r="J6" s="34">
        <f t="shared" si="10"/>
        <v>22</v>
      </c>
      <c r="K6" s="35">
        <f t="shared" si="11"/>
        <v>0.21428571428571427</v>
      </c>
      <c r="L6" s="86" t="s">
        <v>1582</v>
      </c>
      <c r="M6" s="86" t="s">
        <v>1582</v>
      </c>
      <c r="N6" s="86" t="s">
        <v>1582</v>
      </c>
      <c r="O6" s="86" t="s">
        <v>1582</v>
      </c>
      <c r="P6" s="86" t="s">
        <v>1582</v>
      </c>
      <c r="Q6" s="86" t="s">
        <v>1582</v>
      </c>
      <c r="R6" s="86" t="s">
        <v>1582</v>
      </c>
      <c r="S6" s="86" t="s">
        <v>1582</v>
      </c>
      <c r="T6" s="86" t="s">
        <v>1582</v>
      </c>
      <c r="U6" s="86" t="s">
        <v>1582</v>
      </c>
      <c r="V6" s="86" t="s">
        <v>1582</v>
      </c>
      <c r="W6" s="86" t="s">
        <v>1582</v>
      </c>
      <c r="X6" s="86" t="s">
        <v>1582</v>
      </c>
      <c r="Y6" s="86" t="s">
        <v>1582</v>
      </c>
      <c r="Z6" s="86" t="s">
        <v>1582</v>
      </c>
      <c r="AA6" s="86" t="s">
        <v>1582</v>
      </c>
      <c r="AB6" s="86" t="s">
        <v>1582</v>
      </c>
      <c r="AC6" s="86" t="s">
        <v>1582</v>
      </c>
      <c r="AD6" s="86" t="s">
        <v>1582</v>
      </c>
      <c r="AE6" s="86" t="s">
        <v>1582</v>
      </c>
      <c r="AF6" s="86" t="s">
        <v>1582</v>
      </c>
      <c r="AG6" s="86" t="s">
        <v>1582</v>
      </c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1393</v>
      </c>
      <c r="B7" s="33">
        <v>13</v>
      </c>
      <c r="C7" s="130" t="s">
        <v>1579</v>
      </c>
      <c r="D7" t="s">
        <v>1553</v>
      </c>
      <c r="E7" s="33" t="s">
        <v>1413</v>
      </c>
      <c r="F7" s="33" t="s">
        <v>1392</v>
      </c>
      <c r="G7" s="33"/>
      <c r="H7" s="81" t="s">
        <v>1556</v>
      </c>
      <c r="I7" s="34">
        <f t="shared" si="9"/>
        <v>6</v>
      </c>
      <c r="J7" s="34">
        <f t="shared" si="10"/>
        <v>22</v>
      </c>
      <c r="K7" s="35">
        <f t="shared" si="11"/>
        <v>0.21428571428571427</v>
      </c>
      <c r="L7" s="86" t="s">
        <v>1582</v>
      </c>
      <c r="M7" s="86" t="s">
        <v>1582</v>
      </c>
      <c r="N7" s="86" t="s">
        <v>1582</v>
      </c>
      <c r="O7" s="86" t="s">
        <v>1582</v>
      </c>
      <c r="P7" s="86" t="s">
        <v>1582</v>
      </c>
      <c r="Q7" s="86" t="s">
        <v>1582</v>
      </c>
      <c r="R7" s="86" t="s">
        <v>1582</v>
      </c>
      <c r="S7" s="86" t="s">
        <v>1582</v>
      </c>
      <c r="T7" s="86" t="s">
        <v>1582</v>
      </c>
      <c r="U7" s="86" t="s">
        <v>1582</v>
      </c>
      <c r="V7" s="86" t="s">
        <v>1582</v>
      </c>
      <c r="W7" s="86" t="s">
        <v>1582</v>
      </c>
      <c r="X7" s="86" t="s">
        <v>1582</v>
      </c>
      <c r="Y7" s="86" t="s">
        <v>1582</v>
      </c>
      <c r="Z7" s="86" t="s">
        <v>1582</v>
      </c>
      <c r="AA7" s="86" t="s">
        <v>1582</v>
      </c>
      <c r="AB7" s="86" t="s">
        <v>1582</v>
      </c>
      <c r="AC7" s="86" t="s">
        <v>1582</v>
      </c>
      <c r="AD7" s="86" t="s">
        <v>1582</v>
      </c>
      <c r="AE7" s="86" t="s">
        <v>1582</v>
      </c>
      <c r="AF7" s="86" t="s">
        <v>1582</v>
      </c>
      <c r="AG7" s="86" t="s">
        <v>1582</v>
      </c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1393</v>
      </c>
      <c r="B8" s="33">
        <v>14</v>
      </c>
      <c r="C8" s="130" t="s">
        <v>1579</v>
      </c>
      <c r="D8" t="s">
        <v>1520</v>
      </c>
      <c r="E8" s="33" t="s">
        <v>1413</v>
      </c>
      <c r="F8" s="33" t="s">
        <v>1392</v>
      </c>
      <c r="G8" s="33"/>
      <c r="H8" s="128" t="s">
        <v>1521</v>
      </c>
      <c r="I8" s="34">
        <f t="shared" si="9"/>
        <v>27</v>
      </c>
      <c r="J8" s="34">
        <f t="shared" si="10"/>
        <v>1</v>
      </c>
      <c r="K8" s="35">
        <f t="shared" si="11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1582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1393</v>
      </c>
      <c r="B9" s="33">
        <v>15</v>
      </c>
      <c r="C9" s="130" t="s">
        <v>1579</v>
      </c>
      <c r="D9" t="s">
        <v>1530</v>
      </c>
      <c r="E9" s="33" t="s">
        <v>1413</v>
      </c>
      <c r="F9" s="33" t="s">
        <v>1392</v>
      </c>
      <c r="G9" s="33"/>
      <c r="H9" s="128" t="s">
        <v>1531</v>
      </c>
      <c r="I9" s="34">
        <f t="shared" si="9"/>
        <v>22</v>
      </c>
      <c r="J9" s="34">
        <f t="shared" si="10"/>
        <v>6</v>
      </c>
      <c r="K9" s="35">
        <f t="shared" si="11"/>
        <v>0.7857142857142857</v>
      </c>
      <c r="L9" s="86" t="s">
        <v>1582</v>
      </c>
      <c r="M9" s="86" t="s">
        <v>1582</v>
      </c>
      <c r="N9" s="86" t="s">
        <v>1582</v>
      </c>
      <c r="O9" s="86" t="s">
        <v>1582</v>
      </c>
      <c r="P9" s="86" t="s">
        <v>1582</v>
      </c>
      <c r="Q9" s="86" t="s">
        <v>1582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1393</v>
      </c>
      <c r="B10" s="33">
        <v>16</v>
      </c>
      <c r="C10" s="130" t="s">
        <v>1579</v>
      </c>
      <c r="D10" t="s">
        <v>1533</v>
      </c>
      <c r="E10" s="33" t="s">
        <v>1413</v>
      </c>
      <c r="F10" s="33" t="s">
        <v>1392</v>
      </c>
      <c r="G10" s="33"/>
      <c r="H10" s="128" t="s">
        <v>1534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1393</v>
      </c>
      <c r="B11" s="33">
        <v>17</v>
      </c>
      <c r="C11" s="130" t="s">
        <v>1579</v>
      </c>
      <c r="D11" t="s">
        <v>1536</v>
      </c>
      <c r="E11" s="33" t="s">
        <v>1413</v>
      </c>
      <c r="F11" s="33" t="s">
        <v>1392</v>
      </c>
      <c r="G11" s="33"/>
      <c r="H11" s="128" t="s">
        <v>1537</v>
      </c>
      <c r="I11" s="34">
        <f t="shared" si="9"/>
        <v>22</v>
      </c>
      <c r="J11" s="34">
        <f t="shared" si="10"/>
        <v>6</v>
      </c>
      <c r="K11" s="35">
        <f t="shared" si="11"/>
        <v>0.7857142857142857</v>
      </c>
      <c r="L11" s="86" t="s">
        <v>1582</v>
      </c>
      <c r="M11" s="86" t="s">
        <v>1582</v>
      </c>
      <c r="N11" s="86" t="s">
        <v>1582</v>
      </c>
      <c r="O11" s="86" t="s">
        <v>1582</v>
      </c>
      <c r="P11" s="86" t="s">
        <v>1582</v>
      </c>
      <c r="Q11" s="86" t="s">
        <v>1582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1393</v>
      </c>
      <c r="B12" s="33">
        <v>18</v>
      </c>
      <c r="C12" s="130" t="s">
        <v>1579</v>
      </c>
      <c r="D12" t="s">
        <v>1539</v>
      </c>
      <c r="E12" s="33" t="s">
        <v>1413</v>
      </c>
      <c r="F12" s="33" t="s">
        <v>1392</v>
      </c>
      <c r="G12" s="33"/>
      <c r="H12" s="128" t="s">
        <v>1540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1393</v>
      </c>
      <c r="B13" s="33">
        <v>19</v>
      </c>
      <c r="C13" s="130" t="s">
        <v>1579</v>
      </c>
      <c r="D13" t="s">
        <v>1542</v>
      </c>
      <c r="E13" s="33" t="s">
        <v>1413</v>
      </c>
      <c r="F13" s="33" t="s">
        <v>1392</v>
      </c>
      <c r="G13" s="33"/>
      <c r="H13" s="128" t="s">
        <v>1543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1393</v>
      </c>
      <c r="B14" s="33">
        <v>20</v>
      </c>
      <c r="C14" s="130" t="s">
        <v>1579</v>
      </c>
      <c r="D14" t="s">
        <v>1545</v>
      </c>
      <c r="E14" s="33" t="s">
        <v>1413</v>
      </c>
      <c r="F14" s="33" t="s">
        <v>1392</v>
      </c>
      <c r="G14" s="33"/>
      <c r="H14" s="128" t="s">
        <v>1546</v>
      </c>
      <c r="I14" s="34">
        <f t="shared" si="9"/>
        <v>28</v>
      </c>
      <c r="J14" s="34">
        <f t="shared" si="10"/>
        <v>0</v>
      </c>
      <c r="K14" s="35">
        <f t="shared" si="11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1393</v>
      </c>
      <c r="B15" s="33">
        <v>21</v>
      </c>
      <c r="C15" s="130" t="s">
        <v>1579</v>
      </c>
      <c r="D15" t="s">
        <v>1386</v>
      </c>
      <c r="E15" s="33" t="s">
        <v>1413</v>
      </c>
      <c r="F15" s="33" t="s">
        <v>1392</v>
      </c>
      <c r="G15" s="33"/>
      <c r="H15" s="81" t="s">
        <v>1399</v>
      </c>
      <c r="I15" s="34">
        <f t="shared" si="9"/>
        <v>28</v>
      </c>
      <c r="J15" s="34">
        <f t="shared" si="10"/>
        <v>0</v>
      </c>
      <c r="K15" s="35">
        <f t="shared" si="11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1393</v>
      </c>
      <c r="B16" s="33">
        <v>22</v>
      </c>
      <c r="C16" s="130" t="s">
        <v>1579</v>
      </c>
      <c r="D16" t="s">
        <v>1387</v>
      </c>
      <c r="E16" s="33" t="s">
        <v>1413</v>
      </c>
      <c r="F16" s="33" t="s">
        <v>1392</v>
      </c>
      <c r="G16" s="33"/>
      <c r="H16" s="81" t="s">
        <v>1400</v>
      </c>
      <c r="I16" s="34">
        <f t="shared" si="9"/>
        <v>23</v>
      </c>
      <c r="J16" s="34">
        <f t="shared" si="10"/>
        <v>5</v>
      </c>
      <c r="K16" s="35">
        <f t="shared" si="11"/>
        <v>0.8214285714285714</v>
      </c>
      <c r="L16" s="86"/>
      <c r="M16" s="86" t="s">
        <v>1582</v>
      </c>
      <c r="N16" s="86" t="s">
        <v>1582</v>
      </c>
      <c r="O16" s="86" t="s">
        <v>1582</v>
      </c>
      <c r="P16" s="86" t="s">
        <v>1582</v>
      </c>
      <c r="Q16" s="86" t="s">
        <v>1582</v>
      </c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1393</v>
      </c>
      <c r="B17" s="33">
        <v>23</v>
      </c>
      <c r="C17" s="130" t="s">
        <v>1579</v>
      </c>
      <c r="D17" t="s">
        <v>1388</v>
      </c>
      <c r="E17" s="33" t="s">
        <v>1413</v>
      </c>
      <c r="F17" s="33" t="s">
        <v>1392</v>
      </c>
      <c r="G17" s="33"/>
      <c r="H17" s="81" t="s">
        <v>1401</v>
      </c>
      <c r="I17" s="34">
        <f t="shared" si="9"/>
        <v>28</v>
      </c>
      <c r="J17" s="34">
        <f t="shared" si="10"/>
        <v>0</v>
      </c>
      <c r="K17" s="35">
        <f t="shared" si="11"/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1393</v>
      </c>
      <c r="B18" s="33">
        <v>24</v>
      </c>
      <c r="C18" s="130" t="s">
        <v>1579</v>
      </c>
      <c r="D18" t="s">
        <v>1389</v>
      </c>
      <c r="E18" s="33" t="s">
        <v>1413</v>
      </c>
      <c r="F18" s="33" t="s">
        <v>1392</v>
      </c>
      <c r="G18" s="33"/>
      <c r="H18" s="81" t="s">
        <v>1402</v>
      </c>
      <c r="I18" s="34">
        <f t="shared" si="9"/>
        <v>28</v>
      </c>
      <c r="J18" s="34">
        <f t="shared" si="10"/>
        <v>0</v>
      </c>
      <c r="K18" s="35">
        <f t="shared" si="11"/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1393</v>
      </c>
      <c r="B19" s="33">
        <v>25</v>
      </c>
      <c r="C19" s="130" t="s">
        <v>1579</v>
      </c>
      <c r="D19" t="s">
        <v>1390</v>
      </c>
      <c r="E19" s="33" t="s">
        <v>1413</v>
      </c>
      <c r="F19" s="33" t="s">
        <v>1392</v>
      </c>
      <c r="G19" s="33"/>
      <c r="H19" s="81" t="s">
        <v>1403</v>
      </c>
      <c r="I19" s="34">
        <f t="shared" si="9"/>
        <v>28</v>
      </c>
      <c r="J19" s="34">
        <f t="shared" si="10"/>
        <v>0</v>
      </c>
      <c r="K19" s="35">
        <f t="shared" si="11"/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1393</v>
      </c>
      <c r="B20" s="33">
        <v>26</v>
      </c>
      <c r="C20" s="130" t="s">
        <v>1579</v>
      </c>
      <c r="D20" t="s">
        <v>1424</v>
      </c>
      <c r="E20" s="33" t="s">
        <v>1413</v>
      </c>
      <c r="F20" s="33" t="s">
        <v>1392</v>
      </c>
      <c r="G20" s="33"/>
      <c r="H20" s="81" t="s">
        <v>1430</v>
      </c>
      <c r="I20" s="34">
        <f t="shared" si="9"/>
        <v>28</v>
      </c>
      <c r="J20" s="34">
        <f t="shared" si="10"/>
        <v>0</v>
      </c>
      <c r="K20" s="35">
        <f t="shared" si="11"/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s="132" t="s">
        <v>1393</v>
      </c>
      <c r="B21" s="133">
        <v>27</v>
      </c>
      <c r="C21" s="130" t="s">
        <v>1579</v>
      </c>
      <c r="D21" t="s">
        <v>1425</v>
      </c>
      <c r="E21" s="33" t="s">
        <v>1413</v>
      </c>
      <c r="F21" s="33" t="s">
        <v>1392</v>
      </c>
      <c r="G21" s="33"/>
      <c r="H21" s="81" t="s">
        <v>1431</v>
      </c>
      <c r="I21" s="34">
        <f t="shared" si="9"/>
        <v>6</v>
      </c>
      <c r="J21" s="34">
        <f t="shared" si="10"/>
        <v>22</v>
      </c>
      <c r="K21" s="35">
        <f t="shared" si="11"/>
        <v>0.21428571428571427</v>
      </c>
      <c r="L21" s="86" t="s">
        <v>1582</v>
      </c>
      <c r="M21" s="86" t="s">
        <v>1582</v>
      </c>
      <c r="N21" s="86" t="s">
        <v>1582</v>
      </c>
      <c r="O21" s="86" t="s">
        <v>1582</v>
      </c>
      <c r="P21" s="86" t="s">
        <v>1582</v>
      </c>
      <c r="Q21" s="86" t="s">
        <v>1582</v>
      </c>
      <c r="R21" s="86" t="s">
        <v>1582</v>
      </c>
      <c r="S21" s="86" t="s">
        <v>1582</v>
      </c>
      <c r="T21" s="86" t="s">
        <v>1582</v>
      </c>
      <c r="U21" s="86" t="s">
        <v>1582</v>
      </c>
      <c r="V21" s="86" t="s">
        <v>1582</v>
      </c>
      <c r="W21" s="86" t="s">
        <v>1582</v>
      </c>
      <c r="X21" s="86" t="s">
        <v>1582</v>
      </c>
      <c r="Y21" s="86" t="s">
        <v>1582</v>
      </c>
      <c r="Z21" s="86" t="s">
        <v>1582</v>
      </c>
      <c r="AA21" s="86" t="s">
        <v>1582</v>
      </c>
      <c r="AB21" s="86" t="s">
        <v>1582</v>
      </c>
      <c r="AC21" s="86" t="s">
        <v>1582</v>
      </c>
      <c r="AD21" s="86" t="s">
        <v>1582</v>
      </c>
      <c r="AE21" s="86" t="s">
        <v>1582</v>
      </c>
      <c r="AF21" s="86" t="s">
        <v>1582</v>
      </c>
      <c r="AG21" s="86" t="s">
        <v>1582</v>
      </c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1393</v>
      </c>
      <c r="B22" s="33">
        <v>28</v>
      </c>
      <c r="C22" s="130" t="s">
        <v>1579</v>
      </c>
      <c r="D22" t="s">
        <v>1426</v>
      </c>
      <c r="E22" s="33" t="s">
        <v>1413</v>
      </c>
      <c r="F22" s="33" t="s">
        <v>1392</v>
      </c>
      <c r="G22" s="33"/>
      <c r="H22" s="81" t="s">
        <v>1432</v>
      </c>
      <c r="I22" s="34">
        <f t="shared" si="9"/>
        <v>28</v>
      </c>
      <c r="J22" s="34">
        <f t="shared" si="10"/>
        <v>0</v>
      </c>
      <c r="K22" s="35">
        <f t="shared" si="11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1393</v>
      </c>
      <c r="B23" s="33">
        <v>29</v>
      </c>
      <c r="C23" s="130" t="s">
        <v>1579</v>
      </c>
      <c r="D23" t="s">
        <v>1427</v>
      </c>
      <c r="E23" s="33" t="s">
        <v>1413</v>
      </c>
      <c r="F23" s="33" t="s">
        <v>1392</v>
      </c>
      <c r="G23" s="33"/>
      <c r="H23" s="81" t="s">
        <v>1433</v>
      </c>
      <c r="I23" s="34">
        <f t="shared" si="9"/>
        <v>23</v>
      </c>
      <c r="J23" s="34">
        <f t="shared" si="10"/>
        <v>5</v>
      </c>
      <c r="K23" s="35">
        <f t="shared" si="11"/>
        <v>0.8214285714285714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 t="s">
        <v>1582</v>
      </c>
      <c r="AD23" s="86" t="s">
        <v>1582</v>
      </c>
      <c r="AE23" s="86" t="s">
        <v>1582</v>
      </c>
      <c r="AF23" s="86" t="s">
        <v>1582</v>
      </c>
      <c r="AG23" s="86" t="s">
        <v>1582</v>
      </c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s="132" t="s">
        <v>1393</v>
      </c>
      <c r="B24" s="133">
        <v>30</v>
      </c>
      <c r="C24" s="130" t="s">
        <v>1579</v>
      </c>
      <c r="D24" t="s">
        <v>1428</v>
      </c>
      <c r="E24" s="33" t="s">
        <v>1413</v>
      </c>
      <c r="F24" s="33" t="s">
        <v>1392</v>
      </c>
      <c r="G24" s="33"/>
      <c r="H24" s="81" t="s">
        <v>1434</v>
      </c>
      <c r="I24" s="34">
        <f t="shared" si="9"/>
        <v>6</v>
      </c>
      <c r="J24" s="34">
        <f t="shared" si="10"/>
        <v>22</v>
      </c>
      <c r="K24" s="35">
        <f t="shared" si="11"/>
        <v>0.21428571428571427</v>
      </c>
      <c r="L24" s="86" t="s">
        <v>1582</v>
      </c>
      <c r="M24" s="86" t="s">
        <v>1582</v>
      </c>
      <c r="N24" s="86" t="s">
        <v>1582</v>
      </c>
      <c r="O24" s="86" t="s">
        <v>1582</v>
      </c>
      <c r="P24" s="86" t="s">
        <v>1582</v>
      </c>
      <c r="Q24" s="86" t="s">
        <v>1582</v>
      </c>
      <c r="R24" s="86" t="s">
        <v>1582</v>
      </c>
      <c r="S24" s="86" t="s">
        <v>1582</v>
      </c>
      <c r="T24" s="86" t="s">
        <v>1582</v>
      </c>
      <c r="U24" s="86" t="s">
        <v>1582</v>
      </c>
      <c r="V24" s="86" t="s">
        <v>1582</v>
      </c>
      <c r="W24" s="86" t="s">
        <v>1582</v>
      </c>
      <c r="X24" s="86" t="s">
        <v>1582</v>
      </c>
      <c r="Y24" s="86" t="s">
        <v>1582</v>
      </c>
      <c r="Z24" s="86" t="s">
        <v>1582</v>
      </c>
      <c r="AA24" s="86" t="s">
        <v>1582</v>
      </c>
      <c r="AB24" s="86" t="s">
        <v>1582</v>
      </c>
      <c r="AC24" s="86" t="s">
        <v>1582</v>
      </c>
      <c r="AD24" s="86" t="s">
        <v>1582</v>
      </c>
      <c r="AE24" s="86" t="s">
        <v>1582</v>
      </c>
      <c r="AF24" s="86" t="s">
        <v>1582</v>
      </c>
      <c r="AG24" s="86" t="s">
        <v>1582</v>
      </c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1393</v>
      </c>
      <c r="B25" s="33">
        <v>31</v>
      </c>
      <c r="C25" s="130" t="s">
        <v>1579</v>
      </c>
      <c r="D25" t="s">
        <v>1429</v>
      </c>
      <c r="E25" s="33" t="s">
        <v>1413</v>
      </c>
      <c r="F25" s="33" t="s">
        <v>1392</v>
      </c>
      <c r="G25" s="33"/>
      <c r="H25" s="81" t="s">
        <v>1435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s="85" t="s">
        <v>1393</v>
      </c>
      <c r="B26" s="85" t="s">
        <v>1548</v>
      </c>
      <c r="C26" s="85" t="s">
        <v>1579</v>
      </c>
      <c r="D26" s="85" t="s">
        <v>1551</v>
      </c>
      <c r="E26" s="33" t="s">
        <v>1391</v>
      </c>
      <c r="F26" s="33" t="s">
        <v>1392</v>
      </c>
      <c r="G26" s="33"/>
      <c r="H26" s="33"/>
      <c r="I26" s="34">
        <f t="shared" si="9"/>
        <v>28</v>
      </c>
      <c r="J26" s="34">
        <f t="shared" si="10"/>
        <v>0</v>
      </c>
      <c r="K26" s="35">
        <f t="shared" si="11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s="132" t="s">
        <v>1393</v>
      </c>
      <c r="B27" s="132" t="s">
        <v>1549</v>
      </c>
      <c r="C27" s="130" t="s">
        <v>1579</v>
      </c>
      <c r="D27" t="s">
        <v>1552</v>
      </c>
      <c r="E27" s="33" t="s">
        <v>1391</v>
      </c>
      <c r="F27" s="33" t="s">
        <v>1392</v>
      </c>
      <c r="G27" s="33"/>
      <c r="H27" s="89" t="s">
        <v>1555</v>
      </c>
      <c r="I27" s="34">
        <f t="shared" si="9"/>
        <v>7</v>
      </c>
      <c r="J27" s="34">
        <f t="shared" si="10"/>
        <v>21</v>
      </c>
      <c r="K27" s="35">
        <f t="shared" si="11"/>
        <v>0.25</v>
      </c>
      <c r="L27" s="86" t="s">
        <v>1582</v>
      </c>
      <c r="M27" s="86" t="s">
        <v>1582</v>
      </c>
      <c r="N27" s="86" t="s">
        <v>1582</v>
      </c>
      <c r="O27" s="86" t="s">
        <v>1582</v>
      </c>
      <c r="P27" s="86" t="s">
        <v>1582</v>
      </c>
      <c r="Q27" s="86" t="s">
        <v>1582</v>
      </c>
      <c r="R27" s="86" t="s">
        <v>1582</v>
      </c>
      <c r="S27" s="86" t="s">
        <v>1582</v>
      </c>
      <c r="T27" s="86" t="s">
        <v>1582</v>
      </c>
      <c r="U27" s="86" t="s">
        <v>1582</v>
      </c>
      <c r="V27" s="86" t="s">
        <v>1582</v>
      </c>
      <c r="W27" s="86" t="s">
        <v>1582</v>
      </c>
      <c r="X27" s="86" t="s">
        <v>1582</v>
      </c>
      <c r="Y27" s="86" t="s">
        <v>1582</v>
      </c>
      <c r="Z27" s="86" t="s">
        <v>1582</v>
      </c>
      <c r="AA27" s="86" t="s">
        <v>1582</v>
      </c>
      <c r="AB27" s="86" t="s">
        <v>1582</v>
      </c>
      <c r="AC27" s="86" t="s">
        <v>1582</v>
      </c>
      <c r="AD27" s="86"/>
      <c r="AE27" s="86" t="s">
        <v>1582</v>
      </c>
      <c r="AF27" s="86" t="s">
        <v>1582</v>
      </c>
      <c r="AG27" s="86" t="s">
        <v>1582</v>
      </c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1393</v>
      </c>
      <c r="B28" t="s">
        <v>1550</v>
      </c>
      <c r="C28" s="130" t="s">
        <v>1579</v>
      </c>
      <c r="D28" t="s">
        <v>1553</v>
      </c>
      <c r="E28" s="33" t="s">
        <v>1391</v>
      </c>
      <c r="F28" s="33" t="s">
        <v>1392</v>
      </c>
      <c r="G28" s="33"/>
      <c r="H28" s="33"/>
      <c r="I28" s="34">
        <f t="shared" si="9"/>
        <v>27</v>
      </c>
      <c r="J28" s="34">
        <f t="shared" si="10"/>
        <v>1</v>
      </c>
      <c r="K28" s="35">
        <f t="shared" si="11"/>
        <v>0.9642857142857143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 t="s">
        <v>1582</v>
      </c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1393</v>
      </c>
      <c r="B29" t="s">
        <v>1522</v>
      </c>
      <c r="C29" s="130" t="s">
        <v>1579</v>
      </c>
      <c r="D29" t="s">
        <v>1520</v>
      </c>
      <c r="E29" s="33" t="s">
        <v>1391</v>
      </c>
      <c r="F29" s="33" t="s">
        <v>1392</v>
      </c>
      <c r="G29" s="33"/>
      <c r="H29" t="s">
        <v>1523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1393</v>
      </c>
      <c r="B30" t="s">
        <v>1524</v>
      </c>
      <c r="C30" s="130" t="s">
        <v>1579</v>
      </c>
      <c r="D30" t="s">
        <v>1530</v>
      </c>
      <c r="E30" s="33" t="s">
        <v>1391</v>
      </c>
      <c r="F30" s="33" t="s">
        <v>1392</v>
      </c>
      <c r="G30" s="33"/>
      <c r="H30" t="s">
        <v>1532</v>
      </c>
      <c r="I30" s="34">
        <f t="shared" si="9"/>
        <v>22</v>
      </c>
      <c r="J30" s="34">
        <f t="shared" si="10"/>
        <v>6</v>
      </c>
      <c r="K30" s="35">
        <f t="shared" si="11"/>
        <v>0.7857142857142857</v>
      </c>
      <c r="L30" s="86" t="s">
        <v>1582</v>
      </c>
      <c r="M30" s="86" t="s">
        <v>1582</v>
      </c>
      <c r="N30" s="86" t="s">
        <v>1582</v>
      </c>
      <c r="O30" s="86" t="s">
        <v>1582</v>
      </c>
      <c r="P30" s="86" t="s">
        <v>1582</v>
      </c>
      <c r="Q30" s="86" t="s">
        <v>1582</v>
      </c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1393</v>
      </c>
      <c r="B31" t="s">
        <v>1525</v>
      </c>
      <c r="C31" s="130" t="s">
        <v>1579</v>
      </c>
      <c r="D31" t="s">
        <v>1533</v>
      </c>
      <c r="E31" s="33" t="s">
        <v>1391</v>
      </c>
      <c r="F31" s="33" t="s">
        <v>1392</v>
      </c>
      <c r="G31" s="33"/>
      <c r="H31" t="s">
        <v>1535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1393</v>
      </c>
      <c r="B32" t="s">
        <v>1526</v>
      </c>
      <c r="C32" s="130" t="s">
        <v>1579</v>
      </c>
      <c r="D32" t="s">
        <v>1536</v>
      </c>
      <c r="E32" s="33" t="s">
        <v>1391</v>
      </c>
      <c r="F32" s="33" t="s">
        <v>1392</v>
      </c>
      <c r="G32" s="33"/>
      <c r="H32" t="s">
        <v>1538</v>
      </c>
      <c r="I32" s="34">
        <f t="shared" si="9"/>
        <v>22</v>
      </c>
      <c r="J32" s="34">
        <f t="shared" si="10"/>
        <v>6</v>
      </c>
      <c r="K32" s="35">
        <f t="shared" si="11"/>
        <v>0.7857142857142857</v>
      </c>
      <c r="L32" s="86" t="s">
        <v>1582</v>
      </c>
      <c r="M32" s="86" t="s">
        <v>1582</v>
      </c>
      <c r="N32" s="86" t="s">
        <v>1582</v>
      </c>
      <c r="O32" s="86" t="s">
        <v>1582</v>
      </c>
      <c r="P32" s="86" t="s">
        <v>1582</v>
      </c>
      <c r="Q32" s="86" t="s">
        <v>1582</v>
      </c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s="132" t="s">
        <v>1393</v>
      </c>
      <c r="B33" s="132" t="s">
        <v>1527</v>
      </c>
      <c r="C33" s="130" t="s">
        <v>1579</v>
      </c>
      <c r="D33" t="s">
        <v>1539</v>
      </c>
      <c r="E33" s="33" t="s">
        <v>1391</v>
      </c>
      <c r="F33" s="33" t="s">
        <v>1392</v>
      </c>
      <c r="G33" s="33"/>
      <c r="H33" t="s">
        <v>1541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1393</v>
      </c>
      <c r="B34" t="s">
        <v>1528</v>
      </c>
      <c r="C34" s="130" t="s">
        <v>1579</v>
      </c>
      <c r="D34" t="s">
        <v>1542</v>
      </c>
      <c r="E34" s="33" t="s">
        <v>1391</v>
      </c>
      <c r="F34" s="33" t="s">
        <v>1392</v>
      </c>
      <c r="G34" s="33"/>
      <c r="H34" t="s">
        <v>1544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1393</v>
      </c>
      <c r="B35" s="33" t="s">
        <v>1529</v>
      </c>
      <c r="C35" s="130" t="s">
        <v>1579</v>
      </c>
      <c r="D35" t="s">
        <v>1545</v>
      </c>
      <c r="E35" s="33" t="s">
        <v>1391</v>
      </c>
      <c r="F35" s="33" t="s">
        <v>1392</v>
      </c>
      <c r="G35" s="33"/>
      <c r="H35" t="s">
        <v>1547</v>
      </c>
      <c r="I35" s="34">
        <f t="shared" si="9"/>
        <v>28</v>
      </c>
      <c r="J35" s="34">
        <f t="shared" si="10"/>
        <v>0</v>
      </c>
      <c r="K35" s="35">
        <f t="shared" si="11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1393</v>
      </c>
      <c r="B36" s="33" t="s">
        <v>1394</v>
      </c>
      <c r="C36" s="130" t="s">
        <v>1579</v>
      </c>
      <c r="D36" t="s">
        <v>1386</v>
      </c>
      <c r="E36" s="33" t="s">
        <v>1391</v>
      </c>
      <c r="F36" s="33" t="s">
        <v>1392</v>
      </c>
      <c r="G36" s="33"/>
      <c r="H36" s="33" t="s">
        <v>1404</v>
      </c>
      <c r="I36" s="34">
        <f t="shared" si="9"/>
        <v>28</v>
      </c>
      <c r="J36" s="34">
        <f t="shared" si="10"/>
        <v>0</v>
      </c>
      <c r="K36" s="35">
        <f t="shared" si="11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1393</v>
      </c>
      <c r="B37" s="33" t="s">
        <v>1395</v>
      </c>
      <c r="C37" s="130" t="s">
        <v>1579</v>
      </c>
      <c r="D37" t="s">
        <v>1387</v>
      </c>
      <c r="E37" s="33" t="s">
        <v>1391</v>
      </c>
      <c r="F37" s="33" t="s">
        <v>1392</v>
      </c>
      <c r="G37" s="33"/>
      <c r="H37" s="33" t="s">
        <v>1405</v>
      </c>
      <c r="I37" s="34">
        <f t="shared" si="9"/>
        <v>23</v>
      </c>
      <c r="J37" s="34">
        <f t="shared" si="10"/>
        <v>5</v>
      </c>
      <c r="K37" s="35">
        <f t="shared" si="11"/>
        <v>0.8214285714285714</v>
      </c>
      <c r="L37" s="86"/>
      <c r="M37" s="86" t="s">
        <v>1582</v>
      </c>
      <c r="N37" s="86" t="s">
        <v>1582</v>
      </c>
      <c r="O37" s="86" t="s">
        <v>1582</v>
      </c>
      <c r="P37" s="86" t="s">
        <v>1582</v>
      </c>
      <c r="Q37" s="86" t="s">
        <v>1582</v>
      </c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1393</v>
      </c>
      <c r="B38" s="33" t="s">
        <v>1396</v>
      </c>
      <c r="C38" s="130" t="s">
        <v>1579</v>
      </c>
      <c r="D38" t="s">
        <v>1388</v>
      </c>
      <c r="E38" s="33" t="s">
        <v>1391</v>
      </c>
      <c r="F38" s="33" t="s">
        <v>1392</v>
      </c>
      <c r="G38" s="33"/>
      <c r="H38" s="33" t="s">
        <v>1406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1393</v>
      </c>
      <c r="B39" s="33" t="s">
        <v>1397</v>
      </c>
      <c r="C39" s="130" t="s">
        <v>1579</v>
      </c>
      <c r="D39" t="s">
        <v>1389</v>
      </c>
      <c r="E39" s="33" t="s">
        <v>1391</v>
      </c>
      <c r="F39" s="33" t="s">
        <v>1392</v>
      </c>
      <c r="G39" s="33"/>
      <c r="H39" s="33" t="s">
        <v>1407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1393</v>
      </c>
      <c r="B40" s="33" t="s">
        <v>1398</v>
      </c>
      <c r="C40" s="130" t="s">
        <v>1579</v>
      </c>
      <c r="D40" t="s">
        <v>1390</v>
      </c>
      <c r="E40" s="33" t="s">
        <v>1391</v>
      </c>
      <c r="F40" s="33" t="s">
        <v>1392</v>
      </c>
      <c r="G40" s="33"/>
      <c r="H40" s="33" t="s">
        <v>1408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1393</v>
      </c>
      <c r="B41" s="33" t="s">
        <v>1442</v>
      </c>
      <c r="C41" s="130" t="s">
        <v>1579</v>
      </c>
      <c r="D41" t="s">
        <v>1424</v>
      </c>
      <c r="E41" s="33" t="s">
        <v>1391</v>
      </c>
      <c r="F41" s="33" t="s">
        <v>1392</v>
      </c>
      <c r="G41" s="33"/>
      <c r="H41" s="33" t="s">
        <v>1436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s="132" t="s">
        <v>1393</v>
      </c>
      <c r="B42" s="133" t="s">
        <v>1443</v>
      </c>
      <c r="C42" s="130" t="s">
        <v>1579</v>
      </c>
      <c r="D42" t="s">
        <v>1425</v>
      </c>
      <c r="E42" s="33" t="s">
        <v>1391</v>
      </c>
      <c r="F42" s="33" t="s">
        <v>1392</v>
      </c>
      <c r="G42" s="33"/>
      <c r="H42" s="33" t="s">
        <v>1437</v>
      </c>
      <c r="I42" s="34">
        <f t="shared" si="9"/>
        <v>7</v>
      </c>
      <c r="J42" s="34">
        <f t="shared" si="10"/>
        <v>21</v>
      </c>
      <c r="K42" s="35">
        <f t="shared" si="11"/>
        <v>0.25</v>
      </c>
      <c r="L42" s="86" t="s">
        <v>1582</v>
      </c>
      <c r="M42" s="86" t="s">
        <v>1582</v>
      </c>
      <c r="N42" s="86" t="s">
        <v>1582</v>
      </c>
      <c r="O42" s="86" t="s">
        <v>1582</v>
      </c>
      <c r="P42" s="86" t="s">
        <v>1582</v>
      </c>
      <c r="Q42" s="86" t="s">
        <v>1582</v>
      </c>
      <c r="R42" s="86" t="s">
        <v>1582</v>
      </c>
      <c r="S42" s="86" t="s">
        <v>1582</v>
      </c>
      <c r="T42" s="86" t="s">
        <v>1582</v>
      </c>
      <c r="U42" s="86" t="s">
        <v>1582</v>
      </c>
      <c r="V42" s="86" t="s">
        <v>1582</v>
      </c>
      <c r="W42" s="86" t="s">
        <v>1582</v>
      </c>
      <c r="X42" s="86" t="s">
        <v>1582</v>
      </c>
      <c r="Y42" s="86" t="s">
        <v>1582</v>
      </c>
      <c r="Z42" s="86" t="s">
        <v>1582</v>
      </c>
      <c r="AA42" s="86" t="s">
        <v>1582</v>
      </c>
      <c r="AB42" s="86" t="s">
        <v>1582</v>
      </c>
      <c r="AC42" s="86"/>
      <c r="AD42" s="86" t="s">
        <v>1582</v>
      </c>
      <c r="AE42" s="86" t="s">
        <v>1582</v>
      </c>
      <c r="AF42" s="86" t="s">
        <v>1582</v>
      </c>
      <c r="AG42" s="86" t="s">
        <v>1582</v>
      </c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1393</v>
      </c>
      <c r="B43" s="33" t="s">
        <v>1444</v>
      </c>
      <c r="C43" s="130" t="s">
        <v>1579</v>
      </c>
      <c r="D43" t="s">
        <v>1426</v>
      </c>
      <c r="E43" s="33" t="s">
        <v>1391</v>
      </c>
      <c r="F43" s="33" t="s">
        <v>1392</v>
      </c>
      <c r="G43" s="33"/>
      <c r="H43" s="33" t="s">
        <v>1438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1393</v>
      </c>
      <c r="B44" s="33" t="s">
        <v>1445</v>
      </c>
      <c r="C44" s="130" t="s">
        <v>1579</v>
      </c>
      <c r="D44" t="s">
        <v>1427</v>
      </c>
      <c r="E44" s="33" t="s">
        <v>1391</v>
      </c>
      <c r="F44" s="33" t="s">
        <v>1392</v>
      </c>
      <c r="G44" s="33"/>
      <c r="H44" s="33" t="s">
        <v>1439</v>
      </c>
      <c r="I44" s="34">
        <f t="shared" si="9"/>
        <v>22</v>
      </c>
      <c r="J44" s="34">
        <f t="shared" si="10"/>
        <v>6</v>
      </c>
      <c r="K44" s="35">
        <f t="shared" si="11"/>
        <v>0.7857142857142857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 t="s">
        <v>1582</v>
      </c>
      <c r="AC44" s="86" t="s">
        <v>1582</v>
      </c>
      <c r="AD44" s="86" t="s">
        <v>1582</v>
      </c>
      <c r="AE44" s="86" t="s">
        <v>1582</v>
      </c>
      <c r="AF44" s="86" t="s">
        <v>1582</v>
      </c>
      <c r="AG44" s="86" t="s">
        <v>1582</v>
      </c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s="132" t="s">
        <v>1393</v>
      </c>
      <c r="B45" s="133" t="s">
        <v>1446</v>
      </c>
      <c r="C45" s="130" t="s">
        <v>1579</v>
      </c>
      <c r="D45" t="s">
        <v>1428</v>
      </c>
      <c r="E45" s="33" t="s">
        <v>1391</v>
      </c>
      <c r="F45" s="33" t="s">
        <v>1392</v>
      </c>
      <c r="G45" s="33"/>
      <c r="H45" s="33" t="s">
        <v>1440</v>
      </c>
      <c r="I45" s="34">
        <f t="shared" si="9"/>
        <v>6</v>
      </c>
      <c r="J45" s="34">
        <f t="shared" si="10"/>
        <v>22</v>
      </c>
      <c r="K45" s="35">
        <f t="shared" si="11"/>
        <v>0.21428571428571427</v>
      </c>
      <c r="L45" s="86" t="s">
        <v>1582</v>
      </c>
      <c r="M45" s="86" t="s">
        <v>1582</v>
      </c>
      <c r="N45" s="86" t="s">
        <v>1582</v>
      </c>
      <c r="O45" s="86" t="s">
        <v>1582</v>
      </c>
      <c r="P45" s="86" t="s">
        <v>1582</v>
      </c>
      <c r="Q45" s="86" t="s">
        <v>1582</v>
      </c>
      <c r="R45" s="86" t="s">
        <v>1582</v>
      </c>
      <c r="S45" s="86" t="s">
        <v>1582</v>
      </c>
      <c r="T45" s="86" t="s">
        <v>1582</v>
      </c>
      <c r="U45" s="86" t="s">
        <v>1582</v>
      </c>
      <c r="V45" s="86" t="s">
        <v>1582</v>
      </c>
      <c r="W45" s="86" t="s">
        <v>1582</v>
      </c>
      <c r="X45" s="86" t="s">
        <v>1582</v>
      </c>
      <c r="Y45" s="86" t="s">
        <v>1582</v>
      </c>
      <c r="Z45" s="86" t="s">
        <v>1582</v>
      </c>
      <c r="AA45" s="86" t="s">
        <v>1582</v>
      </c>
      <c r="AB45" s="86" t="s">
        <v>1582</v>
      </c>
      <c r="AC45" s="86" t="s">
        <v>1582</v>
      </c>
      <c r="AD45" s="86" t="s">
        <v>1582</v>
      </c>
      <c r="AE45" s="86" t="s">
        <v>1582</v>
      </c>
      <c r="AF45" s="86" t="s">
        <v>1582</v>
      </c>
      <c r="AG45" s="86" t="s">
        <v>1582</v>
      </c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1393</v>
      </c>
      <c r="B46" s="33" t="s">
        <v>1447</v>
      </c>
      <c r="C46" s="130" t="s">
        <v>1579</v>
      </c>
      <c r="D46" t="s">
        <v>1429</v>
      </c>
      <c r="E46" s="33" t="s">
        <v>1391</v>
      </c>
      <c r="F46" s="33" t="s">
        <v>1392</v>
      </c>
      <c r="G46" s="33"/>
      <c r="H46" s="33" t="s">
        <v>1441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1393</v>
      </c>
      <c r="B47" s="33" t="s">
        <v>1486</v>
      </c>
      <c r="C47" s="130" t="s">
        <v>1579</v>
      </c>
      <c r="D47" t="s">
        <v>1463</v>
      </c>
      <c r="E47" s="33" t="s">
        <v>1413</v>
      </c>
      <c r="F47" s="33" t="s">
        <v>1392</v>
      </c>
      <c r="G47" s="33"/>
      <c r="H47" s="81" t="s">
        <v>1459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1393</v>
      </c>
      <c r="B48" s="33" t="s">
        <v>1448</v>
      </c>
      <c r="C48" s="130" t="s">
        <v>1579</v>
      </c>
      <c r="D48" t="s">
        <v>1463</v>
      </c>
      <c r="E48" s="33" t="s">
        <v>1391</v>
      </c>
      <c r="F48" s="33" t="s">
        <v>1392</v>
      </c>
      <c r="G48" s="33"/>
      <c r="H48" s="33" t="s">
        <v>1455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s="132" t="s">
        <v>1393</v>
      </c>
      <c r="B49" s="133" t="s">
        <v>1449</v>
      </c>
      <c r="C49" s="130" t="s">
        <v>1579</v>
      </c>
      <c r="D49" t="s">
        <v>1519</v>
      </c>
      <c r="E49" s="33" t="s">
        <v>1413</v>
      </c>
      <c r="F49" s="33" t="s">
        <v>1392</v>
      </c>
      <c r="G49" s="33"/>
      <c r="H49" s="81" t="s">
        <v>1460</v>
      </c>
      <c r="I49" s="34">
        <f t="shared" si="9"/>
        <v>6</v>
      </c>
      <c r="J49" s="34">
        <f t="shared" si="10"/>
        <v>22</v>
      </c>
      <c r="K49" s="35">
        <f t="shared" si="11"/>
        <v>0.21428571428571427</v>
      </c>
      <c r="L49" s="86" t="s">
        <v>1582</v>
      </c>
      <c r="M49" s="86" t="s">
        <v>1582</v>
      </c>
      <c r="N49" s="86" t="s">
        <v>1582</v>
      </c>
      <c r="O49" s="86" t="s">
        <v>1582</v>
      </c>
      <c r="P49" s="86" t="s">
        <v>1582</v>
      </c>
      <c r="Q49" s="86" t="s">
        <v>1582</v>
      </c>
      <c r="R49" s="86" t="s">
        <v>1582</v>
      </c>
      <c r="S49" s="86" t="s">
        <v>1582</v>
      </c>
      <c r="T49" s="86" t="s">
        <v>1582</v>
      </c>
      <c r="U49" s="86" t="s">
        <v>1582</v>
      </c>
      <c r="V49" s="86" t="s">
        <v>1582</v>
      </c>
      <c r="W49" s="86" t="s">
        <v>1582</v>
      </c>
      <c r="X49" s="86" t="s">
        <v>1582</v>
      </c>
      <c r="Y49" s="86" t="s">
        <v>1582</v>
      </c>
      <c r="Z49" s="86" t="s">
        <v>1582</v>
      </c>
      <c r="AA49" s="86" t="s">
        <v>1582</v>
      </c>
      <c r="AB49" s="86" t="s">
        <v>1582</v>
      </c>
      <c r="AC49" s="86" t="s">
        <v>1582</v>
      </c>
      <c r="AD49" s="86" t="s">
        <v>1582</v>
      </c>
      <c r="AE49" s="86" t="s">
        <v>1582</v>
      </c>
      <c r="AF49" s="86" t="s">
        <v>1582</v>
      </c>
      <c r="AG49" s="86" t="s">
        <v>1582</v>
      </c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1393</v>
      </c>
      <c r="B50" s="33" t="s">
        <v>1450</v>
      </c>
      <c r="C50" s="130" t="s">
        <v>1579</v>
      </c>
      <c r="D50" t="s">
        <v>1519</v>
      </c>
      <c r="E50" s="33" t="s">
        <v>1391</v>
      </c>
      <c r="F50" s="33" t="s">
        <v>1392</v>
      </c>
      <c r="G50" s="33"/>
      <c r="H50" s="33" t="s">
        <v>1456</v>
      </c>
      <c r="I50" s="34">
        <f t="shared" si="9"/>
        <v>28</v>
      </c>
      <c r="J50" s="34">
        <f t="shared" si="10"/>
        <v>0</v>
      </c>
      <c r="K50" s="35">
        <f t="shared" si="11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s="132" t="s">
        <v>1393</v>
      </c>
      <c r="B51" s="133" t="s">
        <v>1451</v>
      </c>
      <c r="C51" s="130" t="s">
        <v>1579</v>
      </c>
      <c r="D51" t="s">
        <v>1465</v>
      </c>
      <c r="E51" s="33" t="s">
        <v>1413</v>
      </c>
      <c r="F51" s="33" t="s">
        <v>1392</v>
      </c>
      <c r="G51" s="33"/>
      <c r="H51" s="81" t="s">
        <v>1461</v>
      </c>
      <c r="I51" s="34">
        <f t="shared" si="9"/>
        <v>25</v>
      </c>
      <c r="J51" s="34">
        <f t="shared" si="10"/>
        <v>3</v>
      </c>
      <c r="K51" s="35">
        <f t="shared" si="11"/>
        <v>0.8928571428571429</v>
      </c>
      <c r="L51" s="86"/>
      <c r="M51" s="86"/>
      <c r="N51" s="86"/>
      <c r="O51" s="86"/>
      <c r="P51" s="86"/>
      <c r="Q51" s="86"/>
      <c r="R51" s="86"/>
      <c r="S51" s="86"/>
      <c r="T51" s="86" t="s">
        <v>1582</v>
      </c>
      <c r="U51" s="86" t="s">
        <v>1582</v>
      </c>
      <c r="V51" s="86"/>
      <c r="W51" s="86"/>
      <c r="X51" s="86"/>
      <c r="Y51" s="86"/>
      <c r="Z51" s="86"/>
      <c r="AA51" s="86"/>
      <c r="AB51" s="86"/>
      <c r="AC51" s="86" t="s">
        <v>1582</v>
      </c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s="132" t="s">
        <v>1393</v>
      </c>
      <c r="B52" s="133" t="s">
        <v>1452</v>
      </c>
      <c r="C52" s="130" t="s">
        <v>1579</v>
      </c>
      <c r="D52" t="s">
        <v>1465</v>
      </c>
      <c r="E52" s="33" t="s">
        <v>1391</v>
      </c>
      <c r="F52" s="33" t="s">
        <v>1392</v>
      </c>
      <c r="G52" s="33"/>
      <c r="H52" s="33" t="s">
        <v>1457</v>
      </c>
      <c r="I52" s="34">
        <f t="shared" si="9"/>
        <v>9</v>
      </c>
      <c r="J52" s="34">
        <f t="shared" si="10"/>
        <v>19</v>
      </c>
      <c r="K52" s="35">
        <f t="shared" si="11"/>
        <v>0.32142857142857145</v>
      </c>
      <c r="L52" s="86" t="s">
        <v>1582</v>
      </c>
      <c r="M52" s="86" t="s">
        <v>1582</v>
      </c>
      <c r="N52" s="86" t="s">
        <v>1582</v>
      </c>
      <c r="O52" s="86" t="s">
        <v>1582</v>
      </c>
      <c r="P52" s="86" t="s">
        <v>1582</v>
      </c>
      <c r="Q52" s="86" t="s">
        <v>1582</v>
      </c>
      <c r="R52" s="86" t="s">
        <v>1582</v>
      </c>
      <c r="S52" s="86" t="s">
        <v>1582</v>
      </c>
      <c r="T52" s="86"/>
      <c r="U52" s="86"/>
      <c r="V52" s="86" t="s">
        <v>1582</v>
      </c>
      <c r="W52" s="86" t="s">
        <v>1582</v>
      </c>
      <c r="X52" s="86" t="s">
        <v>1582</v>
      </c>
      <c r="Y52" s="86" t="s">
        <v>1582</v>
      </c>
      <c r="Z52" s="86" t="s">
        <v>1582</v>
      </c>
      <c r="AA52" s="86" t="s">
        <v>1582</v>
      </c>
      <c r="AB52" s="86" t="s">
        <v>1582</v>
      </c>
      <c r="AC52" s="86"/>
      <c r="AD52" s="86" t="s">
        <v>1582</v>
      </c>
      <c r="AE52" s="86" t="s">
        <v>1582</v>
      </c>
      <c r="AF52" s="86" t="s">
        <v>1582</v>
      </c>
      <c r="AG52" s="86" t="s">
        <v>1582</v>
      </c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1393</v>
      </c>
      <c r="B53" s="33" t="s">
        <v>1453</v>
      </c>
      <c r="C53" s="130" t="s">
        <v>1579</v>
      </c>
      <c r="D53" t="s">
        <v>1464</v>
      </c>
      <c r="E53" s="33" t="s">
        <v>1413</v>
      </c>
      <c r="F53" s="33" t="s">
        <v>1392</v>
      </c>
      <c r="G53" s="33"/>
      <c r="H53" s="81" t="s">
        <v>1462</v>
      </c>
      <c r="I53" s="34">
        <f t="shared" si="9"/>
        <v>6</v>
      </c>
      <c r="J53" s="34">
        <f t="shared" si="10"/>
        <v>22</v>
      </c>
      <c r="K53" s="35">
        <f t="shared" si="11"/>
        <v>0.21428571428571427</v>
      </c>
      <c r="L53" s="86" t="s">
        <v>1582</v>
      </c>
      <c r="M53" s="86" t="s">
        <v>1582</v>
      </c>
      <c r="N53" s="86" t="s">
        <v>1582</v>
      </c>
      <c r="O53" s="86" t="s">
        <v>1582</v>
      </c>
      <c r="P53" s="86" t="s">
        <v>1582</v>
      </c>
      <c r="Q53" s="86" t="s">
        <v>1582</v>
      </c>
      <c r="R53" s="86" t="s">
        <v>1582</v>
      </c>
      <c r="S53" s="86" t="s">
        <v>1582</v>
      </c>
      <c r="T53" s="86" t="s">
        <v>1582</v>
      </c>
      <c r="U53" s="86" t="s">
        <v>1582</v>
      </c>
      <c r="V53" s="86" t="s">
        <v>1582</v>
      </c>
      <c r="W53" s="86" t="s">
        <v>1582</v>
      </c>
      <c r="X53" s="86" t="s">
        <v>1582</v>
      </c>
      <c r="Y53" s="86" t="s">
        <v>1582</v>
      </c>
      <c r="Z53" s="86" t="s">
        <v>1582</v>
      </c>
      <c r="AA53" s="86" t="s">
        <v>1582</v>
      </c>
      <c r="AB53" s="86" t="s">
        <v>1582</v>
      </c>
      <c r="AC53" s="86" t="s">
        <v>1582</v>
      </c>
      <c r="AD53" s="86" t="s">
        <v>1582</v>
      </c>
      <c r="AE53" s="86" t="s">
        <v>1582</v>
      </c>
      <c r="AF53" s="86" t="s">
        <v>1582</v>
      </c>
      <c r="AG53" s="86" t="s">
        <v>1582</v>
      </c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1393</v>
      </c>
      <c r="B54" s="33" t="s">
        <v>1454</v>
      </c>
      <c r="C54" s="130" t="s">
        <v>1579</v>
      </c>
      <c r="D54" t="s">
        <v>1464</v>
      </c>
      <c r="E54" s="33" t="s">
        <v>1391</v>
      </c>
      <c r="F54" s="33" t="s">
        <v>1392</v>
      </c>
      <c r="G54" s="33"/>
      <c r="H54" s="33" t="s">
        <v>1458</v>
      </c>
      <c r="I54" s="34">
        <f t="shared" si="9"/>
        <v>13</v>
      </c>
      <c r="J54" s="34">
        <f t="shared" si="10"/>
        <v>15</v>
      </c>
      <c r="K54" s="35">
        <f t="shared" si="11"/>
        <v>0.4642857142857143</v>
      </c>
      <c r="L54" s="86"/>
      <c r="M54" s="86"/>
      <c r="N54" s="86"/>
      <c r="O54" s="86"/>
      <c r="P54" s="86"/>
      <c r="Q54" s="86"/>
      <c r="R54" s="86" t="s">
        <v>1582</v>
      </c>
      <c r="S54" s="86" t="s">
        <v>1582</v>
      </c>
      <c r="T54" s="86" t="s">
        <v>1582</v>
      </c>
      <c r="U54" s="86" t="s">
        <v>1582</v>
      </c>
      <c r="V54" s="86"/>
      <c r="W54" s="86" t="s">
        <v>1582</v>
      </c>
      <c r="X54" s="86" t="s">
        <v>1582</v>
      </c>
      <c r="Y54" s="86" t="s">
        <v>1582</v>
      </c>
      <c r="Z54" s="86" t="s">
        <v>1582</v>
      </c>
      <c r="AA54" s="86" t="s">
        <v>1582</v>
      </c>
      <c r="AB54" s="86" t="s">
        <v>1582</v>
      </c>
      <c r="AC54" s="86" t="s">
        <v>1582</v>
      </c>
      <c r="AD54" s="86" t="s">
        <v>1582</v>
      </c>
      <c r="AE54" s="86" t="s">
        <v>1582</v>
      </c>
      <c r="AF54" s="86" t="s">
        <v>1582</v>
      </c>
      <c r="AG54" s="86" t="s">
        <v>1582</v>
      </c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1393</v>
      </c>
      <c r="B55" s="33" t="s">
        <v>1574</v>
      </c>
      <c r="C55" s="130" t="s">
        <v>1579</v>
      </c>
      <c r="D55" t="s">
        <v>1576</v>
      </c>
      <c r="E55" s="33" t="s">
        <v>1413</v>
      </c>
      <c r="F55" s="33" t="s">
        <v>1392</v>
      </c>
      <c r="G55" s="33"/>
      <c r="H55" s="33"/>
      <c r="I55" s="34">
        <f t="shared" si="9"/>
        <v>22</v>
      </c>
      <c r="J55" s="34">
        <f t="shared" si="10"/>
        <v>6</v>
      </c>
      <c r="K55" s="35">
        <f t="shared" si="11"/>
        <v>0.7857142857142857</v>
      </c>
      <c r="L55" s="86" t="s">
        <v>1582</v>
      </c>
      <c r="M55" s="86" t="s">
        <v>1582</v>
      </c>
      <c r="N55" s="86" t="s">
        <v>1582</v>
      </c>
      <c r="O55" s="86" t="s">
        <v>1582</v>
      </c>
      <c r="P55" s="86" t="s">
        <v>1582</v>
      </c>
      <c r="Q55" s="86" t="s">
        <v>1582</v>
      </c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1393</v>
      </c>
      <c r="B56" s="33" t="s">
        <v>1575</v>
      </c>
      <c r="C56" s="130" t="s">
        <v>1579</v>
      </c>
      <c r="D56" t="s">
        <v>1576</v>
      </c>
      <c r="E56" s="33" t="s">
        <v>1391</v>
      </c>
      <c r="F56" s="33" t="s">
        <v>1392</v>
      </c>
      <c r="G56" s="33"/>
      <c r="H56" s="33"/>
      <c r="I56" s="34">
        <f t="shared" si="9"/>
        <v>22</v>
      </c>
      <c r="J56" s="34">
        <f t="shared" si="10"/>
        <v>6</v>
      </c>
      <c r="K56" s="35">
        <f t="shared" si="11"/>
        <v>0.7857142857142857</v>
      </c>
      <c r="L56" s="86" t="s">
        <v>1582</v>
      </c>
      <c r="M56" s="86" t="s">
        <v>1582</v>
      </c>
      <c r="N56" s="86" t="s">
        <v>1582</v>
      </c>
      <c r="O56" s="86" t="s">
        <v>1582</v>
      </c>
      <c r="P56" s="86" t="s">
        <v>1582</v>
      </c>
      <c r="Q56" s="86" t="s">
        <v>1582</v>
      </c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1393</v>
      </c>
      <c r="B57" s="33" t="s">
        <v>1468</v>
      </c>
      <c r="C57" s="130" t="s">
        <v>1579</v>
      </c>
      <c r="D57" t="s">
        <v>1495</v>
      </c>
      <c r="E57" s="33" t="s">
        <v>1413</v>
      </c>
      <c r="F57" s="33" t="s">
        <v>1392</v>
      </c>
      <c r="G57" s="33"/>
      <c r="H57" s="33" t="s">
        <v>1489</v>
      </c>
      <c r="I57" s="34">
        <f t="shared" si="9"/>
        <v>28</v>
      </c>
      <c r="J57" s="34">
        <f t="shared" si="10"/>
        <v>0</v>
      </c>
      <c r="K57" s="35">
        <f t="shared" si="11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1393</v>
      </c>
      <c r="B58" s="33" t="s">
        <v>1487</v>
      </c>
      <c r="C58" s="130" t="s">
        <v>1579</v>
      </c>
      <c r="D58" t="s">
        <v>1495</v>
      </c>
      <c r="E58" s="33" t="s">
        <v>1391</v>
      </c>
      <c r="F58" s="33" t="s">
        <v>1392</v>
      </c>
      <c r="G58" s="33"/>
      <c r="H58" s="81" t="s">
        <v>1490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1393</v>
      </c>
      <c r="B59" s="33" t="s">
        <v>1469</v>
      </c>
      <c r="C59" s="130" t="s">
        <v>1579</v>
      </c>
      <c r="D59" t="s">
        <v>1494</v>
      </c>
      <c r="E59" s="33" t="s">
        <v>1413</v>
      </c>
      <c r="F59" s="33" t="s">
        <v>1392</v>
      </c>
      <c r="G59" s="33"/>
      <c r="H59" s="33" t="s">
        <v>1491</v>
      </c>
      <c r="I59" s="34">
        <f t="shared" si="9"/>
        <v>28</v>
      </c>
      <c r="J59" s="34">
        <f t="shared" si="10"/>
        <v>0</v>
      </c>
      <c r="K59" s="35">
        <f t="shared" si="11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1393</v>
      </c>
      <c r="B60" s="33" t="s">
        <v>1470</v>
      </c>
      <c r="C60" s="130" t="s">
        <v>1579</v>
      </c>
      <c r="D60" t="s">
        <v>1494</v>
      </c>
      <c r="E60" s="33" t="s">
        <v>1391</v>
      </c>
      <c r="F60" s="33" t="s">
        <v>1392</v>
      </c>
      <c r="G60" s="33"/>
      <c r="H60" s="81" t="s">
        <v>1492</v>
      </c>
      <c r="I60" s="34">
        <f t="shared" si="9"/>
        <v>28</v>
      </c>
      <c r="J60" s="34">
        <f t="shared" si="10"/>
        <v>0</v>
      </c>
      <c r="K60" s="35">
        <f t="shared" si="11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1393</v>
      </c>
      <c r="B61" s="33" t="s">
        <v>1471</v>
      </c>
      <c r="C61" s="130" t="s">
        <v>1579</v>
      </c>
      <c r="D61" t="s">
        <v>1496</v>
      </c>
      <c r="E61" s="33" t="s">
        <v>1413</v>
      </c>
      <c r="F61" s="33" t="s">
        <v>1392</v>
      </c>
      <c r="G61" s="33"/>
      <c r="H61" s="33" t="s">
        <v>1497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1393</v>
      </c>
      <c r="B62" s="33" t="s">
        <v>1472</v>
      </c>
      <c r="C62" s="130" t="s">
        <v>1579</v>
      </c>
      <c r="D62" t="s">
        <v>1496</v>
      </c>
      <c r="E62" s="33" t="s">
        <v>1391</v>
      </c>
      <c r="F62" s="33" t="s">
        <v>1392</v>
      </c>
      <c r="G62" s="33"/>
      <c r="H62" s="81" t="s">
        <v>1498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1393</v>
      </c>
      <c r="B63" s="33" t="s">
        <v>1473</v>
      </c>
      <c r="C63" s="130" t="s">
        <v>1579</v>
      </c>
      <c r="D63" t="s">
        <v>1493</v>
      </c>
      <c r="E63" s="33" t="s">
        <v>1413</v>
      </c>
      <c r="F63" s="33" t="s">
        <v>1392</v>
      </c>
      <c r="G63" s="33"/>
      <c r="H63" s="33" t="s">
        <v>1499</v>
      </c>
      <c r="I63" s="34">
        <f t="shared" si="9"/>
        <v>6</v>
      </c>
      <c r="J63" s="34">
        <f t="shared" si="10"/>
        <v>22</v>
      </c>
      <c r="K63" s="35">
        <f t="shared" si="11"/>
        <v>0.21428571428571427</v>
      </c>
      <c r="L63" s="86" t="s">
        <v>1582</v>
      </c>
      <c r="M63" s="86" t="s">
        <v>1582</v>
      </c>
      <c r="N63" s="86" t="s">
        <v>1582</v>
      </c>
      <c r="O63" s="86" t="s">
        <v>1582</v>
      </c>
      <c r="P63" s="86" t="s">
        <v>1582</v>
      </c>
      <c r="Q63" s="86" t="s">
        <v>1582</v>
      </c>
      <c r="R63" s="86" t="s">
        <v>1582</v>
      </c>
      <c r="S63" s="86" t="s">
        <v>1582</v>
      </c>
      <c r="T63" s="86" t="s">
        <v>1582</v>
      </c>
      <c r="U63" s="86" t="s">
        <v>1582</v>
      </c>
      <c r="V63" s="86" t="s">
        <v>1582</v>
      </c>
      <c r="W63" s="86" t="s">
        <v>1582</v>
      </c>
      <c r="X63" s="86" t="s">
        <v>1582</v>
      </c>
      <c r="Y63" s="86" t="s">
        <v>1582</v>
      </c>
      <c r="Z63" s="86" t="s">
        <v>1582</v>
      </c>
      <c r="AA63" s="86" t="s">
        <v>1582</v>
      </c>
      <c r="AB63" s="86" t="s">
        <v>1582</v>
      </c>
      <c r="AC63" s="86" t="s">
        <v>1582</v>
      </c>
      <c r="AD63" s="86" t="s">
        <v>1582</v>
      </c>
      <c r="AE63" s="86" t="s">
        <v>1582</v>
      </c>
      <c r="AF63" s="86" t="s">
        <v>1582</v>
      </c>
      <c r="AG63" s="86" t="s">
        <v>1582</v>
      </c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1393</v>
      </c>
      <c r="B64" s="33" t="s">
        <v>1474</v>
      </c>
      <c r="C64" s="130" t="s">
        <v>1579</v>
      </c>
      <c r="D64" t="s">
        <v>1493</v>
      </c>
      <c r="E64" s="33" t="s">
        <v>1391</v>
      </c>
      <c r="F64" s="33" t="s">
        <v>1392</v>
      </c>
      <c r="G64" s="33"/>
      <c r="H64" s="81" t="s">
        <v>1500</v>
      </c>
      <c r="I64" s="34">
        <f t="shared" si="9"/>
        <v>6</v>
      </c>
      <c r="J64" s="34">
        <f t="shared" si="10"/>
        <v>22</v>
      </c>
      <c r="K64" s="35">
        <f t="shared" si="11"/>
        <v>0.21428571428571427</v>
      </c>
      <c r="L64" s="86" t="s">
        <v>1582</v>
      </c>
      <c r="M64" s="86" t="s">
        <v>1582</v>
      </c>
      <c r="N64" s="86" t="s">
        <v>1582</v>
      </c>
      <c r="O64" s="86" t="s">
        <v>1582</v>
      </c>
      <c r="P64" s="86" t="s">
        <v>1582</v>
      </c>
      <c r="Q64" s="86" t="s">
        <v>1582</v>
      </c>
      <c r="R64" s="86" t="s">
        <v>1582</v>
      </c>
      <c r="S64" s="86" t="s">
        <v>1582</v>
      </c>
      <c r="T64" s="86" t="s">
        <v>1582</v>
      </c>
      <c r="U64" s="86" t="s">
        <v>1582</v>
      </c>
      <c r="V64" s="86" t="s">
        <v>1582</v>
      </c>
      <c r="W64" s="86" t="s">
        <v>1582</v>
      </c>
      <c r="X64" s="86" t="s">
        <v>1582</v>
      </c>
      <c r="Y64" s="86" t="s">
        <v>1582</v>
      </c>
      <c r="Z64" s="86" t="s">
        <v>1582</v>
      </c>
      <c r="AA64" s="86" t="s">
        <v>1582</v>
      </c>
      <c r="AB64" s="86" t="s">
        <v>1582</v>
      </c>
      <c r="AC64" s="86" t="s">
        <v>1582</v>
      </c>
      <c r="AD64" s="86" t="s">
        <v>1582</v>
      </c>
      <c r="AE64" s="86" t="s">
        <v>1582</v>
      </c>
      <c r="AF64" s="86" t="s">
        <v>1582</v>
      </c>
      <c r="AG64" s="86" t="s">
        <v>1582</v>
      </c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1393</v>
      </c>
      <c r="B65" s="33" t="s">
        <v>1475</v>
      </c>
      <c r="C65" s="130" t="s">
        <v>1579</v>
      </c>
      <c r="D65" t="s">
        <v>1501</v>
      </c>
      <c r="E65" s="33" t="s">
        <v>1413</v>
      </c>
      <c r="F65" s="33" t="s">
        <v>1392</v>
      </c>
      <c r="G65" s="33"/>
      <c r="H65" s="33" t="s">
        <v>1502</v>
      </c>
      <c r="I65" s="34">
        <f t="shared" si="9"/>
        <v>6</v>
      </c>
      <c r="J65" s="34">
        <f t="shared" si="10"/>
        <v>22</v>
      </c>
      <c r="K65" s="35">
        <f t="shared" si="11"/>
        <v>0.21428571428571427</v>
      </c>
      <c r="L65" s="86" t="s">
        <v>1582</v>
      </c>
      <c r="M65" s="86" t="s">
        <v>1582</v>
      </c>
      <c r="N65" s="86" t="s">
        <v>1582</v>
      </c>
      <c r="O65" s="86" t="s">
        <v>1582</v>
      </c>
      <c r="P65" s="86" t="s">
        <v>1582</v>
      </c>
      <c r="Q65" s="86" t="s">
        <v>1582</v>
      </c>
      <c r="R65" s="86" t="s">
        <v>1582</v>
      </c>
      <c r="S65" s="86" t="s">
        <v>1582</v>
      </c>
      <c r="T65" s="86" t="s">
        <v>1582</v>
      </c>
      <c r="U65" s="86" t="s">
        <v>1582</v>
      </c>
      <c r="V65" s="86" t="s">
        <v>1582</v>
      </c>
      <c r="W65" s="86" t="s">
        <v>1582</v>
      </c>
      <c r="X65" s="86" t="s">
        <v>1582</v>
      </c>
      <c r="Y65" s="86" t="s">
        <v>1582</v>
      </c>
      <c r="Z65" s="86" t="s">
        <v>1582</v>
      </c>
      <c r="AA65" s="86" t="s">
        <v>1582</v>
      </c>
      <c r="AB65" s="86" t="s">
        <v>1582</v>
      </c>
      <c r="AC65" s="86" t="s">
        <v>1582</v>
      </c>
      <c r="AD65" s="86" t="s">
        <v>1582</v>
      </c>
      <c r="AE65" s="86" t="s">
        <v>1582</v>
      </c>
      <c r="AF65" s="86" t="s">
        <v>1582</v>
      </c>
      <c r="AG65" s="86" t="s">
        <v>1582</v>
      </c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1393</v>
      </c>
      <c r="B66" s="33" t="s">
        <v>1476</v>
      </c>
      <c r="C66" s="130" t="s">
        <v>1579</v>
      </c>
      <c r="D66" t="s">
        <v>1501</v>
      </c>
      <c r="E66" s="33" t="s">
        <v>1391</v>
      </c>
      <c r="F66" s="33" t="s">
        <v>1392</v>
      </c>
      <c r="G66" s="33"/>
      <c r="H66" s="81" t="s">
        <v>1503</v>
      </c>
      <c r="I66" s="34">
        <f t="shared" si="9"/>
        <v>6</v>
      </c>
      <c r="J66" s="34">
        <f t="shared" si="10"/>
        <v>22</v>
      </c>
      <c r="K66" s="35">
        <f t="shared" si="11"/>
        <v>0.21428571428571427</v>
      </c>
      <c r="L66" s="86" t="s">
        <v>1582</v>
      </c>
      <c r="M66" s="86" t="s">
        <v>1582</v>
      </c>
      <c r="N66" s="86" t="s">
        <v>1582</v>
      </c>
      <c r="O66" s="86" t="s">
        <v>1582</v>
      </c>
      <c r="P66" s="86" t="s">
        <v>1582</v>
      </c>
      <c r="Q66" s="86" t="s">
        <v>1582</v>
      </c>
      <c r="R66" s="86" t="s">
        <v>1582</v>
      </c>
      <c r="S66" s="86" t="s">
        <v>1582</v>
      </c>
      <c r="T66" s="86" t="s">
        <v>1582</v>
      </c>
      <c r="U66" s="86" t="s">
        <v>1582</v>
      </c>
      <c r="V66" s="86" t="s">
        <v>1582</v>
      </c>
      <c r="W66" s="86" t="s">
        <v>1582</v>
      </c>
      <c r="X66" s="86" t="s">
        <v>1582</v>
      </c>
      <c r="Y66" s="86" t="s">
        <v>1582</v>
      </c>
      <c r="Z66" s="86" t="s">
        <v>1582</v>
      </c>
      <c r="AA66" s="86" t="s">
        <v>1582</v>
      </c>
      <c r="AB66" s="86" t="s">
        <v>1582</v>
      </c>
      <c r="AC66" s="86" t="s">
        <v>1582</v>
      </c>
      <c r="AD66" s="86" t="s">
        <v>1582</v>
      </c>
      <c r="AE66" s="86" t="s">
        <v>1582</v>
      </c>
      <c r="AF66" s="86" t="s">
        <v>1582</v>
      </c>
      <c r="AG66" s="86" t="s">
        <v>1582</v>
      </c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1393</v>
      </c>
      <c r="B67" s="33" t="s">
        <v>1477</v>
      </c>
      <c r="C67" s="130" t="s">
        <v>1579</v>
      </c>
      <c r="D67" t="s">
        <v>1504</v>
      </c>
      <c r="E67" s="33" t="s">
        <v>1413</v>
      </c>
      <c r="F67" s="33" t="s">
        <v>1392</v>
      </c>
      <c r="G67" s="33"/>
      <c r="H67" s="33" t="s">
        <v>1505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1393</v>
      </c>
      <c r="B68" s="33" t="s">
        <v>1478</v>
      </c>
      <c r="C68" s="130" t="s">
        <v>1579</v>
      </c>
      <c r="D68" t="s">
        <v>1504</v>
      </c>
      <c r="E68" s="33" t="s">
        <v>1391</v>
      </c>
      <c r="F68" s="33" t="s">
        <v>1392</v>
      </c>
      <c r="G68" s="33"/>
      <c r="H68" s="81" t="s">
        <v>1506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1393</v>
      </c>
      <c r="B69" s="33" t="s">
        <v>1479</v>
      </c>
      <c r="C69" s="130" t="s">
        <v>1579</v>
      </c>
      <c r="D69" t="s">
        <v>1507</v>
      </c>
      <c r="E69" s="33" t="s">
        <v>1413</v>
      </c>
      <c r="F69" s="33" t="s">
        <v>1392</v>
      </c>
      <c r="G69" s="33"/>
      <c r="H69" s="33" t="s">
        <v>1508</v>
      </c>
      <c r="I69" s="34">
        <f t="shared" ref="I69:I132" si="12">COUNTIF(L69:AM69,"")</f>
        <v>28</v>
      </c>
      <c r="J69" s="34">
        <f t="shared" ref="J69:J132" si="13">COUNTIF(L69:AM69,"APAGADO")</f>
        <v>0</v>
      </c>
      <c r="K69" s="35">
        <f t="shared" ref="K69:K132" si="14">(I69)/(J69+I69)</f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1393</v>
      </c>
      <c r="B70" s="33" t="s">
        <v>1480</v>
      </c>
      <c r="C70" s="130" t="s">
        <v>1579</v>
      </c>
      <c r="D70" t="s">
        <v>1507</v>
      </c>
      <c r="E70" s="33" t="s">
        <v>1391</v>
      </c>
      <c r="F70" s="33" t="s">
        <v>1392</v>
      </c>
      <c r="G70" s="33"/>
      <c r="H70" s="81" t="s">
        <v>1509</v>
      </c>
      <c r="I70" s="34">
        <f t="shared" si="12"/>
        <v>28</v>
      </c>
      <c r="J70" s="34">
        <f t="shared" si="13"/>
        <v>0</v>
      </c>
      <c r="K70" s="35">
        <f t="shared" si="14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1393</v>
      </c>
      <c r="B71" s="33" t="s">
        <v>1481</v>
      </c>
      <c r="C71" s="130" t="s">
        <v>1579</v>
      </c>
      <c r="D71" t="s">
        <v>1510</v>
      </c>
      <c r="E71" s="33" t="s">
        <v>1413</v>
      </c>
      <c r="F71" s="33" t="s">
        <v>1392</v>
      </c>
      <c r="G71" s="33"/>
      <c r="H71" s="33" t="s">
        <v>1511</v>
      </c>
      <c r="I71" s="34">
        <f t="shared" si="12"/>
        <v>28</v>
      </c>
      <c r="J71" s="34">
        <f t="shared" si="13"/>
        <v>0</v>
      </c>
      <c r="K71" s="35">
        <f t="shared" si="14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7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1393</v>
      </c>
      <c r="B72" s="33" t="s">
        <v>1482</v>
      </c>
      <c r="C72" s="130" t="s">
        <v>1579</v>
      </c>
      <c r="D72" t="s">
        <v>1510</v>
      </c>
      <c r="E72" s="33" t="s">
        <v>1391</v>
      </c>
      <c r="F72" s="33" t="s">
        <v>1392</v>
      </c>
      <c r="G72" s="33"/>
      <c r="H72" s="81" t="s">
        <v>1512</v>
      </c>
      <c r="I72" s="34">
        <f t="shared" si="12"/>
        <v>28</v>
      </c>
      <c r="J72" s="34">
        <f t="shared" si="13"/>
        <v>0</v>
      </c>
      <c r="K72" s="35">
        <f t="shared" si="14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1393</v>
      </c>
      <c r="B73" s="33" t="s">
        <v>1483</v>
      </c>
      <c r="C73" s="130" t="s">
        <v>1579</v>
      </c>
      <c r="D73" t="s">
        <v>1513</v>
      </c>
      <c r="E73" s="33" t="s">
        <v>1413</v>
      </c>
      <c r="F73" s="33" t="s">
        <v>1392</v>
      </c>
      <c r="G73" s="33"/>
      <c r="H73" s="33" t="s">
        <v>1514</v>
      </c>
      <c r="I73" s="34">
        <f t="shared" si="12"/>
        <v>28</v>
      </c>
      <c r="J73" s="34">
        <f t="shared" si="13"/>
        <v>0</v>
      </c>
      <c r="K73" s="35">
        <f t="shared" si="14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1393</v>
      </c>
      <c r="B74" s="33" t="s">
        <v>1484</v>
      </c>
      <c r="C74" s="130" t="s">
        <v>1579</v>
      </c>
      <c r="D74" t="s">
        <v>1513</v>
      </c>
      <c r="E74" s="33" t="s">
        <v>1391</v>
      </c>
      <c r="F74" s="33" t="s">
        <v>1392</v>
      </c>
      <c r="G74" s="33"/>
      <c r="H74" s="81" t="s">
        <v>1515</v>
      </c>
      <c r="I74" s="34">
        <f t="shared" si="12"/>
        <v>28</v>
      </c>
      <c r="J74" s="34">
        <f t="shared" si="13"/>
        <v>0</v>
      </c>
      <c r="K74" s="35">
        <f t="shared" si="14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1393</v>
      </c>
      <c r="B75" s="33" t="s">
        <v>1485</v>
      </c>
      <c r="C75" s="130" t="s">
        <v>1579</v>
      </c>
      <c r="D75" t="s">
        <v>1516</v>
      </c>
      <c r="E75" s="33" t="s">
        <v>1413</v>
      </c>
      <c r="F75" s="33" t="s">
        <v>1392</v>
      </c>
      <c r="G75" s="33"/>
      <c r="H75" s="33" t="s">
        <v>1517</v>
      </c>
      <c r="I75" s="34">
        <f t="shared" si="12"/>
        <v>28</v>
      </c>
      <c r="J75" s="34">
        <f t="shared" si="13"/>
        <v>0</v>
      </c>
      <c r="K75" s="35">
        <f t="shared" si="14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1393</v>
      </c>
      <c r="B76" s="33" t="s">
        <v>1488</v>
      </c>
      <c r="C76" s="130" t="s">
        <v>1579</v>
      </c>
      <c r="D76" t="s">
        <v>1516</v>
      </c>
      <c r="E76" s="33" t="s">
        <v>1391</v>
      </c>
      <c r="F76" s="33" t="s">
        <v>1392</v>
      </c>
      <c r="G76" s="33"/>
      <c r="H76" s="81" t="s">
        <v>1518</v>
      </c>
      <c r="I76" s="34">
        <f t="shared" si="12"/>
        <v>28</v>
      </c>
      <c r="J76" s="34">
        <f t="shared" si="13"/>
        <v>0</v>
      </c>
      <c r="K76" s="35">
        <f t="shared" si="14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1393</v>
      </c>
      <c r="B77" s="33" t="s">
        <v>1571</v>
      </c>
      <c r="C77" s="130" t="s">
        <v>1579</v>
      </c>
      <c r="D77" t="s">
        <v>1569</v>
      </c>
      <c r="E77" s="33" t="s">
        <v>1413</v>
      </c>
      <c r="F77" s="33" t="s">
        <v>1392</v>
      </c>
      <c r="G77" s="33"/>
      <c r="H77" s="33" t="s">
        <v>1535</v>
      </c>
      <c r="I77" s="34">
        <f t="shared" si="12"/>
        <v>28</v>
      </c>
      <c r="J77" s="34">
        <f t="shared" si="13"/>
        <v>0</v>
      </c>
      <c r="K77" s="35">
        <f t="shared" si="14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1393</v>
      </c>
      <c r="B78" s="33" t="s">
        <v>1572</v>
      </c>
      <c r="C78" s="130" t="s">
        <v>1579</v>
      </c>
      <c r="D78" t="s">
        <v>1569</v>
      </c>
      <c r="E78" s="33" t="s">
        <v>1391</v>
      </c>
      <c r="F78" s="33" t="s">
        <v>1392</v>
      </c>
      <c r="G78" s="33"/>
      <c r="H78" s="81" t="s">
        <v>1544</v>
      </c>
      <c r="I78" s="34">
        <f t="shared" si="12"/>
        <v>28</v>
      </c>
      <c r="J78" s="34">
        <f t="shared" si="13"/>
        <v>0</v>
      </c>
      <c r="K78" s="35">
        <f t="shared" si="14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1393</v>
      </c>
      <c r="B79" s="33" t="s">
        <v>1568</v>
      </c>
      <c r="C79" s="130" t="s">
        <v>1579</v>
      </c>
      <c r="D79" t="s">
        <v>1569</v>
      </c>
      <c r="E79" s="33" t="s">
        <v>1413</v>
      </c>
      <c r="F79" s="33" t="s">
        <v>1392</v>
      </c>
      <c r="G79" s="33"/>
      <c r="H79" s="33" t="s">
        <v>1573</v>
      </c>
      <c r="I79" s="34">
        <f t="shared" si="12"/>
        <v>28</v>
      </c>
      <c r="J79" s="34">
        <f t="shared" si="13"/>
        <v>0</v>
      </c>
      <c r="K79" s="35">
        <f t="shared" si="14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1393</v>
      </c>
      <c r="B80" s="33" t="s">
        <v>1570</v>
      </c>
      <c r="C80" s="130" t="s">
        <v>1579</v>
      </c>
      <c r="D80" t="s">
        <v>1569</v>
      </c>
      <c r="E80" s="33" t="s">
        <v>1391</v>
      </c>
      <c r="F80" s="33" t="s">
        <v>1392</v>
      </c>
      <c r="G80" s="33"/>
      <c r="H80" s="81" t="s">
        <v>1532</v>
      </c>
      <c r="I80" s="34">
        <f t="shared" si="12"/>
        <v>28</v>
      </c>
      <c r="J80" s="34">
        <f t="shared" si="13"/>
        <v>0</v>
      </c>
      <c r="K80" s="35">
        <f t="shared" si="14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s="28" t="s">
        <v>1393</v>
      </c>
      <c r="B81" s="79" t="s">
        <v>1565</v>
      </c>
      <c r="C81" s="130" t="s">
        <v>1579</v>
      </c>
      <c r="D81" t="s">
        <v>1566</v>
      </c>
      <c r="E81" s="33" t="s">
        <v>1413</v>
      </c>
      <c r="F81" s="33" t="s">
        <v>1392</v>
      </c>
      <c r="G81" s="33"/>
      <c r="H81" s="33" t="s">
        <v>1538</v>
      </c>
      <c r="I81" s="34">
        <f t="shared" si="12"/>
        <v>28</v>
      </c>
      <c r="J81" s="34">
        <f t="shared" si="13"/>
        <v>0</v>
      </c>
      <c r="K81" s="35">
        <f t="shared" si="14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s="28" t="s">
        <v>1393</v>
      </c>
      <c r="B82" s="79" t="s">
        <v>1567</v>
      </c>
      <c r="C82" s="130" t="s">
        <v>1579</v>
      </c>
      <c r="D82" t="s">
        <v>1566</v>
      </c>
      <c r="E82" s="33" t="s">
        <v>1391</v>
      </c>
      <c r="F82" s="33" t="s">
        <v>1392</v>
      </c>
      <c r="G82" s="33"/>
      <c r="H82" s="81" t="s">
        <v>1541</v>
      </c>
      <c r="I82" s="34">
        <f t="shared" si="12"/>
        <v>28</v>
      </c>
      <c r="J82" s="34">
        <f t="shared" si="13"/>
        <v>0</v>
      </c>
      <c r="K82" s="35">
        <f t="shared" si="14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26</v>
      </c>
      <c r="B83" t="s">
        <v>994</v>
      </c>
      <c r="C83" t="s">
        <v>1143</v>
      </c>
      <c r="D83" t="s">
        <v>33</v>
      </c>
      <c r="E83" s="33" t="s">
        <v>19</v>
      </c>
      <c r="F83" s="33" t="s">
        <v>28</v>
      </c>
      <c r="G83" s="33"/>
      <c r="H83" s="33" t="s">
        <v>623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26</v>
      </c>
      <c r="B84" t="s">
        <v>995</v>
      </c>
      <c r="C84" t="s">
        <v>1143</v>
      </c>
      <c r="D84" t="s">
        <v>34</v>
      </c>
      <c r="E84" s="33" t="s">
        <v>19</v>
      </c>
      <c r="F84" s="33" t="s">
        <v>28</v>
      </c>
      <c r="G84" s="33"/>
      <c r="H84" s="33" t="s">
        <v>624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26</v>
      </c>
      <c r="B85" t="s">
        <v>996</v>
      </c>
      <c r="C85" t="s">
        <v>1143</v>
      </c>
      <c r="D85" t="s">
        <v>27</v>
      </c>
      <c r="E85" s="33" t="s">
        <v>19</v>
      </c>
      <c r="F85" s="33" t="s">
        <v>1137</v>
      </c>
      <c r="G85" s="33" t="s">
        <v>1336</v>
      </c>
      <c r="H85" s="33" t="s">
        <v>626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26</v>
      </c>
      <c r="B86" t="s">
        <v>997</v>
      </c>
      <c r="C86" t="s">
        <v>1143</v>
      </c>
      <c r="D86" t="s">
        <v>39</v>
      </c>
      <c r="E86" s="33" t="s">
        <v>15</v>
      </c>
      <c r="F86" s="33" t="s">
        <v>28</v>
      </c>
      <c r="G86" s="33"/>
      <c r="H86" s="33" t="s">
        <v>629</v>
      </c>
      <c r="I86" s="34">
        <f t="shared" si="12"/>
        <v>28</v>
      </c>
      <c r="J86" s="34">
        <f t="shared" si="13"/>
        <v>0</v>
      </c>
      <c r="K86" s="35">
        <f t="shared" si="14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26</v>
      </c>
      <c r="B87" t="s">
        <v>998</v>
      </c>
      <c r="C87" t="s">
        <v>1143</v>
      </c>
      <c r="D87" t="s">
        <v>40</v>
      </c>
      <c r="E87" s="33" t="s">
        <v>15</v>
      </c>
      <c r="F87" s="33" t="s">
        <v>28</v>
      </c>
      <c r="G87" s="33"/>
      <c r="H87" s="33" t="s">
        <v>630</v>
      </c>
      <c r="I87" s="34">
        <f t="shared" si="12"/>
        <v>28</v>
      </c>
      <c r="J87" s="34">
        <f t="shared" si="13"/>
        <v>0</v>
      </c>
      <c r="K87" s="35">
        <f t="shared" si="14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26</v>
      </c>
      <c r="B88" t="s">
        <v>999</v>
      </c>
      <c r="C88" t="s">
        <v>1143</v>
      </c>
      <c r="D88" t="s">
        <v>1000</v>
      </c>
      <c r="E88" s="33" t="s">
        <v>19</v>
      </c>
      <c r="F88" s="33" t="s">
        <v>20</v>
      </c>
      <c r="G88" s="33"/>
      <c r="H88" s="33" t="s">
        <v>1296</v>
      </c>
      <c r="I88" s="34">
        <f t="shared" si="12"/>
        <v>18</v>
      </c>
      <c r="J88" s="34">
        <f t="shared" si="13"/>
        <v>10</v>
      </c>
      <c r="K88" s="35">
        <f t="shared" si="14"/>
        <v>0.6428571428571429</v>
      </c>
      <c r="L88" s="86" t="s">
        <v>1582</v>
      </c>
      <c r="M88" s="86" t="s">
        <v>1582</v>
      </c>
      <c r="N88" s="86" t="s">
        <v>1582</v>
      </c>
      <c r="O88" s="86"/>
      <c r="P88" s="86" t="s">
        <v>1582</v>
      </c>
      <c r="Q88" s="86" t="s">
        <v>1582</v>
      </c>
      <c r="R88" s="86"/>
      <c r="S88" s="86"/>
      <c r="T88" s="86"/>
      <c r="U88" s="86"/>
      <c r="V88" s="86"/>
      <c r="W88" s="86" t="s">
        <v>1582</v>
      </c>
      <c r="X88" s="86"/>
      <c r="Y88" s="86"/>
      <c r="Z88" s="86" t="s">
        <v>1582</v>
      </c>
      <c r="AA88" s="86"/>
      <c r="AB88" s="86" t="s">
        <v>1582</v>
      </c>
      <c r="AC88" s="86"/>
      <c r="AD88" s="86" t="s">
        <v>1582</v>
      </c>
      <c r="AE88" s="86" t="s">
        <v>1582</v>
      </c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26</v>
      </c>
      <c r="B89" t="s">
        <v>29</v>
      </c>
      <c r="C89" t="s">
        <v>1143</v>
      </c>
      <c r="D89" t="s">
        <v>30</v>
      </c>
      <c r="E89" s="33" t="s">
        <v>19</v>
      </c>
      <c r="F89" s="33" t="s">
        <v>28</v>
      </c>
      <c r="G89" s="33"/>
      <c r="H89" s="33" t="s">
        <v>621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26</v>
      </c>
      <c r="B90" t="s">
        <v>31</v>
      </c>
      <c r="C90" t="s">
        <v>1143</v>
      </c>
      <c r="D90" t="s">
        <v>32</v>
      </c>
      <c r="E90" s="33" t="s">
        <v>19</v>
      </c>
      <c r="F90" s="33" t="s">
        <v>1137</v>
      </c>
      <c r="G90" s="33" t="s">
        <v>1337</v>
      </c>
      <c r="H90" s="33" t="s">
        <v>622</v>
      </c>
      <c r="I90" s="34">
        <f t="shared" si="12"/>
        <v>28</v>
      </c>
      <c r="J90" s="34">
        <f t="shared" si="13"/>
        <v>0</v>
      </c>
      <c r="K90" s="35">
        <f t="shared" si="14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26</v>
      </c>
      <c r="B91" t="s">
        <v>35</v>
      </c>
      <c r="C91" t="s">
        <v>1143</v>
      </c>
      <c r="D91" t="s">
        <v>36</v>
      </c>
      <c r="E91" s="33" t="s">
        <v>19</v>
      </c>
      <c r="F91" s="33" t="s">
        <v>1137</v>
      </c>
      <c r="G91" s="33" t="s">
        <v>1336</v>
      </c>
      <c r="H91" s="33" t="s">
        <v>625</v>
      </c>
      <c r="I91" s="34">
        <f t="shared" si="12"/>
        <v>23</v>
      </c>
      <c r="J91" s="34">
        <f t="shared" si="13"/>
        <v>5</v>
      </c>
      <c r="K91" s="35">
        <f t="shared" si="14"/>
        <v>0.8214285714285714</v>
      </c>
      <c r="L91" s="86" t="s">
        <v>1582</v>
      </c>
      <c r="M91" s="86"/>
      <c r="N91" s="86" t="s">
        <v>1582</v>
      </c>
      <c r="O91" s="86"/>
      <c r="P91" s="86"/>
      <c r="Q91" s="86"/>
      <c r="R91" s="86"/>
      <c r="S91" s="86"/>
      <c r="T91" s="86"/>
      <c r="U91" s="86"/>
      <c r="V91" s="86"/>
      <c r="W91" s="86" t="s">
        <v>1582</v>
      </c>
      <c r="X91" s="86"/>
      <c r="Y91" s="86"/>
      <c r="Z91" s="86" t="s">
        <v>1582</v>
      </c>
      <c r="AA91" s="86"/>
      <c r="AB91" s="86" t="s">
        <v>1582</v>
      </c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26</v>
      </c>
      <c r="B92" t="s">
        <v>37</v>
      </c>
      <c r="C92" t="s">
        <v>1143</v>
      </c>
      <c r="D92" t="s">
        <v>38</v>
      </c>
      <c r="E92" s="33" t="s">
        <v>15</v>
      </c>
      <c r="F92" s="33" t="s">
        <v>1137</v>
      </c>
      <c r="G92" s="33" t="s">
        <v>1337</v>
      </c>
      <c r="H92" s="33" t="s">
        <v>628</v>
      </c>
      <c r="I92" s="34">
        <f t="shared" si="12"/>
        <v>28</v>
      </c>
      <c r="J92" s="34">
        <f t="shared" si="13"/>
        <v>0</v>
      </c>
      <c r="K92" s="35">
        <f t="shared" si="14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41</v>
      </c>
      <c r="B93" t="s">
        <v>1001</v>
      </c>
      <c r="C93" t="s">
        <v>1143</v>
      </c>
      <c r="D93" t="s">
        <v>42</v>
      </c>
      <c r="E93" s="33" t="s">
        <v>19</v>
      </c>
      <c r="F93" s="33" t="s">
        <v>28</v>
      </c>
      <c r="G93" s="33"/>
      <c r="H93" s="33" t="s">
        <v>631</v>
      </c>
      <c r="I93" s="34">
        <f t="shared" si="12"/>
        <v>28</v>
      </c>
      <c r="J93" s="34">
        <f t="shared" si="13"/>
        <v>0</v>
      </c>
      <c r="K93" s="35">
        <f t="shared" si="14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43</v>
      </c>
      <c r="B94" t="s">
        <v>1002</v>
      </c>
      <c r="C94" t="s">
        <v>1143</v>
      </c>
      <c r="D94" t="s">
        <v>44</v>
      </c>
      <c r="E94" s="33" t="s">
        <v>15</v>
      </c>
      <c r="F94" s="33" t="s">
        <v>28</v>
      </c>
      <c r="G94" s="33"/>
      <c r="H94" s="33" t="s">
        <v>632</v>
      </c>
      <c r="I94" s="34">
        <f t="shared" si="12"/>
        <v>28</v>
      </c>
      <c r="J94" s="34">
        <f t="shared" si="13"/>
        <v>0</v>
      </c>
      <c r="K94" s="35">
        <f t="shared" si="14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43</v>
      </c>
      <c r="B95" t="s">
        <v>1354</v>
      </c>
      <c r="C95" t="s">
        <v>1143</v>
      </c>
      <c r="D95" t="s">
        <v>1355</v>
      </c>
      <c r="E95" s="33" t="s">
        <v>15</v>
      </c>
      <c r="F95" s="33" t="s">
        <v>28</v>
      </c>
      <c r="G95" s="33"/>
      <c r="H95" s="33"/>
      <c r="I95" s="34">
        <f t="shared" si="12"/>
        <v>28</v>
      </c>
      <c r="J95" s="34">
        <f t="shared" si="13"/>
        <v>0</v>
      </c>
      <c r="K95" s="35">
        <f t="shared" si="14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1276</v>
      </c>
      <c r="B96" s="33" t="s">
        <v>1260</v>
      </c>
      <c r="C96" s="33" t="s">
        <v>1144</v>
      </c>
      <c r="D96" t="s">
        <v>1244</v>
      </c>
      <c r="E96" s="33" t="s">
        <v>73</v>
      </c>
      <c r="F96" s="33" t="s">
        <v>20</v>
      </c>
      <c r="G96" s="33"/>
      <c r="H96" s="33" t="s">
        <v>1247</v>
      </c>
      <c r="I96" s="34">
        <f t="shared" si="12"/>
        <v>26</v>
      </c>
      <c r="J96" s="34">
        <f t="shared" si="13"/>
        <v>2</v>
      </c>
      <c r="K96" s="35">
        <f t="shared" si="14"/>
        <v>0.9285714285714286</v>
      </c>
      <c r="L96" s="86" t="s">
        <v>1582</v>
      </c>
      <c r="M96" s="86" t="s">
        <v>1582</v>
      </c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1276</v>
      </c>
      <c r="B97" s="33" t="s">
        <v>1261</v>
      </c>
      <c r="C97" s="33" t="s">
        <v>1144</v>
      </c>
      <c r="D97" t="s">
        <v>1244</v>
      </c>
      <c r="E97" s="33" t="s">
        <v>73</v>
      </c>
      <c r="F97" s="33" t="s">
        <v>20</v>
      </c>
      <c r="G97" s="33"/>
      <c r="H97" s="33" t="s">
        <v>1248</v>
      </c>
      <c r="I97" s="34">
        <f t="shared" si="12"/>
        <v>26</v>
      </c>
      <c r="J97" s="34">
        <f t="shared" si="13"/>
        <v>2</v>
      </c>
      <c r="K97" s="35">
        <f t="shared" si="14"/>
        <v>0.9285714285714286</v>
      </c>
      <c r="L97" s="86" t="s">
        <v>1582</v>
      </c>
      <c r="M97" s="86" t="s">
        <v>1582</v>
      </c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1276</v>
      </c>
      <c r="B98" s="33" t="s">
        <v>1259</v>
      </c>
      <c r="C98" s="33" t="s">
        <v>1144</v>
      </c>
      <c r="D98" t="s">
        <v>1243</v>
      </c>
      <c r="E98" s="33" t="s">
        <v>73</v>
      </c>
      <c r="F98" s="33" t="s">
        <v>20</v>
      </c>
      <c r="G98" s="33"/>
      <c r="H98" s="33" t="s">
        <v>1246</v>
      </c>
      <c r="I98" s="34">
        <f t="shared" si="12"/>
        <v>26</v>
      </c>
      <c r="J98" s="34">
        <f t="shared" si="13"/>
        <v>2</v>
      </c>
      <c r="K98" s="35">
        <f t="shared" si="14"/>
        <v>0.9285714285714286</v>
      </c>
      <c r="L98" s="86" t="s">
        <v>1582</v>
      </c>
      <c r="M98" s="86" t="s">
        <v>1582</v>
      </c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1276</v>
      </c>
      <c r="B99" s="33" t="s">
        <v>1258</v>
      </c>
      <c r="C99" s="33" t="s">
        <v>1144</v>
      </c>
      <c r="D99" t="s">
        <v>1243</v>
      </c>
      <c r="E99" s="33" t="s">
        <v>73</v>
      </c>
      <c r="F99" s="33" t="s">
        <v>20</v>
      </c>
      <c r="G99" s="33"/>
      <c r="H99" s="33" t="s">
        <v>1253</v>
      </c>
      <c r="I99" s="34">
        <f t="shared" si="12"/>
        <v>26</v>
      </c>
      <c r="J99" s="34">
        <f t="shared" si="13"/>
        <v>2</v>
      </c>
      <c r="K99" s="35">
        <f t="shared" si="14"/>
        <v>0.9285714285714286</v>
      </c>
      <c r="L99" s="86" t="s">
        <v>1582</v>
      </c>
      <c r="M99" s="86" t="s">
        <v>1582</v>
      </c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1276</v>
      </c>
      <c r="B100" s="33" t="s">
        <v>1262</v>
      </c>
      <c r="C100" s="33" t="s">
        <v>1144</v>
      </c>
      <c r="D100" t="s">
        <v>1245</v>
      </c>
      <c r="E100" s="33" t="s">
        <v>73</v>
      </c>
      <c r="F100" s="33" t="s">
        <v>20</v>
      </c>
      <c r="G100" s="33"/>
      <c r="H100" s="33" t="s">
        <v>1249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1276</v>
      </c>
      <c r="B101" s="33" t="s">
        <v>1263</v>
      </c>
      <c r="C101" s="33" t="s">
        <v>1144</v>
      </c>
      <c r="D101" t="s">
        <v>1245</v>
      </c>
      <c r="E101" s="33" t="s">
        <v>73</v>
      </c>
      <c r="F101" s="33" t="s">
        <v>20</v>
      </c>
      <c r="G101" s="33"/>
      <c r="H101" s="33" t="s">
        <v>1250</v>
      </c>
      <c r="I101" s="34">
        <f t="shared" si="12"/>
        <v>28</v>
      </c>
      <c r="J101" s="34">
        <f t="shared" si="13"/>
        <v>0</v>
      </c>
      <c r="K101" s="35">
        <f t="shared" si="14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1003</v>
      </c>
      <c r="C102" t="s">
        <v>1143</v>
      </c>
      <c r="D102" t="s">
        <v>1163</v>
      </c>
      <c r="E102" s="33" t="s">
        <v>15</v>
      </c>
      <c r="F102" s="33" t="s">
        <v>28</v>
      </c>
      <c r="G102" s="33"/>
      <c r="H102" s="33" t="s">
        <v>636</v>
      </c>
      <c r="I102" s="34">
        <f t="shared" si="12"/>
        <v>26</v>
      </c>
      <c r="J102" s="34">
        <f t="shared" si="13"/>
        <v>2</v>
      </c>
      <c r="K102" s="35">
        <f t="shared" si="14"/>
        <v>0.9285714285714286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 t="s">
        <v>1582</v>
      </c>
      <c r="Y102" s="86"/>
      <c r="Z102" s="86" t="s">
        <v>1582</v>
      </c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1004</v>
      </c>
      <c r="C103" t="s">
        <v>1143</v>
      </c>
      <c r="D103" t="s">
        <v>89</v>
      </c>
      <c r="E103" s="33" t="s">
        <v>19</v>
      </c>
      <c r="F103" s="33" t="s">
        <v>28</v>
      </c>
      <c r="G103" s="33"/>
      <c r="H103" s="33" t="s">
        <v>643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t="s">
        <v>1005</v>
      </c>
      <c r="C104" t="s">
        <v>1143</v>
      </c>
      <c r="D104" t="s">
        <v>90</v>
      </c>
      <c r="E104" s="33" t="s">
        <v>15</v>
      </c>
      <c r="F104" s="33" t="s">
        <v>28</v>
      </c>
      <c r="G104" s="33"/>
      <c r="H104" s="33" t="s">
        <v>644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t="s">
        <v>1006</v>
      </c>
      <c r="C105" t="s">
        <v>1143</v>
      </c>
      <c r="D105" t="s">
        <v>129</v>
      </c>
      <c r="E105" s="33" t="s">
        <v>19</v>
      </c>
      <c r="F105" s="33" t="s">
        <v>28</v>
      </c>
      <c r="G105" s="33"/>
      <c r="H105" s="33" t="s">
        <v>668</v>
      </c>
      <c r="I105" s="34">
        <f t="shared" si="12"/>
        <v>28</v>
      </c>
      <c r="J105" s="34">
        <f t="shared" si="13"/>
        <v>0</v>
      </c>
      <c r="K105" s="35">
        <f t="shared" si="14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t="s">
        <v>1007</v>
      </c>
      <c r="C106" t="s">
        <v>1143</v>
      </c>
      <c r="D106" t="s">
        <v>152</v>
      </c>
      <c r="E106" s="33" t="s">
        <v>19</v>
      </c>
      <c r="F106" s="33" t="s">
        <v>20</v>
      </c>
      <c r="G106" s="33"/>
      <c r="H106" s="33" t="s">
        <v>681</v>
      </c>
      <c r="I106" s="34">
        <f t="shared" si="12"/>
        <v>28</v>
      </c>
      <c r="J106" s="34">
        <f t="shared" si="13"/>
        <v>0</v>
      </c>
      <c r="K106" s="35">
        <f t="shared" si="14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t="s">
        <v>1008</v>
      </c>
      <c r="C107" t="s">
        <v>1143</v>
      </c>
      <c r="D107" t="s">
        <v>45</v>
      </c>
      <c r="E107" s="33" t="s">
        <v>46</v>
      </c>
      <c r="F107" s="33" t="s">
        <v>28</v>
      </c>
      <c r="G107" s="33"/>
      <c r="H107" s="33" t="s">
        <v>682</v>
      </c>
      <c r="I107" s="34">
        <f t="shared" si="12"/>
        <v>23</v>
      </c>
      <c r="J107" s="34">
        <f t="shared" si="13"/>
        <v>5</v>
      </c>
      <c r="K107" s="35">
        <f t="shared" si="14"/>
        <v>0.8214285714285714</v>
      </c>
      <c r="L107" s="86"/>
      <c r="M107" s="86"/>
      <c r="N107" s="86"/>
      <c r="O107" s="86" t="s">
        <v>1582</v>
      </c>
      <c r="P107" s="86" t="s">
        <v>1582</v>
      </c>
      <c r="Q107" s="86" t="s">
        <v>1582</v>
      </c>
      <c r="R107" s="86" t="s">
        <v>1582</v>
      </c>
      <c r="S107" s="86" t="s">
        <v>1582</v>
      </c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t="s">
        <v>1009</v>
      </c>
      <c r="C108" t="s">
        <v>1143</v>
      </c>
      <c r="D108" t="s">
        <v>47</v>
      </c>
      <c r="E108" s="33" t="s">
        <v>19</v>
      </c>
      <c r="F108" s="33" t="s">
        <v>20</v>
      </c>
      <c r="G108" s="33"/>
      <c r="H108" s="33" t="s">
        <v>684</v>
      </c>
      <c r="I108" s="34">
        <f t="shared" si="12"/>
        <v>28</v>
      </c>
      <c r="J108" s="34">
        <f t="shared" si="13"/>
        <v>0</v>
      </c>
      <c r="K108" s="35">
        <f t="shared" si="14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t="s">
        <v>48</v>
      </c>
      <c r="C109" t="s">
        <v>1143</v>
      </c>
      <c r="D109" t="s">
        <v>49</v>
      </c>
      <c r="E109" s="33" t="s">
        <v>19</v>
      </c>
      <c r="F109" s="33" t="s">
        <v>20</v>
      </c>
      <c r="G109" s="33"/>
      <c r="H109" s="33" t="s">
        <v>685</v>
      </c>
      <c r="I109" s="34">
        <f t="shared" si="12"/>
        <v>26</v>
      </c>
      <c r="J109" s="34">
        <f t="shared" si="13"/>
        <v>2</v>
      </c>
      <c r="K109" s="35">
        <f t="shared" si="14"/>
        <v>0.9285714285714286</v>
      </c>
      <c r="L109" s="86"/>
      <c r="M109" s="86"/>
      <c r="N109" s="86"/>
      <c r="O109" s="86"/>
      <c r="P109" s="86"/>
      <c r="Q109" s="86"/>
      <c r="R109" s="86"/>
      <c r="S109" s="86" t="s">
        <v>1582</v>
      </c>
      <c r="T109" s="86"/>
      <c r="U109" s="86"/>
      <c r="V109" s="86"/>
      <c r="W109" s="86"/>
      <c r="X109" s="86"/>
      <c r="Y109" s="86"/>
      <c r="Z109" s="86" t="s">
        <v>1582</v>
      </c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t="s">
        <v>50</v>
      </c>
      <c r="C110" t="s">
        <v>1143</v>
      </c>
      <c r="D110" t="s">
        <v>51</v>
      </c>
      <c r="E110" s="33" t="s">
        <v>19</v>
      </c>
      <c r="F110" s="33" t="s">
        <v>20</v>
      </c>
      <c r="G110" s="33"/>
      <c r="H110" s="33" t="s">
        <v>686</v>
      </c>
      <c r="I110" s="34">
        <f t="shared" si="12"/>
        <v>28</v>
      </c>
      <c r="J110" s="34">
        <f t="shared" si="13"/>
        <v>0</v>
      </c>
      <c r="K110" s="35">
        <f t="shared" si="14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t="s">
        <v>53</v>
      </c>
      <c r="C111" t="s">
        <v>1143</v>
      </c>
      <c r="D111" t="s">
        <v>54</v>
      </c>
      <c r="E111" s="33" t="s">
        <v>15</v>
      </c>
      <c r="F111" s="33" t="s">
        <v>20</v>
      </c>
      <c r="G111" s="33"/>
      <c r="H111" s="33" t="s">
        <v>687</v>
      </c>
      <c r="I111" s="34">
        <f t="shared" si="12"/>
        <v>28</v>
      </c>
      <c r="J111" s="34">
        <f t="shared" si="13"/>
        <v>0</v>
      </c>
      <c r="K111" s="35">
        <f t="shared" si="14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t="s">
        <v>55</v>
      </c>
      <c r="C112" t="s">
        <v>1143</v>
      </c>
      <c r="D112" t="s">
        <v>56</v>
      </c>
      <c r="E112" s="33" t="s">
        <v>15</v>
      </c>
      <c r="F112" s="33" t="s">
        <v>20</v>
      </c>
      <c r="G112" s="33"/>
      <c r="H112" s="33" t="s">
        <v>688</v>
      </c>
      <c r="I112" s="34">
        <f t="shared" si="12"/>
        <v>28</v>
      </c>
      <c r="J112" s="34">
        <f t="shared" si="13"/>
        <v>0</v>
      </c>
      <c r="K112" s="35">
        <f t="shared" si="1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t="s">
        <v>57</v>
      </c>
      <c r="C113" t="s">
        <v>1143</v>
      </c>
      <c r="D113" t="s">
        <v>58</v>
      </c>
      <c r="E113" s="33" t="s">
        <v>15</v>
      </c>
      <c r="F113" s="33" t="s">
        <v>28</v>
      </c>
      <c r="G113" s="33"/>
      <c r="H113" s="33" t="s">
        <v>689</v>
      </c>
      <c r="I113" s="34">
        <f t="shared" si="12"/>
        <v>28</v>
      </c>
      <c r="J113" s="34">
        <f t="shared" si="13"/>
        <v>0</v>
      </c>
      <c r="K113" s="35">
        <f t="shared" si="14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t="s">
        <v>60</v>
      </c>
      <c r="C114" t="s">
        <v>1143</v>
      </c>
      <c r="D114" t="s">
        <v>61</v>
      </c>
      <c r="E114" s="33" t="s">
        <v>15</v>
      </c>
      <c r="F114" s="33" t="s">
        <v>1137</v>
      </c>
      <c r="G114" s="33" t="s">
        <v>45</v>
      </c>
      <c r="H114" s="33" t="s">
        <v>691</v>
      </c>
      <c r="I114" s="34">
        <f t="shared" si="12"/>
        <v>23</v>
      </c>
      <c r="J114" s="34">
        <f t="shared" si="13"/>
        <v>5</v>
      </c>
      <c r="K114" s="35">
        <f t="shared" si="14"/>
        <v>0.8214285714285714</v>
      </c>
      <c r="L114" s="86"/>
      <c r="M114" s="86"/>
      <c r="N114" s="86"/>
      <c r="O114" s="86" t="s">
        <v>1582</v>
      </c>
      <c r="P114" s="86" t="s">
        <v>1582</v>
      </c>
      <c r="Q114" s="86" t="s">
        <v>1582</v>
      </c>
      <c r="R114" s="86" t="s">
        <v>1582</v>
      </c>
      <c r="S114" s="86" t="s">
        <v>1582</v>
      </c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52</v>
      </c>
      <c r="B115" t="s">
        <v>62</v>
      </c>
      <c r="C115" t="s">
        <v>1143</v>
      </c>
      <c r="D115" t="s">
        <v>63</v>
      </c>
      <c r="E115" s="33" t="s">
        <v>15</v>
      </c>
      <c r="F115" s="33" t="s">
        <v>20</v>
      </c>
      <c r="G115" s="33"/>
      <c r="H115" s="33" t="s">
        <v>692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52</v>
      </c>
      <c r="B116" t="s">
        <v>1010</v>
      </c>
      <c r="C116" t="s">
        <v>1143</v>
      </c>
      <c r="D116" t="s">
        <v>157</v>
      </c>
      <c r="E116" s="33" t="s">
        <v>46</v>
      </c>
      <c r="F116" s="33" t="s">
        <v>28</v>
      </c>
      <c r="G116" s="33"/>
      <c r="H116" s="33" t="s">
        <v>1140</v>
      </c>
      <c r="I116" s="34">
        <f t="shared" si="12"/>
        <v>26</v>
      </c>
      <c r="J116" s="34">
        <f t="shared" si="13"/>
        <v>2</v>
      </c>
      <c r="K116" s="35">
        <f t="shared" si="14"/>
        <v>0.9285714285714286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1582</v>
      </c>
      <c r="Y116" s="86"/>
      <c r="Z116" s="86" t="s">
        <v>1582</v>
      </c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52</v>
      </c>
      <c r="B117" t="s">
        <v>65</v>
      </c>
      <c r="C117" t="s">
        <v>1143</v>
      </c>
      <c r="D117" t="s">
        <v>66</v>
      </c>
      <c r="E117" s="33" t="s">
        <v>19</v>
      </c>
      <c r="F117" s="33" t="s">
        <v>28</v>
      </c>
      <c r="G117" s="33"/>
      <c r="H117" s="33" t="s">
        <v>703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52</v>
      </c>
      <c r="B118" t="s">
        <v>67</v>
      </c>
      <c r="C118" t="s">
        <v>1143</v>
      </c>
      <c r="D118" t="s">
        <v>68</v>
      </c>
      <c r="E118" s="33" t="s">
        <v>19</v>
      </c>
      <c r="F118" s="33" t="s">
        <v>28</v>
      </c>
      <c r="G118" s="33"/>
      <c r="H118" s="33" t="s">
        <v>704</v>
      </c>
      <c r="I118" s="34">
        <f t="shared" si="12"/>
        <v>28</v>
      </c>
      <c r="J118" s="34">
        <f t="shared" si="13"/>
        <v>0</v>
      </c>
      <c r="K118" s="35">
        <f t="shared" si="14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52</v>
      </c>
      <c r="B119" t="s">
        <v>69</v>
      </c>
      <c r="C119" t="s">
        <v>1143</v>
      </c>
      <c r="D119" t="s">
        <v>70</v>
      </c>
      <c r="E119" s="33" t="s">
        <v>19</v>
      </c>
      <c r="F119" s="33" t="s">
        <v>28</v>
      </c>
      <c r="G119" s="33"/>
      <c r="H119" s="33" t="s">
        <v>705</v>
      </c>
      <c r="I119" s="34">
        <f t="shared" si="12"/>
        <v>28</v>
      </c>
      <c r="J119" s="34">
        <f t="shared" si="13"/>
        <v>0</v>
      </c>
      <c r="K119" s="35">
        <f t="shared" si="14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52</v>
      </c>
      <c r="B120" t="s">
        <v>1011</v>
      </c>
      <c r="C120" t="s">
        <v>1143</v>
      </c>
      <c r="D120" t="s">
        <v>1012</v>
      </c>
      <c r="E120" s="33" t="s">
        <v>19</v>
      </c>
      <c r="F120" s="33" t="s">
        <v>28</v>
      </c>
      <c r="G120" s="33"/>
      <c r="H120" s="33" t="s">
        <v>1297</v>
      </c>
      <c r="I120" s="34">
        <f t="shared" si="12"/>
        <v>28</v>
      </c>
      <c r="J120" s="34">
        <f t="shared" si="13"/>
        <v>0</v>
      </c>
      <c r="K120" s="35">
        <f t="shared" si="14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52</v>
      </c>
      <c r="B121" t="s">
        <v>1013</v>
      </c>
      <c r="C121" t="s">
        <v>1143</v>
      </c>
      <c r="D121" t="s">
        <v>1160</v>
      </c>
      <c r="E121" s="33" t="s">
        <v>73</v>
      </c>
      <c r="F121" s="33" t="s">
        <v>28</v>
      </c>
      <c r="G121" s="33"/>
      <c r="H121" s="33" t="s">
        <v>1298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52</v>
      </c>
      <c r="B122" t="s">
        <v>1191</v>
      </c>
      <c r="C122" t="s">
        <v>1143</v>
      </c>
      <c r="D122" t="s">
        <v>1190</v>
      </c>
      <c r="E122" s="33" t="s">
        <v>73</v>
      </c>
      <c r="F122" s="33" t="s">
        <v>28</v>
      </c>
      <c r="G122" s="33"/>
      <c r="H122" s="33" t="s">
        <v>1192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customHeight="1" thickBot="1" x14ac:dyDescent="0.3">
      <c r="A123" t="s">
        <v>52</v>
      </c>
      <c r="B123" s="33" t="s">
        <v>1200</v>
      </c>
      <c r="C123" s="33" t="s">
        <v>1143</v>
      </c>
      <c r="D123" t="s">
        <v>122</v>
      </c>
      <c r="E123" s="33" t="s">
        <v>73</v>
      </c>
      <c r="F123" s="33" t="s">
        <v>28</v>
      </c>
      <c r="G123" s="33"/>
      <c r="H123" s="33" t="s">
        <v>1201</v>
      </c>
      <c r="I123" s="34">
        <f t="shared" si="12"/>
        <v>28</v>
      </c>
      <c r="J123" s="34">
        <f t="shared" si="13"/>
        <v>0</v>
      </c>
      <c r="K123" s="35">
        <f t="shared" si="14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52</v>
      </c>
      <c r="B124" s="33" t="s">
        <v>1193</v>
      </c>
      <c r="C124" s="33" t="s">
        <v>1143</v>
      </c>
      <c r="D124" t="s">
        <v>1195</v>
      </c>
      <c r="E124" s="33" t="s">
        <v>73</v>
      </c>
      <c r="F124" s="33" t="s">
        <v>28</v>
      </c>
      <c r="G124" s="33"/>
      <c r="H124" s="33" t="s">
        <v>1202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52</v>
      </c>
      <c r="B125" s="33" t="s">
        <v>1194</v>
      </c>
      <c r="C125" s="33" t="s">
        <v>1143</v>
      </c>
      <c r="D125" t="s">
        <v>1195</v>
      </c>
      <c r="E125" s="33" t="s">
        <v>73</v>
      </c>
      <c r="F125" s="33" t="s">
        <v>28</v>
      </c>
      <c r="G125" s="33"/>
      <c r="H125" s="33" t="s">
        <v>1203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52</v>
      </c>
      <c r="B126" s="33" t="s">
        <v>1264</v>
      </c>
      <c r="C126" s="33" t="s">
        <v>1143</v>
      </c>
      <c r="D126" t="s">
        <v>93</v>
      </c>
      <c r="E126" s="33" t="s">
        <v>73</v>
      </c>
      <c r="F126" s="33" t="s">
        <v>28</v>
      </c>
      <c r="G126" s="33"/>
      <c r="H126" s="33" t="s">
        <v>1265</v>
      </c>
      <c r="I126" s="34">
        <f t="shared" si="12"/>
        <v>27</v>
      </c>
      <c r="J126" s="34">
        <f t="shared" si="13"/>
        <v>1</v>
      </c>
      <c r="K126" s="35">
        <f t="shared" si="14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 t="s">
        <v>1582</v>
      </c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52</v>
      </c>
      <c r="B127" s="33" t="s">
        <v>1280</v>
      </c>
      <c r="C127" s="33" t="s">
        <v>1143</v>
      </c>
      <c r="D127" t="s">
        <v>1281</v>
      </c>
      <c r="E127" s="33" t="s">
        <v>19</v>
      </c>
      <c r="F127" s="33" t="s">
        <v>28</v>
      </c>
      <c r="G127" s="33"/>
      <c r="H127" s="33" t="s">
        <v>1282</v>
      </c>
      <c r="I127" s="34">
        <f t="shared" si="12"/>
        <v>28</v>
      </c>
      <c r="J127" s="34">
        <f t="shared" si="13"/>
        <v>0</v>
      </c>
      <c r="K127" s="35">
        <f t="shared" si="14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s="85" t="s">
        <v>52</v>
      </c>
      <c r="B128" t="s">
        <v>1309</v>
      </c>
      <c r="C128" s="33" t="s">
        <v>1143</v>
      </c>
      <c r="D128" t="s">
        <v>1310</v>
      </c>
      <c r="E128" t="s">
        <v>73</v>
      </c>
      <c r="F128" t="s">
        <v>28</v>
      </c>
      <c r="G128"/>
      <c r="H128" s="33" t="s">
        <v>1557</v>
      </c>
      <c r="I128" s="34">
        <f t="shared" si="12"/>
        <v>6</v>
      </c>
      <c r="J128" s="34">
        <f t="shared" si="13"/>
        <v>22</v>
      </c>
      <c r="K128" s="35">
        <f t="shared" si="14"/>
        <v>0.21428571428571427</v>
      </c>
      <c r="L128" s="86" t="s">
        <v>1582</v>
      </c>
      <c r="M128" s="86" t="s">
        <v>1582</v>
      </c>
      <c r="N128" s="86" t="s">
        <v>1582</v>
      </c>
      <c r="O128" s="86" t="s">
        <v>1582</v>
      </c>
      <c r="P128" s="86" t="s">
        <v>1582</v>
      </c>
      <c r="Q128" s="86" t="s">
        <v>1582</v>
      </c>
      <c r="R128" s="86" t="s">
        <v>1582</v>
      </c>
      <c r="S128" s="86" t="s">
        <v>1582</v>
      </c>
      <c r="T128" s="86" t="s">
        <v>1582</v>
      </c>
      <c r="U128" s="86" t="s">
        <v>1582</v>
      </c>
      <c r="V128" s="86" t="s">
        <v>1582</v>
      </c>
      <c r="W128" s="86" t="s">
        <v>1582</v>
      </c>
      <c r="X128" s="86" t="s">
        <v>1582</v>
      </c>
      <c r="Y128" s="86" t="s">
        <v>1582</v>
      </c>
      <c r="Z128" s="86" t="s">
        <v>1582</v>
      </c>
      <c r="AA128" s="86" t="s">
        <v>1582</v>
      </c>
      <c r="AB128" s="86" t="s">
        <v>1582</v>
      </c>
      <c r="AC128" s="86" t="s">
        <v>1582</v>
      </c>
      <c r="AD128" s="86" t="s">
        <v>1582</v>
      </c>
      <c r="AE128" s="86" t="s">
        <v>1582</v>
      </c>
      <c r="AF128" s="86" t="s">
        <v>1582</v>
      </c>
      <c r="AG128" s="86" t="s">
        <v>1582</v>
      </c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s="85" t="s">
        <v>52</v>
      </c>
      <c r="B129" t="s">
        <v>1311</v>
      </c>
      <c r="C129" s="33" t="s">
        <v>1143</v>
      </c>
      <c r="D129" t="s">
        <v>1312</v>
      </c>
      <c r="E129" t="s">
        <v>73</v>
      </c>
      <c r="F129" t="s">
        <v>28</v>
      </c>
      <c r="G129"/>
      <c r="H129" s="33" t="s">
        <v>645</v>
      </c>
      <c r="I129" s="34">
        <f t="shared" si="12"/>
        <v>20</v>
      </c>
      <c r="J129" s="34">
        <f t="shared" si="13"/>
        <v>7</v>
      </c>
      <c r="K129" s="35">
        <f t="shared" si="14"/>
        <v>0.7407407407407407</v>
      </c>
      <c r="L129" s="86"/>
      <c r="M129" s="86"/>
      <c r="N129" s="86"/>
      <c r="O129" s="86"/>
      <c r="P129" s="86"/>
      <c r="Q129" s="86"/>
      <c r="R129" s="86"/>
      <c r="S129" s="86"/>
      <c r="T129" s="86" t="s">
        <v>1584</v>
      </c>
      <c r="U129" s="86"/>
      <c r="V129" s="86"/>
      <c r="W129" s="86"/>
      <c r="X129" s="86" t="s">
        <v>1582</v>
      </c>
      <c r="Y129" s="86"/>
      <c r="Z129" s="86"/>
      <c r="AA129" s="86" t="s">
        <v>1582</v>
      </c>
      <c r="AB129" s="86" t="s">
        <v>1582</v>
      </c>
      <c r="AC129" s="86" t="s">
        <v>1582</v>
      </c>
      <c r="AD129" s="86" t="s">
        <v>1582</v>
      </c>
      <c r="AE129" s="86"/>
      <c r="AF129" s="86" t="s">
        <v>1582</v>
      </c>
      <c r="AG129" s="86" t="s">
        <v>1582</v>
      </c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52</v>
      </c>
      <c r="B130" s="33" t="s">
        <v>1385</v>
      </c>
      <c r="C130" s="33" t="s">
        <v>1143</v>
      </c>
      <c r="D130" t="s">
        <v>88</v>
      </c>
      <c r="E130" s="33" t="s">
        <v>73</v>
      </c>
      <c r="F130" s="33" t="s">
        <v>28</v>
      </c>
      <c r="G130" s="33"/>
      <c r="H130" s="33" t="s">
        <v>1384</v>
      </c>
      <c r="I130" s="34">
        <f t="shared" si="12"/>
        <v>28</v>
      </c>
      <c r="J130" s="34">
        <f t="shared" si="13"/>
        <v>0</v>
      </c>
      <c r="K130" s="35">
        <f t="shared" si="14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52</v>
      </c>
      <c r="B131" t="s">
        <v>71</v>
      </c>
      <c r="C131" t="s">
        <v>1143</v>
      </c>
      <c r="D131" t="s">
        <v>72</v>
      </c>
      <c r="E131" s="33" t="s">
        <v>73</v>
      </c>
      <c r="F131" s="33" t="s">
        <v>28</v>
      </c>
      <c r="G131" s="33"/>
      <c r="H131" s="33" t="s">
        <v>633</v>
      </c>
      <c r="I131" s="34">
        <f t="shared" si="12"/>
        <v>22</v>
      </c>
      <c r="J131" s="34">
        <f t="shared" si="13"/>
        <v>6</v>
      </c>
      <c r="K131" s="35">
        <f t="shared" si="14"/>
        <v>0.7857142857142857</v>
      </c>
      <c r="L131" s="86"/>
      <c r="M131" s="86"/>
      <c r="N131" s="86" t="s">
        <v>1582</v>
      </c>
      <c r="O131" s="86" t="s">
        <v>1582</v>
      </c>
      <c r="P131" s="86" t="s">
        <v>1582</v>
      </c>
      <c r="Q131" s="86" t="s">
        <v>1582</v>
      </c>
      <c r="R131" s="86" t="s">
        <v>1582</v>
      </c>
      <c r="S131" s="86" t="s">
        <v>1582</v>
      </c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52</v>
      </c>
      <c r="B132" t="s">
        <v>74</v>
      </c>
      <c r="C132" t="s">
        <v>1143</v>
      </c>
      <c r="D132" t="s">
        <v>75</v>
      </c>
      <c r="E132" s="33" t="s">
        <v>73</v>
      </c>
      <c r="F132" s="33" t="s">
        <v>28</v>
      </c>
      <c r="G132" s="33"/>
      <c r="H132" s="33" t="s">
        <v>627</v>
      </c>
      <c r="I132" s="34">
        <f t="shared" si="12"/>
        <v>16</v>
      </c>
      <c r="J132" s="34">
        <f t="shared" si="13"/>
        <v>12</v>
      </c>
      <c r="K132" s="35">
        <f t="shared" si="14"/>
        <v>0.5714285714285714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 t="s">
        <v>1582</v>
      </c>
      <c r="W132" s="86" t="s">
        <v>1582</v>
      </c>
      <c r="X132" s="86" t="s">
        <v>1582</v>
      </c>
      <c r="Y132" s="86" t="s">
        <v>1582</v>
      </c>
      <c r="Z132" s="86" t="s">
        <v>1582</v>
      </c>
      <c r="AA132" s="86" t="s">
        <v>1582</v>
      </c>
      <c r="AB132" s="86" t="s">
        <v>1582</v>
      </c>
      <c r="AC132" s="86" t="s">
        <v>1582</v>
      </c>
      <c r="AD132" s="86" t="s">
        <v>1582</v>
      </c>
      <c r="AE132" s="86" t="s">
        <v>1582</v>
      </c>
      <c r="AF132" s="86" t="s">
        <v>1582</v>
      </c>
      <c r="AG132" s="86" t="s">
        <v>1582</v>
      </c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52</v>
      </c>
      <c r="B133" t="s">
        <v>76</v>
      </c>
      <c r="C133" t="s">
        <v>1143</v>
      </c>
      <c r="D133" t="s">
        <v>77</v>
      </c>
      <c r="E133" s="33" t="s">
        <v>19</v>
      </c>
      <c r="F133" s="33" t="s">
        <v>28</v>
      </c>
      <c r="G133" s="33"/>
      <c r="H133" s="33" t="s">
        <v>634</v>
      </c>
      <c r="I133" s="34">
        <f t="shared" ref="I133:I196" si="15">COUNTIF(L133:AM133,"")</f>
        <v>28</v>
      </c>
      <c r="J133" s="34">
        <f t="shared" ref="J133:J196" si="16">COUNTIF(L133:AM133,"APAGADO")</f>
        <v>0</v>
      </c>
      <c r="K133" s="35">
        <f t="shared" ref="K133:K196" si="17">(I133)/(J133+I133)</f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52</v>
      </c>
      <c r="B134" t="s">
        <v>78</v>
      </c>
      <c r="C134" t="s">
        <v>1143</v>
      </c>
      <c r="D134" t="s">
        <v>79</v>
      </c>
      <c r="E134" s="33" t="s">
        <v>19</v>
      </c>
      <c r="F134" s="33" t="s">
        <v>28</v>
      </c>
      <c r="G134" s="33"/>
      <c r="H134" s="33" t="s">
        <v>635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52</v>
      </c>
      <c r="B135" t="s">
        <v>80</v>
      </c>
      <c r="C135" t="s">
        <v>1143</v>
      </c>
      <c r="D135" t="s">
        <v>81</v>
      </c>
      <c r="E135" s="33" t="s">
        <v>73</v>
      </c>
      <c r="F135" s="33" t="s">
        <v>28</v>
      </c>
      <c r="G135" s="33"/>
      <c r="H135" s="33" t="s">
        <v>637</v>
      </c>
      <c r="I135" s="34">
        <f t="shared" si="15"/>
        <v>27</v>
      </c>
      <c r="J135" s="34">
        <f t="shared" si="16"/>
        <v>1</v>
      </c>
      <c r="K135" s="35">
        <f t="shared" si="17"/>
        <v>0.9642857142857143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1582</v>
      </c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52</v>
      </c>
      <c r="B136" t="s">
        <v>82</v>
      </c>
      <c r="C136" t="s">
        <v>1143</v>
      </c>
      <c r="D136" t="s">
        <v>1159</v>
      </c>
      <c r="E136" s="33" t="s">
        <v>15</v>
      </c>
      <c r="F136" s="33" t="s">
        <v>28</v>
      </c>
      <c r="G136" s="33"/>
      <c r="H136" s="33" t="s">
        <v>638</v>
      </c>
      <c r="I136" s="34">
        <f t="shared" si="15"/>
        <v>26</v>
      </c>
      <c r="J136" s="34">
        <f t="shared" si="16"/>
        <v>2</v>
      </c>
      <c r="K136" s="35">
        <f t="shared" si="17"/>
        <v>0.9285714285714286</v>
      </c>
      <c r="L136" s="86" t="s">
        <v>1582</v>
      </c>
      <c r="M136" s="86" t="s">
        <v>1582</v>
      </c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52</v>
      </c>
      <c r="B137" t="s">
        <v>83</v>
      </c>
      <c r="C137" t="s">
        <v>1143</v>
      </c>
      <c r="D137" t="s">
        <v>1158</v>
      </c>
      <c r="E137" s="33" t="s">
        <v>19</v>
      </c>
      <c r="F137" s="33" t="s">
        <v>28</v>
      </c>
      <c r="G137" s="33"/>
      <c r="H137" s="33" t="s">
        <v>639</v>
      </c>
      <c r="I137" s="34">
        <f t="shared" si="15"/>
        <v>27</v>
      </c>
      <c r="J137" s="34">
        <f t="shared" si="16"/>
        <v>1</v>
      </c>
      <c r="K137" s="35">
        <f t="shared" si="17"/>
        <v>0.9642857142857143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 t="s">
        <v>1582</v>
      </c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52</v>
      </c>
      <c r="B138" t="s">
        <v>84</v>
      </c>
      <c r="C138" t="s">
        <v>1143</v>
      </c>
      <c r="D138" t="s">
        <v>85</v>
      </c>
      <c r="E138" s="33" t="s">
        <v>19</v>
      </c>
      <c r="F138" s="33" t="s">
        <v>28</v>
      </c>
      <c r="G138" s="33"/>
      <c r="H138" s="33" t="s">
        <v>640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52</v>
      </c>
      <c r="B139" t="s">
        <v>86</v>
      </c>
      <c r="C139" t="s">
        <v>1143</v>
      </c>
      <c r="D139" t="s">
        <v>1157</v>
      </c>
      <c r="E139" s="33" t="s">
        <v>19</v>
      </c>
      <c r="F139" s="33" t="s">
        <v>28</v>
      </c>
      <c r="G139" s="33"/>
      <c r="H139" s="33" t="s">
        <v>641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52</v>
      </c>
      <c r="B140" t="s">
        <v>87</v>
      </c>
      <c r="C140" t="s">
        <v>1143</v>
      </c>
      <c r="D140" t="s">
        <v>88</v>
      </c>
      <c r="E140" s="33" t="s">
        <v>19</v>
      </c>
      <c r="F140" s="33" t="s">
        <v>28</v>
      </c>
      <c r="G140" s="33"/>
      <c r="H140" s="33" t="s">
        <v>642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52</v>
      </c>
      <c r="B141" t="s">
        <v>91</v>
      </c>
      <c r="C141" t="s">
        <v>1143</v>
      </c>
      <c r="D141" t="s">
        <v>1161</v>
      </c>
      <c r="E141" s="33" t="s">
        <v>19</v>
      </c>
      <c r="F141" s="33" t="s">
        <v>28</v>
      </c>
      <c r="G141" s="33"/>
      <c r="H141" s="33" t="s">
        <v>645</v>
      </c>
      <c r="I141" s="34">
        <f t="shared" si="15"/>
        <v>24</v>
      </c>
      <c r="J141" s="34">
        <f t="shared" si="16"/>
        <v>4</v>
      </c>
      <c r="K141" s="35">
        <f t="shared" si="17"/>
        <v>0.8571428571428571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 t="s">
        <v>1582</v>
      </c>
      <c r="AB141" s="86" t="s">
        <v>1582</v>
      </c>
      <c r="AC141" s="86" t="s">
        <v>1582</v>
      </c>
      <c r="AD141" s="86" t="s">
        <v>1582</v>
      </c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52</v>
      </c>
      <c r="B142" t="s">
        <v>92</v>
      </c>
      <c r="C142" t="s">
        <v>1143</v>
      </c>
      <c r="D142" t="s">
        <v>93</v>
      </c>
      <c r="E142" s="33" t="s">
        <v>19</v>
      </c>
      <c r="F142" s="33" t="s">
        <v>28</v>
      </c>
      <c r="G142" s="33"/>
      <c r="H142" s="33" t="s">
        <v>646</v>
      </c>
      <c r="I142" s="34">
        <f t="shared" si="15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 t="s">
        <v>1582</v>
      </c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52</v>
      </c>
      <c r="B143" t="s">
        <v>94</v>
      </c>
      <c r="C143" t="s">
        <v>1143</v>
      </c>
      <c r="D143" t="s">
        <v>95</v>
      </c>
      <c r="E143" s="33" t="s">
        <v>73</v>
      </c>
      <c r="F143" s="33" t="s">
        <v>28</v>
      </c>
      <c r="G143" s="33"/>
      <c r="H143" s="33" t="s">
        <v>647</v>
      </c>
      <c r="I143" s="34">
        <f t="shared" si="15"/>
        <v>26</v>
      </c>
      <c r="J143" s="34">
        <f t="shared" si="16"/>
        <v>2</v>
      </c>
      <c r="K143" s="35">
        <f t="shared" si="17"/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 t="s">
        <v>1582</v>
      </c>
      <c r="Y143" s="86"/>
      <c r="Z143" s="86" t="s">
        <v>1582</v>
      </c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52</v>
      </c>
      <c r="B144" t="s">
        <v>96</v>
      </c>
      <c r="C144" t="s">
        <v>1143</v>
      </c>
      <c r="D144" t="s">
        <v>97</v>
      </c>
      <c r="E144" s="33" t="s">
        <v>19</v>
      </c>
      <c r="F144" s="33" t="s">
        <v>1137</v>
      </c>
      <c r="G144" s="33" t="s">
        <v>1338</v>
      </c>
      <c r="H144" s="33" t="s">
        <v>648</v>
      </c>
      <c r="I144" s="34">
        <f t="shared" si="15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52</v>
      </c>
      <c r="B145" t="s">
        <v>98</v>
      </c>
      <c r="C145" t="s">
        <v>1143</v>
      </c>
      <c r="D145" t="s">
        <v>99</v>
      </c>
      <c r="E145" s="33" t="s">
        <v>73</v>
      </c>
      <c r="F145" s="33" t="s">
        <v>28</v>
      </c>
      <c r="G145" s="33"/>
      <c r="H145" s="33" t="s">
        <v>649</v>
      </c>
      <c r="I145" s="34">
        <f t="shared" si="15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52</v>
      </c>
      <c r="B146" t="s">
        <v>100</v>
      </c>
      <c r="C146" t="s">
        <v>1143</v>
      </c>
      <c r="D146" t="s">
        <v>85</v>
      </c>
      <c r="E146" s="33" t="s">
        <v>73</v>
      </c>
      <c r="F146" s="33" t="s">
        <v>28</v>
      </c>
      <c r="G146" s="33"/>
      <c r="H146" s="33" t="s">
        <v>650</v>
      </c>
      <c r="I146" s="34">
        <f t="shared" si="15"/>
        <v>28</v>
      </c>
      <c r="J146" s="34">
        <f t="shared" si="16"/>
        <v>0</v>
      </c>
      <c r="K146" s="35">
        <f t="shared" si="1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101</v>
      </c>
      <c r="B147" t="s">
        <v>102</v>
      </c>
      <c r="C147" t="s">
        <v>1143</v>
      </c>
      <c r="D147" t="s">
        <v>103</v>
      </c>
      <c r="E147" s="33" t="s">
        <v>19</v>
      </c>
      <c r="F147" s="33" t="s">
        <v>28</v>
      </c>
      <c r="G147" s="33"/>
      <c r="H147" s="33" t="s">
        <v>651</v>
      </c>
      <c r="I147" s="34">
        <f t="shared" si="15"/>
        <v>21</v>
      </c>
      <c r="J147" s="34">
        <f t="shared" si="16"/>
        <v>7</v>
      </c>
      <c r="K147" s="35">
        <f t="shared" si="17"/>
        <v>0.75</v>
      </c>
      <c r="L147" s="86"/>
      <c r="M147" s="86"/>
      <c r="N147" s="86"/>
      <c r="O147" s="86" t="s">
        <v>1582</v>
      </c>
      <c r="P147" s="86" t="s">
        <v>1582</v>
      </c>
      <c r="Q147" s="86" t="s">
        <v>1582</v>
      </c>
      <c r="R147" s="86" t="s">
        <v>1582</v>
      </c>
      <c r="S147" s="86" t="s">
        <v>1582</v>
      </c>
      <c r="T147" s="86" t="s">
        <v>1582</v>
      </c>
      <c r="U147" s="86"/>
      <c r="V147" s="86"/>
      <c r="W147" s="86"/>
      <c r="X147" s="86"/>
      <c r="Y147" s="86"/>
      <c r="Z147" s="86"/>
      <c r="AA147" s="86"/>
      <c r="AB147" s="86"/>
      <c r="AC147" s="86"/>
      <c r="AD147" s="86" t="s">
        <v>1582</v>
      </c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52</v>
      </c>
      <c r="B148" t="s">
        <v>104</v>
      </c>
      <c r="C148" t="s">
        <v>1143</v>
      </c>
      <c r="D148" t="s">
        <v>105</v>
      </c>
      <c r="E148" s="33" t="s">
        <v>73</v>
      </c>
      <c r="F148" s="33" t="s">
        <v>20</v>
      </c>
      <c r="G148" s="33"/>
      <c r="H148" s="33" t="s">
        <v>652</v>
      </c>
      <c r="I148" s="34">
        <f t="shared" si="15"/>
        <v>26</v>
      </c>
      <c r="J148" s="34">
        <f t="shared" si="16"/>
        <v>2</v>
      </c>
      <c r="K148" s="35">
        <f t="shared" si="17"/>
        <v>0.9285714285714286</v>
      </c>
      <c r="L148" s="86" t="s">
        <v>1582</v>
      </c>
      <c r="M148" s="86" t="s">
        <v>1582</v>
      </c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52</v>
      </c>
      <c r="B149" t="s">
        <v>106</v>
      </c>
      <c r="C149" t="s">
        <v>1143</v>
      </c>
      <c r="D149" t="s">
        <v>107</v>
      </c>
      <c r="E149" s="33" t="s">
        <v>19</v>
      </c>
      <c r="F149" s="33" t="s">
        <v>20</v>
      </c>
      <c r="G149" s="33"/>
      <c r="H149" s="33" t="s">
        <v>653</v>
      </c>
      <c r="I149" s="34">
        <f t="shared" si="15"/>
        <v>26</v>
      </c>
      <c r="J149" s="34">
        <f t="shared" si="16"/>
        <v>2</v>
      </c>
      <c r="K149" s="35">
        <f t="shared" si="17"/>
        <v>0.9285714285714286</v>
      </c>
      <c r="L149" s="86" t="s">
        <v>1582</v>
      </c>
      <c r="M149" s="86" t="s">
        <v>1582</v>
      </c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52</v>
      </c>
      <c r="B150" t="s">
        <v>108</v>
      </c>
      <c r="C150" t="s">
        <v>1143</v>
      </c>
      <c r="D150" t="s">
        <v>109</v>
      </c>
      <c r="E150" s="33" t="s">
        <v>19</v>
      </c>
      <c r="F150" s="33" t="s">
        <v>28</v>
      </c>
      <c r="G150" s="33"/>
      <c r="H150" s="33" t="s">
        <v>654</v>
      </c>
      <c r="I150" s="34">
        <f t="shared" si="15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52</v>
      </c>
      <c r="B151" t="s">
        <v>110</v>
      </c>
      <c r="C151" t="s">
        <v>1143</v>
      </c>
      <c r="D151" t="s">
        <v>1162</v>
      </c>
      <c r="E151" s="33" t="s">
        <v>19</v>
      </c>
      <c r="F151" s="33" t="s">
        <v>28</v>
      </c>
      <c r="G151" s="33"/>
      <c r="H151" s="33" t="s">
        <v>655</v>
      </c>
      <c r="I151" s="34">
        <f t="shared" si="15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52</v>
      </c>
      <c r="B152" t="s">
        <v>111</v>
      </c>
      <c r="C152" t="s">
        <v>1143</v>
      </c>
      <c r="D152" t="s">
        <v>112</v>
      </c>
      <c r="E152" s="33" t="s">
        <v>19</v>
      </c>
      <c r="F152" s="33" t="s">
        <v>28</v>
      </c>
      <c r="G152" s="33"/>
      <c r="H152" s="33" t="s">
        <v>656</v>
      </c>
      <c r="I152" s="34">
        <f t="shared" si="15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52</v>
      </c>
      <c r="B153" t="s">
        <v>113</v>
      </c>
      <c r="C153" t="s">
        <v>1143</v>
      </c>
      <c r="D153" t="s">
        <v>1164</v>
      </c>
      <c r="E153" s="33" t="s">
        <v>19</v>
      </c>
      <c r="F153" s="33" t="s">
        <v>28</v>
      </c>
      <c r="G153" s="33"/>
      <c r="H153" s="33" t="s">
        <v>657</v>
      </c>
      <c r="I153" s="34">
        <f t="shared" si="15"/>
        <v>28</v>
      </c>
      <c r="J153" s="34">
        <f t="shared" si="16"/>
        <v>0</v>
      </c>
      <c r="K153" s="35">
        <f t="shared" si="1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52</v>
      </c>
      <c r="B154" t="s">
        <v>114</v>
      </c>
      <c r="C154" t="s">
        <v>1143</v>
      </c>
      <c r="D154" t="s">
        <v>1165</v>
      </c>
      <c r="E154" s="33" t="s">
        <v>19</v>
      </c>
      <c r="F154" s="33" t="s">
        <v>28</v>
      </c>
      <c r="G154" s="33"/>
      <c r="H154" s="33" t="s">
        <v>658</v>
      </c>
      <c r="I154" s="34">
        <f t="shared" si="15"/>
        <v>14</v>
      </c>
      <c r="J154" s="34">
        <f t="shared" si="16"/>
        <v>14</v>
      </c>
      <c r="K154" s="35">
        <f t="shared" si="17"/>
        <v>0.5</v>
      </c>
      <c r="L154" s="86" t="s">
        <v>1582</v>
      </c>
      <c r="M154" s="86" t="s">
        <v>1582</v>
      </c>
      <c r="N154" s="86" t="s">
        <v>1582</v>
      </c>
      <c r="O154" s="86" t="s">
        <v>1582</v>
      </c>
      <c r="P154" s="86" t="s">
        <v>1582</v>
      </c>
      <c r="Q154" s="86" t="s">
        <v>1582</v>
      </c>
      <c r="R154" s="86"/>
      <c r="S154" s="86" t="s">
        <v>1582</v>
      </c>
      <c r="T154" s="86" t="s">
        <v>1582</v>
      </c>
      <c r="U154" s="86" t="s">
        <v>1582</v>
      </c>
      <c r="V154" s="86" t="s">
        <v>1582</v>
      </c>
      <c r="W154" s="86" t="s">
        <v>1582</v>
      </c>
      <c r="X154" s="86" t="s">
        <v>1582</v>
      </c>
      <c r="Y154" s="86" t="s">
        <v>1582</v>
      </c>
      <c r="Z154" s="86" t="s">
        <v>1582</v>
      </c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52</v>
      </c>
      <c r="B155" t="s">
        <v>115</v>
      </c>
      <c r="C155" t="s">
        <v>1143</v>
      </c>
      <c r="D155" t="s">
        <v>116</v>
      </c>
      <c r="E155" s="33" t="s">
        <v>19</v>
      </c>
      <c r="F155" s="33" t="s">
        <v>28</v>
      </c>
      <c r="G155" s="33"/>
      <c r="H155" s="33" t="s">
        <v>659</v>
      </c>
      <c r="I155" s="34">
        <f t="shared" si="15"/>
        <v>28</v>
      </c>
      <c r="J155" s="34">
        <f t="shared" si="16"/>
        <v>0</v>
      </c>
      <c r="K155" s="35">
        <f t="shared" si="1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52</v>
      </c>
      <c r="B156" t="s">
        <v>117</v>
      </c>
      <c r="C156" t="s">
        <v>1143</v>
      </c>
      <c r="D156" t="s">
        <v>118</v>
      </c>
      <c r="E156" s="33" t="s">
        <v>19</v>
      </c>
      <c r="F156" s="33" t="s">
        <v>28</v>
      </c>
      <c r="G156" s="33"/>
      <c r="H156" s="33" t="s">
        <v>660</v>
      </c>
      <c r="I156" s="34">
        <f t="shared" si="15"/>
        <v>28</v>
      </c>
      <c r="J156" s="34">
        <f t="shared" si="16"/>
        <v>0</v>
      </c>
      <c r="K156" s="35">
        <f t="shared" si="17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52</v>
      </c>
      <c r="B157" t="s">
        <v>119</v>
      </c>
      <c r="C157" t="s">
        <v>1143</v>
      </c>
      <c r="D157" t="s">
        <v>120</v>
      </c>
      <c r="E157" s="33" t="s">
        <v>19</v>
      </c>
      <c r="F157" s="33" t="s">
        <v>28</v>
      </c>
      <c r="G157" s="33"/>
      <c r="H157" s="33" t="s">
        <v>661</v>
      </c>
      <c r="I157" s="34">
        <f t="shared" si="15"/>
        <v>28</v>
      </c>
      <c r="J157" s="34">
        <f t="shared" si="16"/>
        <v>0</v>
      </c>
      <c r="K157" s="35">
        <f t="shared" si="17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52</v>
      </c>
      <c r="B158" t="s">
        <v>121</v>
      </c>
      <c r="C158" t="s">
        <v>1143</v>
      </c>
      <c r="D158" t="s">
        <v>122</v>
      </c>
      <c r="E158" s="33" t="s">
        <v>19</v>
      </c>
      <c r="F158" s="33" t="s">
        <v>28</v>
      </c>
      <c r="G158" s="33"/>
      <c r="H158" s="33" t="s">
        <v>662</v>
      </c>
      <c r="I158" s="34">
        <f t="shared" si="15"/>
        <v>28</v>
      </c>
      <c r="J158" s="34">
        <f t="shared" si="16"/>
        <v>0</v>
      </c>
      <c r="K158" s="35">
        <f t="shared" si="17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52</v>
      </c>
      <c r="B159" t="s">
        <v>123</v>
      </c>
      <c r="C159" t="s">
        <v>1143</v>
      </c>
      <c r="D159" t="s">
        <v>1166</v>
      </c>
      <c r="E159" s="33" t="s">
        <v>19</v>
      </c>
      <c r="F159" s="33" t="s">
        <v>28</v>
      </c>
      <c r="G159" s="33"/>
      <c r="H159" s="33" t="s">
        <v>663</v>
      </c>
      <c r="I159" s="34">
        <f t="shared" si="15"/>
        <v>28</v>
      </c>
      <c r="J159" s="34">
        <f t="shared" si="16"/>
        <v>0</v>
      </c>
      <c r="K159" s="35">
        <f t="shared" si="17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52</v>
      </c>
      <c r="B160" t="s">
        <v>124</v>
      </c>
      <c r="C160" t="s">
        <v>1143</v>
      </c>
      <c r="D160" t="s">
        <v>125</v>
      </c>
      <c r="E160" s="33" t="s">
        <v>19</v>
      </c>
      <c r="F160" s="33" t="s">
        <v>28</v>
      </c>
      <c r="G160" s="33"/>
      <c r="H160" s="33" t="s">
        <v>664</v>
      </c>
      <c r="I160" s="34">
        <f t="shared" si="15"/>
        <v>24</v>
      </c>
      <c r="J160" s="34">
        <f t="shared" si="16"/>
        <v>4</v>
      </c>
      <c r="K160" s="35">
        <f t="shared" si="17"/>
        <v>0.8571428571428571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1582</v>
      </c>
      <c r="AB160" s="86" t="s">
        <v>1582</v>
      </c>
      <c r="AC160" s="86" t="s">
        <v>1582</v>
      </c>
      <c r="AD160" s="86" t="s">
        <v>1582</v>
      </c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52</v>
      </c>
      <c r="B161" t="s">
        <v>126</v>
      </c>
      <c r="C161" t="s">
        <v>1143</v>
      </c>
      <c r="D161" t="s">
        <v>1147</v>
      </c>
      <c r="E161" s="33" t="s">
        <v>19</v>
      </c>
      <c r="F161" s="33" t="s">
        <v>28</v>
      </c>
      <c r="G161" s="33"/>
      <c r="H161" s="33" t="s">
        <v>665</v>
      </c>
      <c r="I161" s="34">
        <f t="shared" si="15"/>
        <v>13</v>
      </c>
      <c r="J161" s="34">
        <f t="shared" si="16"/>
        <v>15</v>
      </c>
      <c r="K161" s="35">
        <f t="shared" si="17"/>
        <v>0.4642857142857143</v>
      </c>
      <c r="L161" s="86" t="s">
        <v>1582</v>
      </c>
      <c r="M161" s="86" t="s">
        <v>1582</v>
      </c>
      <c r="N161" s="86" t="s">
        <v>1582</v>
      </c>
      <c r="O161" s="86" t="s">
        <v>1582</v>
      </c>
      <c r="P161" s="86" t="s">
        <v>1582</v>
      </c>
      <c r="Q161" s="86" t="s">
        <v>1582</v>
      </c>
      <c r="R161" s="86" t="s">
        <v>1582</v>
      </c>
      <c r="S161" s="86" t="s">
        <v>1582</v>
      </c>
      <c r="T161" s="86" t="s">
        <v>1582</v>
      </c>
      <c r="U161" s="86" t="s">
        <v>1582</v>
      </c>
      <c r="V161" s="86" t="s">
        <v>1582</v>
      </c>
      <c r="W161" s="86" t="s">
        <v>1582</v>
      </c>
      <c r="X161" s="86" t="s">
        <v>1582</v>
      </c>
      <c r="Y161" s="86" t="s">
        <v>1582</v>
      </c>
      <c r="Z161" s="86" t="s">
        <v>1582</v>
      </c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52</v>
      </c>
      <c r="B162" t="s">
        <v>127</v>
      </c>
      <c r="C162" t="s">
        <v>1143</v>
      </c>
      <c r="D162" t="s">
        <v>1148</v>
      </c>
      <c r="E162" s="33" t="s">
        <v>19</v>
      </c>
      <c r="F162" s="33" t="s">
        <v>28</v>
      </c>
      <c r="G162" s="33"/>
      <c r="H162" s="33" t="s">
        <v>666</v>
      </c>
      <c r="I162" s="34">
        <f t="shared" si="15"/>
        <v>28</v>
      </c>
      <c r="J162" s="34">
        <f t="shared" si="16"/>
        <v>0</v>
      </c>
      <c r="K162" s="35">
        <f t="shared" si="17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52</v>
      </c>
      <c r="B163" t="s">
        <v>128</v>
      </c>
      <c r="C163" t="s">
        <v>1143</v>
      </c>
      <c r="D163" t="s">
        <v>1149</v>
      </c>
      <c r="E163" s="33" t="s">
        <v>19</v>
      </c>
      <c r="F163" s="33" t="s">
        <v>28</v>
      </c>
      <c r="G163" s="33"/>
      <c r="H163" s="33" t="s">
        <v>667</v>
      </c>
      <c r="I163" s="34">
        <f t="shared" si="15"/>
        <v>28</v>
      </c>
      <c r="J163" s="34">
        <f t="shared" si="16"/>
        <v>0</v>
      </c>
      <c r="K163" s="35">
        <f t="shared" si="17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52</v>
      </c>
      <c r="B164" t="s">
        <v>130</v>
      </c>
      <c r="C164" t="s">
        <v>1143</v>
      </c>
      <c r="D164" t="s">
        <v>131</v>
      </c>
      <c r="E164" s="33" t="s">
        <v>19</v>
      </c>
      <c r="F164" s="33" t="s">
        <v>28</v>
      </c>
      <c r="G164" s="33"/>
      <c r="H164" s="33" t="s">
        <v>669</v>
      </c>
      <c r="I164" s="34">
        <f t="shared" si="15"/>
        <v>28</v>
      </c>
      <c r="J164" s="34">
        <f t="shared" si="16"/>
        <v>0</v>
      </c>
      <c r="K164" s="35">
        <f t="shared" si="17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52</v>
      </c>
      <c r="B165" t="s">
        <v>132</v>
      </c>
      <c r="C165" t="s">
        <v>1143</v>
      </c>
      <c r="D165" t="s">
        <v>133</v>
      </c>
      <c r="E165" s="33" t="s">
        <v>19</v>
      </c>
      <c r="F165" s="33" t="s">
        <v>28</v>
      </c>
      <c r="G165" s="33"/>
      <c r="H165" s="33" t="s">
        <v>670</v>
      </c>
      <c r="I165" s="34">
        <f t="shared" si="15"/>
        <v>28</v>
      </c>
      <c r="J165" s="34">
        <f t="shared" si="16"/>
        <v>0</v>
      </c>
      <c r="K165" s="35">
        <f t="shared" si="17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52</v>
      </c>
      <c r="B166" t="s">
        <v>134</v>
      </c>
      <c r="C166" t="s">
        <v>1143</v>
      </c>
      <c r="D166" t="s">
        <v>135</v>
      </c>
      <c r="E166" s="33" t="s">
        <v>19</v>
      </c>
      <c r="F166" s="33" t="s">
        <v>28</v>
      </c>
      <c r="G166" s="33"/>
      <c r="H166" s="33" t="s">
        <v>671</v>
      </c>
      <c r="I166" s="34">
        <f t="shared" si="15"/>
        <v>28</v>
      </c>
      <c r="J166" s="34">
        <f t="shared" si="16"/>
        <v>0</v>
      </c>
      <c r="K166" s="35">
        <f t="shared" si="17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52</v>
      </c>
      <c r="B167" t="s">
        <v>136</v>
      </c>
      <c r="C167" t="s">
        <v>1143</v>
      </c>
      <c r="D167" t="s">
        <v>137</v>
      </c>
      <c r="E167" s="33" t="s">
        <v>19</v>
      </c>
      <c r="F167" s="33" t="s">
        <v>28</v>
      </c>
      <c r="G167" s="33"/>
      <c r="H167" s="33" t="s">
        <v>672</v>
      </c>
      <c r="I167" s="34">
        <f t="shared" si="15"/>
        <v>28</v>
      </c>
      <c r="J167" s="34">
        <f t="shared" si="16"/>
        <v>0</v>
      </c>
      <c r="K167" s="35">
        <f t="shared" si="17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52</v>
      </c>
      <c r="B168" t="s">
        <v>138</v>
      </c>
      <c r="C168" t="s">
        <v>1143</v>
      </c>
      <c r="D168" t="s">
        <v>139</v>
      </c>
      <c r="E168" s="33" t="s">
        <v>19</v>
      </c>
      <c r="F168" s="33" t="s">
        <v>28</v>
      </c>
      <c r="G168" s="33"/>
      <c r="H168" s="33" t="s">
        <v>673</v>
      </c>
      <c r="I168" s="34">
        <f t="shared" si="15"/>
        <v>28</v>
      </c>
      <c r="J168" s="34">
        <f t="shared" si="16"/>
        <v>0</v>
      </c>
      <c r="K168" s="35">
        <f t="shared" si="17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52</v>
      </c>
      <c r="B169" t="s">
        <v>140</v>
      </c>
      <c r="C169" t="s">
        <v>1143</v>
      </c>
      <c r="D169" t="s">
        <v>141</v>
      </c>
      <c r="E169" s="33" t="s">
        <v>19</v>
      </c>
      <c r="F169" s="33" t="s">
        <v>28</v>
      </c>
      <c r="G169" s="33"/>
      <c r="H169" s="33" t="s">
        <v>674</v>
      </c>
      <c r="I169" s="34">
        <f t="shared" si="15"/>
        <v>28</v>
      </c>
      <c r="J169" s="34">
        <f t="shared" si="16"/>
        <v>0</v>
      </c>
      <c r="K169" s="35">
        <f t="shared" si="17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52</v>
      </c>
      <c r="B170" t="s">
        <v>142</v>
      </c>
      <c r="C170" t="s">
        <v>1143</v>
      </c>
      <c r="D170" t="s">
        <v>143</v>
      </c>
      <c r="E170" s="33" t="s">
        <v>19</v>
      </c>
      <c r="F170" s="33" t="s">
        <v>28</v>
      </c>
      <c r="G170" s="33"/>
      <c r="H170" s="33" t="s">
        <v>675</v>
      </c>
      <c r="I170" s="34">
        <f t="shared" si="15"/>
        <v>28</v>
      </c>
      <c r="J170" s="34">
        <f t="shared" si="16"/>
        <v>0</v>
      </c>
      <c r="K170" s="35">
        <f t="shared" si="17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52</v>
      </c>
      <c r="B171" t="s">
        <v>144</v>
      </c>
      <c r="C171" t="s">
        <v>1143</v>
      </c>
      <c r="D171" t="s">
        <v>58</v>
      </c>
      <c r="E171" s="33" t="s">
        <v>73</v>
      </c>
      <c r="F171" s="33" t="s">
        <v>28</v>
      </c>
      <c r="G171" s="33"/>
      <c r="H171" s="33" t="s">
        <v>676</v>
      </c>
      <c r="I171" s="34">
        <f t="shared" si="15"/>
        <v>28</v>
      </c>
      <c r="J171" s="34">
        <f t="shared" si="16"/>
        <v>0</v>
      </c>
      <c r="K171" s="35">
        <f t="shared" si="17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52</v>
      </c>
      <c r="B172" t="s">
        <v>145</v>
      </c>
      <c r="C172" t="s">
        <v>1143</v>
      </c>
      <c r="D172" t="s">
        <v>58</v>
      </c>
      <c r="E172" s="33" t="s">
        <v>73</v>
      </c>
      <c r="F172" s="33" t="s">
        <v>28</v>
      </c>
      <c r="G172" s="33"/>
      <c r="H172" s="33" t="s">
        <v>677</v>
      </c>
      <c r="I172" s="34">
        <f t="shared" si="15"/>
        <v>28</v>
      </c>
      <c r="J172" s="34">
        <f t="shared" si="16"/>
        <v>0</v>
      </c>
      <c r="K172" s="35">
        <f t="shared" si="17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52</v>
      </c>
      <c r="B173" t="s">
        <v>146</v>
      </c>
      <c r="C173" t="s">
        <v>1143</v>
      </c>
      <c r="D173" t="s">
        <v>147</v>
      </c>
      <c r="E173" s="33" t="s">
        <v>19</v>
      </c>
      <c r="F173" s="33" t="s">
        <v>28</v>
      </c>
      <c r="G173" s="33"/>
      <c r="H173" s="33" t="s">
        <v>678</v>
      </c>
      <c r="I173" s="34">
        <f t="shared" si="15"/>
        <v>28</v>
      </c>
      <c r="J173" s="34">
        <f t="shared" si="16"/>
        <v>0</v>
      </c>
      <c r="K173" s="35">
        <f t="shared" si="17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52</v>
      </c>
      <c r="B174" t="s">
        <v>148</v>
      </c>
      <c r="C174" t="s">
        <v>1143</v>
      </c>
      <c r="D174" t="s">
        <v>149</v>
      </c>
      <c r="E174" s="33" t="s">
        <v>19</v>
      </c>
      <c r="F174" s="33" t="s">
        <v>20</v>
      </c>
      <c r="G174" s="33"/>
      <c r="H174" s="33" t="s">
        <v>679</v>
      </c>
      <c r="I174" s="34">
        <f t="shared" si="15"/>
        <v>28</v>
      </c>
      <c r="J174" s="34">
        <f t="shared" si="16"/>
        <v>0</v>
      </c>
      <c r="K174" s="35">
        <f t="shared" si="17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137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52</v>
      </c>
      <c r="B175" t="s">
        <v>150</v>
      </c>
      <c r="C175" t="s">
        <v>1143</v>
      </c>
      <c r="D175" t="s">
        <v>151</v>
      </c>
      <c r="E175" s="33" t="s">
        <v>19</v>
      </c>
      <c r="F175" s="33" t="s">
        <v>20</v>
      </c>
      <c r="G175" s="33"/>
      <c r="H175" s="33" t="s">
        <v>680</v>
      </c>
      <c r="I175" s="34">
        <f t="shared" si="15"/>
        <v>28</v>
      </c>
      <c r="J175" s="34">
        <f t="shared" si="16"/>
        <v>0</v>
      </c>
      <c r="K175" s="35">
        <f t="shared" si="17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52</v>
      </c>
      <c r="B176" t="s">
        <v>153</v>
      </c>
      <c r="C176" t="s">
        <v>1143</v>
      </c>
      <c r="D176" t="s">
        <v>154</v>
      </c>
      <c r="E176" s="33" t="s">
        <v>15</v>
      </c>
      <c r="F176" s="33" t="s">
        <v>20</v>
      </c>
      <c r="G176" s="33"/>
      <c r="H176" s="33" t="s">
        <v>683</v>
      </c>
      <c r="I176" s="34">
        <f t="shared" si="15"/>
        <v>28</v>
      </c>
      <c r="J176" s="34">
        <f t="shared" si="16"/>
        <v>0</v>
      </c>
      <c r="K176" s="35">
        <f t="shared" si="17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52</v>
      </c>
      <c r="B177" t="s">
        <v>1014</v>
      </c>
      <c r="C177" t="s">
        <v>1143</v>
      </c>
      <c r="D177" t="s">
        <v>59</v>
      </c>
      <c r="E177" s="33" t="s">
        <v>15</v>
      </c>
      <c r="F177" s="33" t="s">
        <v>20</v>
      </c>
      <c r="G177" s="33"/>
      <c r="H177" s="33" t="s">
        <v>690</v>
      </c>
      <c r="I177" s="34">
        <f t="shared" si="15"/>
        <v>28</v>
      </c>
      <c r="J177" s="34">
        <f t="shared" si="16"/>
        <v>0</v>
      </c>
      <c r="K177" s="35">
        <f t="shared" si="17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52</v>
      </c>
      <c r="B178" t="s">
        <v>1015</v>
      </c>
      <c r="C178" t="s">
        <v>1143</v>
      </c>
      <c r="D178" t="s">
        <v>1167</v>
      </c>
      <c r="E178" s="33" t="s">
        <v>15</v>
      </c>
      <c r="F178" s="33" t="s">
        <v>1137</v>
      </c>
      <c r="G178" s="33" t="s">
        <v>1339</v>
      </c>
      <c r="H178" s="33" t="s">
        <v>693</v>
      </c>
      <c r="I178" s="34">
        <f t="shared" si="15"/>
        <v>28</v>
      </c>
      <c r="J178" s="34">
        <f t="shared" si="16"/>
        <v>0</v>
      </c>
      <c r="K178" s="35">
        <f t="shared" si="17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52</v>
      </c>
      <c r="B179" t="s">
        <v>1016</v>
      </c>
      <c r="C179" t="s">
        <v>1143</v>
      </c>
      <c r="D179" t="s">
        <v>64</v>
      </c>
      <c r="E179" s="33" t="s">
        <v>15</v>
      </c>
      <c r="F179" s="33" t="s">
        <v>28</v>
      </c>
      <c r="G179" s="33"/>
      <c r="H179" s="33" t="s">
        <v>694</v>
      </c>
      <c r="I179" s="34">
        <f t="shared" si="15"/>
        <v>28</v>
      </c>
      <c r="J179" s="34">
        <f t="shared" si="16"/>
        <v>0</v>
      </c>
      <c r="K179" s="35">
        <f t="shared" si="17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52</v>
      </c>
      <c r="B180" t="s">
        <v>155</v>
      </c>
      <c r="C180" t="s">
        <v>1143</v>
      </c>
      <c r="D180" t="s">
        <v>156</v>
      </c>
      <c r="E180" s="33" t="s">
        <v>46</v>
      </c>
      <c r="F180" s="33" t="s">
        <v>28</v>
      </c>
      <c r="G180" s="33"/>
      <c r="H180" s="33" t="s">
        <v>695</v>
      </c>
      <c r="I180" s="34">
        <f t="shared" si="15"/>
        <v>26</v>
      </c>
      <c r="J180" s="34">
        <f t="shared" si="16"/>
        <v>2</v>
      </c>
      <c r="K180" s="35">
        <f t="shared" si="17"/>
        <v>0.9285714285714286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 t="s">
        <v>1582</v>
      </c>
      <c r="Y180" s="86"/>
      <c r="Z180" s="86" t="s">
        <v>1582</v>
      </c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52</v>
      </c>
      <c r="B181" t="s">
        <v>158</v>
      </c>
      <c r="C181" t="s">
        <v>1143</v>
      </c>
      <c r="D181" t="s">
        <v>157</v>
      </c>
      <c r="E181" s="33" t="s">
        <v>46</v>
      </c>
      <c r="F181" s="33" t="s">
        <v>28</v>
      </c>
      <c r="G181" s="33"/>
      <c r="H181" s="33" t="s">
        <v>696</v>
      </c>
      <c r="I181" s="34">
        <f t="shared" si="15"/>
        <v>26</v>
      </c>
      <c r="J181" s="34">
        <f t="shared" si="16"/>
        <v>2</v>
      </c>
      <c r="K181" s="35">
        <f t="shared" si="17"/>
        <v>0.9285714285714286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 t="s">
        <v>1582</v>
      </c>
      <c r="Y181" s="86"/>
      <c r="Z181" s="86" t="s">
        <v>1582</v>
      </c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52</v>
      </c>
      <c r="B182" t="s">
        <v>159</v>
      </c>
      <c r="C182" t="s">
        <v>1143</v>
      </c>
      <c r="D182" t="s">
        <v>160</v>
      </c>
      <c r="E182" s="33" t="s">
        <v>73</v>
      </c>
      <c r="F182" s="33" t="s">
        <v>28</v>
      </c>
      <c r="G182" s="33"/>
      <c r="H182" s="33" t="s">
        <v>700</v>
      </c>
      <c r="I182" s="34">
        <f t="shared" si="15"/>
        <v>28</v>
      </c>
      <c r="J182" s="34">
        <f t="shared" si="16"/>
        <v>0</v>
      </c>
      <c r="K182" s="35">
        <f t="shared" si="17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52</v>
      </c>
      <c r="B183" t="s">
        <v>161</v>
      </c>
      <c r="C183" t="s">
        <v>1143</v>
      </c>
      <c r="D183" t="s">
        <v>160</v>
      </c>
      <c r="E183" s="33" t="s">
        <v>73</v>
      </c>
      <c r="F183" s="33" t="s">
        <v>28</v>
      </c>
      <c r="G183" s="33"/>
      <c r="H183" s="33" t="s">
        <v>701</v>
      </c>
      <c r="I183" s="34">
        <f t="shared" si="15"/>
        <v>28</v>
      </c>
      <c r="J183" s="34">
        <f t="shared" si="16"/>
        <v>0</v>
      </c>
      <c r="K183" s="35">
        <f t="shared" si="17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52</v>
      </c>
      <c r="B184" t="s">
        <v>162</v>
      </c>
      <c r="C184" t="s">
        <v>1143</v>
      </c>
      <c r="D184" t="s">
        <v>163</v>
      </c>
      <c r="E184" s="33" t="s">
        <v>15</v>
      </c>
      <c r="F184" s="33" t="s">
        <v>28</v>
      </c>
      <c r="G184" s="33"/>
      <c r="H184" s="33" t="s">
        <v>702</v>
      </c>
      <c r="I184" s="34">
        <f t="shared" si="15"/>
        <v>28</v>
      </c>
      <c r="J184" s="34">
        <f t="shared" si="16"/>
        <v>0</v>
      </c>
      <c r="K184" s="35">
        <f t="shared" si="17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52</v>
      </c>
      <c r="B185" t="s">
        <v>164</v>
      </c>
      <c r="C185" t="s">
        <v>1143</v>
      </c>
      <c r="D185" t="s">
        <v>165</v>
      </c>
      <c r="E185" s="33" t="s">
        <v>15</v>
      </c>
      <c r="F185" s="33" t="s">
        <v>28</v>
      </c>
      <c r="G185" s="33"/>
      <c r="H185" s="33" t="s">
        <v>706</v>
      </c>
      <c r="I185" s="34">
        <f t="shared" si="15"/>
        <v>28</v>
      </c>
      <c r="J185" s="34">
        <f t="shared" si="16"/>
        <v>0</v>
      </c>
      <c r="K185" s="35">
        <f t="shared" si="17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52</v>
      </c>
      <c r="B186" t="s">
        <v>166</v>
      </c>
      <c r="C186" t="s">
        <v>1143</v>
      </c>
      <c r="D186" t="s">
        <v>167</v>
      </c>
      <c r="E186" s="33" t="s">
        <v>19</v>
      </c>
      <c r="F186" s="33" t="s">
        <v>28</v>
      </c>
      <c r="G186" s="33"/>
      <c r="H186" s="33" t="s">
        <v>707</v>
      </c>
      <c r="I186" s="34">
        <f t="shared" si="15"/>
        <v>28</v>
      </c>
      <c r="J186" s="34">
        <f t="shared" si="16"/>
        <v>0</v>
      </c>
      <c r="K186" s="35">
        <f t="shared" si="17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52</v>
      </c>
      <c r="B187" s="33" t="s">
        <v>1277</v>
      </c>
      <c r="C187" s="33" t="s">
        <v>1143</v>
      </c>
      <c r="D187" t="s">
        <v>1278</v>
      </c>
      <c r="E187" s="33" t="s">
        <v>19</v>
      </c>
      <c r="F187" s="33" t="s">
        <v>20</v>
      </c>
      <c r="G187" s="33"/>
      <c r="H187" s="33" t="s">
        <v>1279</v>
      </c>
      <c r="I187" s="34">
        <f t="shared" si="15"/>
        <v>22</v>
      </c>
      <c r="J187" s="34">
        <f t="shared" si="16"/>
        <v>6</v>
      </c>
      <c r="K187" s="35">
        <f t="shared" si="17"/>
        <v>0.7857142857142857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 t="s">
        <v>1582</v>
      </c>
      <c r="AC187" s="86" t="s">
        <v>1582</v>
      </c>
      <c r="AD187" s="86" t="s">
        <v>1582</v>
      </c>
      <c r="AE187" s="86" t="s">
        <v>1582</v>
      </c>
      <c r="AF187" s="86" t="s">
        <v>1582</v>
      </c>
      <c r="AG187" s="86" t="s">
        <v>1582</v>
      </c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168</v>
      </c>
      <c r="B188" t="s">
        <v>169</v>
      </c>
      <c r="C188" t="s">
        <v>1143</v>
      </c>
      <c r="D188" t="s">
        <v>170</v>
      </c>
      <c r="E188" s="33" t="s">
        <v>19</v>
      </c>
      <c r="F188" s="33" t="s">
        <v>20</v>
      </c>
      <c r="G188" s="33"/>
      <c r="H188" s="33" t="s">
        <v>708</v>
      </c>
      <c r="I188" s="34">
        <f t="shared" si="15"/>
        <v>28</v>
      </c>
      <c r="J188" s="34">
        <f t="shared" si="16"/>
        <v>0</v>
      </c>
      <c r="K188" s="35">
        <f t="shared" si="17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171</v>
      </c>
      <c r="B189" t="s">
        <v>172</v>
      </c>
      <c r="C189" t="s">
        <v>1143</v>
      </c>
      <c r="D189" t="s">
        <v>173</v>
      </c>
      <c r="E189" s="33" t="s">
        <v>19</v>
      </c>
      <c r="F189" s="33" t="s">
        <v>20</v>
      </c>
      <c r="G189" s="33"/>
      <c r="H189" s="33" t="s">
        <v>709</v>
      </c>
      <c r="I189" s="34">
        <f t="shared" si="15"/>
        <v>11</v>
      </c>
      <c r="J189" s="34">
        <f t="shared" si="16"/>
        <v>17</v>
      </c>
      <c r="K189" s="35">
        <f t="shared" si="17"/>
        <v>0.39285714285714285</v>
      </c>
      <c r="L189" s="86" t="s">
        <v>1582</v>
      </c>
      <c r="M189" s="86"/>
      <c r="N189" s="86"/>
      <c r="O189" s="86"/>
      <c r="P189" s="86" t="s">
        <v>1582</v>
      </c>
      <c r="Q189" s="86" t="s">
        <v>1582</v>
      </c>
      <c r="R189" s="86" t="s">
        <v>1582</v>
      </c>
      <c r="S189" s="86" t="s">
        <v>1582</v>
      </c>
      <c r="T189" s="86" t="s">
        <v>1582</v>
      </c>
      <c r="U189" s="86" t="s">
        <v>1582</v>
      </c>
      <c r="V189" s="86" t="s">
        <v>1582</v>
      </c>
      <c r="W189" s="86"/>
      <c r="X189" s="86" t="s">
        <v>1582</v>
      </c>
      <c r="Y189" s="86" t="s">
        <v>1582</v>
      </c>
      <c r="Z189" s="86" t="s">
        <v>1582</v>
      </c>
      <c r="AA189" s="86" t="s">
        <v>1582</v>
      </c>
      <c r="AB189" s="86" t="s">
        <v>1582</v>
      </c>
      <c r="AC189" s="86" t="s">
        <v>1582</v>
      </c>
      <c r="AD189" s="86"/>
      <c r="AE189" s="86" t="s">
        <v>1582</v>
      </c>
      <c r="AF189" s="86" t="s">
        <v>1582</v>
      </c>
      <c r="AG189" s="86" t="s">
        <v>1582</v>
      </c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171</v>
      </c>
      <c r="B190" t="s">
        <v>174</v>
      </c>
      <c r="C190" t="s">
        <v>1143</v>
      </c>
      <c r="D190" t="s">
        <v>175</v>
      </c>
      <c r="E190" s="33" t="s">
        <v>15</v>
      </c>
      <c r="F190" s="33" t="s">
        <v>28</v>
      </c>
      <c r="G190" s="33"/>
      <c r="H190" s="33" t="s">
        <v>710</v>
      </c>
      <c r="I190" s="34">
        <f t="shared" si="15"/>
        <v>28</v>
      </c>
      <c r="J190" s="34">
        <f t="shared" si="16"/>
        <v>0</v>
      </c>
      <c r="K190" s="35">
        <f t="shared" si="17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171</v>
      </c>
      <c r="B191" t="s">
        <v>176</v>
      </c>
      <c r="C191" t="s">
        <v>1143</v>
      </c>
      <c r="D191" t="s">
        <v>177</v>
      </c>
      <c r="E191" s="33" t="s">
        <v>15</v>
      </c>
      <c r="F191" s="33" t="s">
        <v>28</v>
      </c>
      <c r="G191" s="33"/>
      <c r="H191" s="33" t="s">
        <v>711</v>
      </c>
      <c r="I191" s="34">
        <f t="shared" si="15"/>
        <v>22</v>
      </c>
      <c r="J191" s="34">
        <f t="shared" si="16"/>
        <v>6</v>
      </c>
      <c r="K191" s="35">
        <f t="shared" si="17"/>
        <v>0.7857142857142857</v>
      </c>
      <c r="L191" s="86"/>
      <c r="M191" s="86"/>
      <c r="N191" s="86"/>
      <c r="O191" s="86"/>
      <c r="P191" s="86" t="s">
        <v>1582</v>
      </c>
      <c r="Q191" s="86" t="s">
        <v>1582</v>
      </c>
      <c r="R191" s="86" t="s">
        <v>1582</v>
      </c>
      <c r="S191" s="86" t="s">
        <v>1582</v>
      </c>
      <c r="T191" s="86" t="s">
        <v>1582</v>
      </c>
      <c r="U191" s="86" t="s">
        <v>1582</v>
      </c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181</v>
      </c>
      <c r="B192" t="s">
        <v>1017</v>
      </c>
      <c r="C192" t="s">
        <v>1144</v>
      </c>
      <c r="D192" t="s">
        <v>184</v>
      </c>
      <c r="E192" s="33" t="s">
        <v>15</v>
      </c>
      <c r="F192" s="33" t="s">
        <v>20</v>
      </c>
      <c r="G192" s="33"/>
      <c r="H192" s="33" t="s">
        <v>713</v>
      </c>
      <c r="I192" s="34">
        <f t="shared" si="15"/>
        <v>24</v>
      </c>
      <c r="J192" s="34">
        <f t="shared" si="16"/>
        <v>4</v>
      </c>
      <c r="K192" s="35">
        <f t="shared" si="17"/>
        <v>0.8571428571428571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 t="s">
        <v>1582</v>
      </c>
      <c r="AE192" s="86" t="s">
        <v>1582</v>
      </c>
      <c r="AF192" s="86" t="s">
        <v>1582</v>
      </c>
      <c r="AG192" s="86" t="s">
        <v>1582</v>
      </c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s="85" t="s">
        <v>181</v>
      </c>
      <c r="B193" t="s">
        <v>1313</v>
      </c>
      <c r="C193" t="s">
        <v>1144</v>
      </c>
      <c r="D193" t="s">
        <v>1314</v>
      </c>
      <c r="E193" t="s">
        <v>19</v>
      </c>
      <c r="F193" t="s">
        <v>28</v>
      </c>
      <c r="G193"/>
      <c r="H193" s="33" t="s">
        <v>1324</v>
      </c>
      <c r="I193" s="34">
        <f t="shared" si="15"/>
        <v>28</v>
      </c>
      <c r="J193" s="34">
        <f t="shared" si="16"/>
        <v>0</v>
      </c>
      <c r="K193" s="35">
        <f t="shared" si="17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178</v>
      </c>
      <c r="B194" t="s">
        <v>179</v>
      </c>
      <c r="C194" t="s">
        <v>1144</v>
      </c>
      <c r="D194" t="s">
        <v>180</v>
      </c>
      <c r="E194" s="33" t="s">
        <v>19</v>
      </c>
      <c r="F194" s="33" t="s">
        <v>20</v>
      </c>
      <c r="G194" s="33"/>
      <c r="H194" s="33" t="s">
        <v>712</v>
      </c>
      <c r="I194" s="34">
        <f t="shared" si="15"/>
        <v>28</v>
      </c>
      <c r="J194" s="34">
        <f t="shared" si="16"/>
        <v>0</v>
      </c>
      <c r="K194" s="35">
        <f t="shared" si="17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181</v>
      </c>
      <c r="B195" t="s">
        <v>182</v>
      </c>
      <c r="C195" t="s">
        <v>1144</v>
      </c>
      <c r="D195" t="s">
        <v>183</v>
      </c>
      <c r="E195" s="33" t="s">
        <v>19</v>
      </c>
      <c r="F195" s="33" t="s">
        <v>20</v>
      </c>
      <c r="G195" s="33"/>
      <c r="H195" s="33" t="s">
        <v>1466</v>
      </c>
      <c r="I195" s="34">
        <f t="shared" si="15"/>
        <v>28</v>
      </c>
      <c r="J195" s="34">
        <f t="shared" si="16"/>
        <v>0</v>
      </c>
      <c r="K195" s="35">
        <f t="shared" si="17"/>
        <v>1</v>
      </c>
      <c r="L195" s="86"/>
      <c r="M195" s="86"/>
      <c r="N195" s="86"/>
      <c r="O195" s="86"/>
      <c r="P195" s="86"/>
      <c r="Q195" s="86"/>
      <c r="R195" s="87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187</v>
      </c>
      <c r="B196" t="s">
        <v>1217</v>
      </c>
      <c r="C196" t="s">
        <v>1143</v>
      </c>
      <c r="D196" t="s">
        <v>1211</v>
      </c>
      <c r="E196" s="33" t="s">
        <v>73</v>
      </c>
      <c r="F196" s="33" t="s">
        <v>1137</v>
      </c>
      <c r="G196" s="33" t="s">
        <v>1335</v>
      </c>
      <c r="H196" s="33" t="s">
        <v>1225</v>
      </c>
      <c r="I196" s="34">
        <f t="shared" si="15"/>
        <v>28</v>
      </c>
      <c r="J196" s="34">
        <f t="shared" si="16"/>
        <v>0</v>
      </c>
      <c r="K196" s="35">
        <f t="shared" si="17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187</v>
      </c>
      <c r="B197" t="s">
        <v>1216</v>
      </c>
      <c r="C197" t="s">
        <v>1143</v>
      </c>
      <c r="D197" t="s">
        <v>1211</v>
      </c>
      <c r="E197" s="33" t="s">
        <v>73</v>
      </c>
      <c r="F197" s="33" t="s">
        <v>1137</v>
      </c>
      <c r="G197" s="33" t="s">
        <v>1335</v>
      </c>
      <c r="H197" s="33" t="s">
        <v>1224</v>
      </c>
      <c r="I197" s="34">
        <f t="shared" ref="I197:I260" si="18">COUNTIF(L197:AM197,"")</f>
        <v>28</v>
      </c>
      <c r="J197" s="34">
        <f t="shared" ref="J197:J260" si="19">COUNTIF(L197:AM197,"APAGADO")</f>
        <v>0</v>
      </c>
      <c r="K197" s="35">
        <f t="shared" ref="K197:K260" si="20">(I197)/(J197+I197)</f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187</v>
      </c>
      <c r="B198" t="s">
        <v>1018</v>
      </c>
      <c r="C198" t="s">
        <v>1143</v>
      </c>
      <c r="D198" t="s">
        <v>188</v>
      </c>
      <c r="E198" s="33" t="s">
        <v>73</v>
      </c>
      <c r="F198" s="33" t="s">
        <v>1137</v>
      </c>
      <c r="G198" s="33" t="s">
        <v>1335</v>
      </c>
      <c r="H198" s="33" t="s">
        <v>715</v>
      </c>
      <c r="I198" s="34">
        <f t="shared" si="18"/>
        <v>28</v>
      </c>
      <c r="J198" s="34">
        <f t="shared" si="19"/>
        <v>0</v>
      </c>
      <c r="K198" s="35">
        <f t="shared" si="20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187</v>
      </c>
      <c r="B199" t="s">
        <v>1019</v>
      </c>
      <c r="C199" t="s">
        <v>1143</v>
      </c>
      <c r="D199" t="s">
        <v>188</v>
      </c>
      <c r="E199" s="33" t="s">
        <v>73</v>
      </c>
      <c r="F199" s="33" t="s">
        <v>1137</v>
      </c>
      <c r="G199" s="33" t="s">
        <v>1335</v>
      </c>
      <c r="H199" s="33" t="s">
        <v>716</v>
      </c>
      <c r="I199" s="34">
        <f t="shared" si="18"/>
        <v>28</v>
      </c>
      <c r="J199" s="34">
        <f t="shared" si="19"/>
        <v>0</v>
      </c>
      <c r="K199" s="35">
        <f t="shared" si="20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187</v>
      </c>
      <c r="B200" t="s">
        <v>1020</v>
      </c>
      <c r="C200" t="s">
        <v>1143</v>
      </c>
      <c r="D200" t="s">
        <v>1021</v>
      </c>
      <c r="E200" s="33" t="s">
        <v>73</v>
      </c>
      <c r="F200" s="33" t="s">
        <v>1137</v>
      </c>
      <c r="G200" s="33" t="s">
        <v>1335</v>
      </c>
      <c r="H200" s="33" t="s">
        <v>1299</v>
      </c>
      <c r="I200" s="34">
        <f t="shared" si="18"/>
        <v>20</v>
      </c>
      <c r="J200" s="34">
        <f t="shared" si="19"/>
        <v>8</v>
      </c>
      <c r="K200" s="35">
        <f t="shared" si="20"/>
        <v>0.7142857142857143</v>
      </c>
      <c r="L200" s="86" t="s">
        <v>1582</v>
      </c>
      <c r="M200" s="86" t="s">
        <v>1582</v>
      </c>
      <c r="N200" s="86" t="s">
        <v>1582</v>
      </c>
      <c r="O200" s="86" t="s">
        <v>1582</v>
      </c>
      <c r="P200" s="86" t="s">
        <v>1582</v>
      </c>
      <c r="Q200" s="86" t="s">
        <v>1582</v>
      </c>
      <c r="R200" s="86" t="s">
        <v>1582</v>
      </c>
      <c r="S200" s="86" t="s">
        <v>1582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187</v>
      </c>
      <c r="B201" t="s">
        <v>1022</v>
      </c>
      <c r="C201" t="s">
        <v>1143</v>
      </c>
      <c r="D201" t="s">
        <v>1021</v>
      </c>
      <c r="E201" s="33" t="s">
        <v>73</v>
      </c>
      <c r="F201" s="33" t="s">
        <v>1137</v>
      </c>
      <c r="G201" s="33" t="s">
        <v>1335</v>
      </c>
      <c r="H201" s="33" t="s">
        <v>1300</v>
      </c>
      <c r="I201" s="34">
        <f t="shared" si="18"/>
        <v>20</v>
      </c>
      <c r="J201" s="34">
        <f t="shared" si="19"/>
        <v>8</v>
      </c>
      <c r="K201" s="35">
        <f t="shared" si="20"/>
        <v>0.7142857142857143</v>
      </c>
      <c r="L201" s="86" t="s">
        <v>1582</v>
      </c>
      <c r="M201" s="86" t="s">
        <v>1582</v>
      </c>
      <c r="N201" s="86" t="s">
        <v>1582</v>
      </c>
      <c r="O201" s="86" t="s">
        <v>1582</v>
      </c>
      <c r="P201" s="86" t="s">
        <v>1582</v>
      </c>
      <c r="Q201" s="86" t="s">
        <v>1582</v>
      </c>
      <c r="R201" s="86" t="s">
        <v>1582</v>
      </c>
      <c r="S201" s="86" t="s">
        <v>1582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187</v>
      </c>
      <c r="B202" t="s">
        <v>185</v>
      </c>
      <c r="C202" t="s">
        <v>1143</v>
      </c>
      <c r="D202" t="s">
        <v>186</v>
      </c>
      <c r="E202" s="33" t="s">
        <v>19</v>
      </c>
      <c r="F202" s="33" t="s">
        <v>20</v>
      </c>
      <c r="G202" s="33"/>
      <c r="H202" s="33" t="s">
        <v>714</v>
      </c>
      <c r="I202" s="34">
        <f t="shared" si="18"/>
        <v>28</v>
      </c>
      <c r="J202" s="34">
        <f t="shared" si="19"/>
        <v>0</v>
      </c>
      <c r="K202" s="35">
        <f t="shared" si="20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B203" t="s">
        <v>1577</v>
      </c>
      <c r="C203" s="130" t="s">
        <v>1579</v>
      </c>
      <c r="D203" t="s">
        <v>1578</v>
      </c>
      <c r="E203" s="33"/>
      <c r="F203" s="33"/>
      <c r="G203" s="33"/>
      <c r="H203" s="33"/>
      <c r="I203" s="34">
        <f t="shared" si="18"/>
        <v>7</v>
      </c>
      <c r="J203" s="34">
        <f t="shared" si="19"/>
        <v>21</v>
      </c>
      <c r="K203" s="35">
        <f t="shared" si="20"/>
        <v>0.25</v>
      </c>
      <c r="L203" s="86" t="s">
        <v>1582</v>
      </c>
      <c r="M203" s="86" t="s">
        <v>1582</v>
      </c>
      <c r="N203" s="86" t="s">
        <v>1582</v>
      </c>
      <c r="O203" s="86" t="s">
        <v>1582</v>
      </c>
      <c r="P203" s="86" t="s">
        <v>1582</v>
      </c>
      <c r="Q203" s="86" t="s">
        <v>1582</v>
      </c>
      <c r="R203" s="86" t="s">
        <v>1582</v>
      </c>
      <c r="S203" s="86" t="s">
        <v>1582</v>
      </c>
      <c r="T203" s="86" t="s">
        <v>1582</v>
      </c>
      <c r="U203" s="86"/>
      <c r="V203" s="86" t="s">
        <v>1582</v>
      </c>
      <c r="W203" s="86" t="s">
        <v>1582</v>
      </c>
      <c r="X203" s="86" t="s">
        <v>1582</v>
      </c>
      <c r="Y203" s="86" t="s">
        <v>1582</v>
      </c>
      <c r="Z203" s="86" t="s">
        <v>1582</v>
      </c>
      <c r="AA203" s="86" t="s">
        <v>1582</v>
      </c>
      <c r="AB203" s="86" t="s">
        <v>1582</v>
      </c>
      <c r="AC203" s="86" t="s">
        <v>1582</v>
      </c>
      <c r="AD203" s="86" t="s">
        <v>1582</v>
      </c>
      <c r="AE203" s="86" t="s">
        <v>1582</v>
      </c>
      <c r="AF203" s="86" t="s">
        <v>1582</v>
      </c>
      <c r="AG203" s="86" t="s">
        <v>1582</v>
      </c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189</v>
      </c>
      <c r="B204" t="s">
        <v>1023</v>
      </c>
      <c r="C204" t="s">
        <v>1144</v>
      </c>
      <c r="D204" t="s">
        <v>190</v>
      </c>
      <c r="E204" s="33" t="s">
        <v>15</v>
      </c>
      <c r="F204" s="33" t="s">
        <v>28</v>
      </c>
      <c r="G204" s="33"/>
      <c r="H204" s="33" t="s">
        <v>717</v>
      </c>
      <c r="I204" s="34">
        <f t="shared" si="18"/>
        <v>28</v>
      </c>
      <c r="J204" s="34">
        <f t="shared" si="19"/>
        <v>0</v>
      </c>
      <c r="K204" s="35">
        <f t="shared" si="20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189</v>
      </c>
      <c r="B205" t="s">
        <v>1024</v>
      </c>
      <c r="C205" t="s">
        <v>1144</v>
      </c>
      <c r="D205" t="s">
        <v>191</v>
      </c>
      <c r="E205" s="33" t="s">
        <v>15</v>
      </c>
      <c r="F205" s="33" t="s">
        <v>28</v>
      </c>
      <c r="G205" s="33"/>
      <c r="H205" s="33" t="s">
        <v>718</v>
      </c>
      <c r="I205" s="34">
        <f t="shared" si="18"/>
        <v>28</v>
      </c>
      <c r="J205" s="34">
        <f t="shared" si="19"/>
        <v>0</v>
      </c>
      <c r="K205" s="35">
        <f t="shared" si="20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189</v>
      </c>
      <c r="B206" t="s">
        <v>1025</v>
      </c>
      <c r="C206" t="s">
        <v>1144</v>
      </c>
      <c r="D206" t="s">
        <v>192</v>
      </c>
      <c r="E206" s="33" t="s">
        <v>19</v>
      </c>
      <c r="F206" s="33" t="s">
        <v>28</v>
      </c>
      <c r="G206" s="33"/>
      <c r="H206" s="33" t="s">
        <v>1467</v>
      </c>
      <c r="I206" s="34">
        <f t="shared" si="18"/>
        <v>7</v>
      </c>
      <c r="J206" s="34">
        <f t="shared" si="19"/>
        <v>21</v>
      </c>
      <c r="K206" s="35">
        <f t="shared" si="20"/>
        <v>0.25</v>
      </c>
      <c r="L206" s="86" t="s">
        <v>1582</v>
      </c>
      <c r="M206" s="86" t="s">
        <v>1582</v>
      </c>
      <c r="N206" s="86" t="s">
        <v>1582</v>
      </c>
      <c r="O206" s="86" t="s">
        <v>1582</v>
      </c>
      <c r="P206" s="86" t="s">
        <v>1582</v>
      </c>
      <c r="Q206" s="86" t="s">
        <v>1582</v>
      </c>
      <c r="R206" s="86" t="s">
        <v>1582</v>
      </c>
      <c r="S206" s="86" t="s">
        <v>1582</v>
      </c>
      <c r="T206" s="86" t="s">
        <v>1582</v>
      </c>
      <c r="U206" s="86" t="s">
        <v>1582</v>
      </c>
      <c r="V206" s="86" t="s">
        <v>1582</v>
      </c>
      <c r="W206" s="86" t="s">
        <v>1582</v>
      </c>
      <c r="X206" s="86" t="s">
        <v>1582</v>
      </c>
      <c r="Y206" s="86" t="s">
        <v>1582</v>
      </c>
      <c r="Z206" s="86" t="s">
        <v>1582</v>
      </c>
      <c r="AA206" s="86" t="s">
        <v>1582</v>
      </c>
      <c r="AB206" s="86" t="s">
        <v>1582</v>
      </c>
      <c r="AC206" s="86" t="s">
        <v>1582</v>
      </c>
      <c r="AD206" s="86"/>
      <c r="AE206" s="86" t="s">
        <v>1582</v>
      </c>
      <c r="AF206" s="86" t="s">
        <v>1582</v>
      </c>
      <c r="AG206" s="86" t="s">
        <v>1582</v>
      </c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189</v>
      </c>
      <c r="B207" t="s">
        <v>1026</v>
      </c>
      <c r="C207" t="s">
        <v>1144</v>
      </c>
      <c r="D207" t="s">
        <v>193</v>
      </c>
      <c r="E207" s="33" t="s">
        <v>15</v>
      </c>
      <c r="F207" s="33" t="s">
        <v>28</v>
      </c>
      <c r="G207" s="33"/>
      <c r="H207" s="33" t="s">
        <v>719</v>
      </c>
      <c r="I207" s="34">
        <f t="shared" si="18"/>
        <v>27</v>
      </c>
      <c r="J207" s="34">
        <f t="shared" si="19"/>
        <v>0</v>
      </c>
      <c r="K207" s="35">
        <f t="shared" si="20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1584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194</v>
      </c>
      <c r="B208" t="s">
        <v>196</v>
      </c>
      <c r="C208" t="s">
        <v>1144</v>
      </c>
      <c r="D208" t="s">
        <v>1027</v>
      </c>
      <c r="E208" s="33" t="s">
        <v>46</v>
      </c>
      <c r="F208" s="33" t="s">
        <v>20</v>
      </c>
      <c r="G208" s="33"/>
      <c r="H208" s="33" t="s">
        <v>727</v>
      </c>
      <c r="I208" s="34">
        <f t="shared" si="18"/>
        <v>28</v>
      </c>
      <c r="J208" s="34">
        <f t="shared" si="19"/>
        <v>0</v>
      </c>
      <c r="K208" s="35">
        <f t="shared" si="20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194</v>
      </c>
      <c r="B209" s="33" t="s">
        <v>1252</v>
      </c>
      <c r="C209" s="33" t="s">
        <v>1144</v>
      </c>
      <c r="D209" t="s">
        <v>1235</v>
      </c>
      <c r="E209" s="33" t="s">
        <v>1196</v>
      </c>
      <c r="F209" s="33" t="s">
        <v>28</v>
      </c>
      <c r="G209" s="33"/>
      <c r="H209" s="33" t="s">
        <v>1236</v>
      </c>
      <c r="I209" s="34">
        <f t="shared" si="18"/>
        <v>19</v>
      </c>
      <c r="J209" s="34">
        <f t="shared" si="19"/>
        <v>9</v>
      </c>
      <c r="K209" s="35">
        <f t="shared" si="20"/>
        <v>0.6785714285714286</v>
      </c>
      <c r="L209" s="86" t="s">
        <v>1582</v>
      </c>
      <c r="M209" s="86" t="s">
        <v>1582</v>
      </c>
      <c r="N209" s="86" t="s">
        <v>1582</v>
      </c>
      <c r="O209" s="86" t="s">
        <v>1582</v>
      </c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 t="s">
        <v>1582</v>
      </c>
      <c r="AD209" s="86" t="s">
        <v>1582</v>
      </c>
      <c r="AE209" s="86" t="s">
        <v>1582</v>
      </c>
      <c r="AF209" s="86" t="s">
        <v>1582</v>
      </c>
      <c r="AG209" s="86" t="s">
        <v>1582</v>
      </c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194</v>
      </c>
      <c r="B210" s="33" t="s">
        <v>1251</v>
      </c>
      <c r="C210" s="33" t="s">
        <v>1144</v>
      </c>
      <c r="D210" t="s">
        <v>1235</v>
      </c>
      <c r="E210" s="33" t="s">
        <v>1196</v>
      </c>
      <c r="F210" s="33" t="s">
        <v>28</v>
      </c>
      <c r="G210" s="33"/>
      <c r="H210" s="33" t="s">
        <v>1237</v>
      </c>
      <c r="I210" s="34">
        <f t="shared" si="18"/>
        <v>28</v>
      </c>
      <c r="J210" s="34">
        <f t="shared" si="19"/>
        <v>0</v>
      </c>
      <c r="K210" s="35">
        <f t="shared" si="20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194</v>
      </c>
      <c r="B211" s="33" t="s">
        <v>1254</v>
      </c>
      <c r="C211" s="33" t="s">
        <v>1144</v>
      </c>
      <c r="D211" t="s">
        <v>1232</v>
      </c>
      <c r="E211" s="33" t="s">
        <v>73</v>
      </c>
      <c r="F211" s="33" t="s">
        <v>28</v>
      </c>
      <c r="G211" s="33"/>
      <c r="H211" s="33" t="s">
        <v>1233</v>
      </c>
      <c r="I211" s="34">
        <f t="shared" si="18"/>
        <v>28</v>
      </c>
      <c r="J211" s="34">
        <f t="shared" si="19"/>
        <v>0</v>
      </c>
      <c r="K211" s="35">
        <f t="shared" si="20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194</v>
      </c>
      <c r="B212" s="33" t="s">
        <v>1255</v>
      </c>
      <c r="C212" s="33" t="s">
        <v>1144</v>
      </c>
      <c r="D212" t="s">
        <v>1232</v>
      </c>
      <c r="E212" s="33" t="s">
        <v>73</v>
      </c>
      <c r="F212" s="33" t="s">
        <v>28</v>
      </c>
      <c r="G212" s="33"/>
      <c r="H212" s="33" t="s">
        <v>1234</v>
      </c>
      <c r="I212" s="34">
        <f t="shared" si="18"/>
        <v>28</v>
      </c>
      <c r="J212" s="34">
        <f t="shared" si="19"/>
        <v>0</v>
      </c>
      <c r="K212" s="35">
        <f t="shared" si="20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194</v>
      </c>
      <c r="B213" t="s">
        <v>197</v>
      </c>
      <c r="C213" t="s">
        <v>1144</v>
      </c>
      <c r="D213" t="s">
        <v>198</v>
      </c>
      <c r="E213" s="33" t="s">
        <v>19</v>
      </c>
      <c r="F213" s="33" t="s">
        <v>20</v>
      </c>
      <c r="G213" s="33"/>
      <c r="H213" s="33" t="s">
        <v>720</v>
      </c>
      <c r="I213" s="34">
        <f t="shared" si="18"/>
        <v>28</v>
      </c>
      <c r="J213" s="34">
        <f t="shared" si="19"/>
        <v>0</v>
      </c>
      <c r="K213" s="35">
        <f t="shared" si="20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199</v>
      </c>
      <c r="B214" t="s">
        <v>200</v>
      </c>
      <c r="C214" t="s">
        <v>1144</v>
      </c>
      <c r="D214" t="s">
        <v>201</v>
      </c>
      <c r="E214" s="33" t="s">
        <v>19</v>
      </c>
      <c r="F214" s="33" t="s">
        <v>1137</v>
      </c>
      <c r="G214" s="33" t="s">
        <v>461</v>
      </c>
      <c r="H214" s="33" t="s">
        <v>721</v>
      </c>
      <c r="I214" s="34">
        <f t="shared" si="18"/>
        <v>28</v>
      </c>
      <c r="J214" s="34">
        <f t="shared" si="19"/>
        <v>0</v>
      </c>
      <c r="K214" s="35">
        <f t="shared" si="20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B215" t="s">
        <v>203</v>
      </c>
      <c r="C215" t="s">
        <v>1144</v>
      </c>
      <c r="D215" t="s">
        <v>204</v>
      </c>
      <c r="E215" s="33" t="s">
        <v>15</v>
      </c>
      <c r="F215" s="33" t="s">
        <v>1137</v>
      </c>
      <c r="G215" s="33" t="s">
        <v>461</v>
      </c>
      <c r="H215" s="33" t="s">
        <v>722</v>
      </c>
      <c r="I215" s="34">
        <f t="shared" si="18"/>
        <v>26</v>
      </c>
      <c r="J215" s="34">
        <f t="shared" si="19"/>
        <v>2</v>
      </c>
      <c r="K215" s="35">
        <f t="shared" si="20"/>
        <v>0.9285714285714286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 t="s">
        <v>1582</v>
      </c>
      <c r="AB215" s="86" t="s">
        <v>1582</v>
      </c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194</v>
      </c>
      <c r="B216" t="s">
        <v>205</v>
      </c>
      <c r="C216" t="s">
        <v>1144</v>
      </c>
      <c r="D216" t="s">
        <v>206</v>
      </c>
      <c r="E216" s="33" t="s">
        <v>19</v>
      </c>
      <c r="F216" s="33" t="s">
        <v>28</v>
      </c>
      <c r="G216" s="33"/>
      <c r="H216" s="33" t="s">
        <v>723</v>
      </c>
      <c r="I216" s="34">
        <f t="shared" si="18"/>
        <v>6</v>
      </c>
      <c r="J216" s="34">
        <f t="shared" si="19"/>
        <v>22</v>
      </c>
      <c r="K216" s="35">
        <f t="shared" si="20"/>
        <v>0.21428571428571427</v>
      </c>
      <c r="L216" s="86" t="s">
        <v>1582</v>
      </c>
      <c r="M216" s="86" t="s">
        <v>1582</v>
      </c>
      <c r="N216" s="86" t="s">
        <v>1582</v>
      </c>
      <c r="O216" s="86" t="s">
        <v>1582</v>
      </c>
      <c r="P216" s="86" t="s">
        <v>1582</v>
      </c>
      <c r="Q216" s="86" t="s">
        <v>1582</v>
      </c>
      <c r="R216" s="86" t="s">
        <v>1582</v>
      </c>
      <c r="S216" s="86" t="s">
        <v>1582</v>
      </c>
      <c r="T216" s="86" t="s">
        <v>1582</v>
      </c>
      <c r="U216" s="86" t="s">
        <v>1582</v>
      </c>
      <c r="V216" s="86" t="s">
        <v>1582</v>
      </c>
      <c r="W216" s="86" t="s">
        <v>1582</v>
      </c>
      <c r="X216" s="86" t="s">
        <v>1582</v>
      </c>
      <c r="Y216" s="86" t="s">
        <v>1582</v>
      </c>
      <c r="Z216" s="86" t="s">
        <v>1582</v>
      </c>
      <c r="AA216" s="86" t="s">
        <v>1582</v>
      </c>
      <c r="AB216" s="86" t="s">
        <v>1582</v>
      </c>
      <c r="AC216" s="86" t="s">
        <v>1582</v>
      </c>
      <c r="AD216" s="86" t="s">
        <v>1582</v>
      </c>
      <c r="AE216" s="86" t="s">
        <v>1582</v>
      </c>
      <c r="AF216" s="86" t="s">
        <v>1582</v>
      </c>
      <c r="AG216" s="86" t="s">
        <v>1582</v>
      </c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194</v>
      </c>
      <c r="B217" t="s">
        <v>207</v>
      </c>
      <c r="C217" t="s">
        <v>1144</v>
      </c>
      <c r="D217" t="s">
        <v>208</v>
      </c>
      <c r="E217" s="33" t="s">
        <v>19</v>
      </c>
      <c r="F217" s="33" t="s">
        <v>28</v>
      </c>
      <c r="G217" s="33"/>
      <c r="H217" s="33" t="s">
        <v>724</v>
      </c>
      <c r="I217" s="34">
        <f t="shared" si="18"/>
        <v>7</v>
      </c>
      <c r="J217" s="34">
        <f t="shared" si="19"/>
        <v>21</v>
      </c>
      <c r="K217" s="35">
        <f t="shared" si="20"/>
        <v>0.25</v>
      </c>
      <c r="L217" s="86" t="s">
        <v>1582</v>
      </c>
      <c r="M217" s="86" t="s">
        <v>1582</v>
      </c>
      <c r="N217" s="86" t="s">
        <v>1582</v>
      </c>
      <c r="O217" s="86" t="s">
        <v>1582</v>
      </c>
      <c r="P217" s="86" t="s">
        <v>1582</v>
      </c>
      <c r="Q217" s="86" t="s">
        <v>1582</v>
      </c>
      <c r="R217" s="86" t="s">
        <v>1582</v>
      </c>
      <c r="S217" s="86" t="s">
        <v>1582</v>
      </c>
      <c r="T217" s="86" t="s">
        <v>1582</v>
      </c>
      <c r="U217" s="86" t="s">
        <v>1582</v>
      </c>
      <c r="V217" s="86" t="s">
        <v>1582</v>
      </c>
      <c r="W217" s="86" t="s">
        <v>1582</v>
      </c>
      <c r="X217" s="86" t="s">
        <v>1582</v>
      </c>
      <c r="Y217" s="86" t="s">
        <v>1582</v>
      </c>
      <c r="Z217" s="86" t="s">
        <v>1582</v>
      </c>
      <c r="AA217" s="86" t="s">
        <v>1582</v>
      </c>
      <c r="AB217" s="86"/>
      <c r="AC217" s="86" t="s">
        <v>1582</v>
      </c>
      <c r="AD217" s="86" t="s">
        <v>1582</v>
      </c>
      <c r="AE217" s="86" t="s">
        <v>1582</v>
      </c>
      <c r="AF217" s="86" t="s">
        <v>1582</v>
      </c>
      <c r="AG217" s="86" t="s">
        <v>1582</v>
      </c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194</v>
      </c>
      <c r="B218" t="s">
        <v>209</v>
      </c>
      <c r="C218" t="s">
        <v>1144</v>
      </c>
      <c r="D218" t="s">
        <v>210</v>
      </c>
      <c r="E218" s="33" t="s">
        <v>19</v>
      </c>
      <c r="F218" s="33" t="s">
        <v>20</v>
      </c>
      <c r="G218" s="33"/>
      <c r="H218" s="33" t="s">
        <v>725</v>
      </c>
      <c r="I218" s="34">
        <f t="shared" si="18"/>
        <v>28</v>
      </c>
      <c r="J218" s="34">
        <f t="shared" si="19"/>
        <v>0</v>
      </c>
      <c r="K218" s="35">
        <f t="shared" si="20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194</v>
      </c>
      <c r="B219" t="s">
        <v>1028</v>
      </c>
      <c r="C219" t="s">
        <v>1144</v>
      </c>
      <c r="D219" t="s">
        <v>195</v>
      </c>
      <c r="E219" s="33" t="s">
        <v>15</v>
      </c>
      <c r="F219" s="33" t="s">
        <v>1137</v>
      </c>
      <c r="G219" s="33" t="s">
        <v>461</v>
      </c>
      <c r="H219" s="33" t="s">
        <v>726</v>
      </c>
      <c r="I219" s="34">
        <f t="shared" si="18"/>
        <v>28</v>
      </c>
      <c r="J219" s="34">
        <f t="shared" si="19"/>
        <v>0</v>
      </c>
      <c r="K219" s="35">
        <f t="shared" si="20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194</v>
      </c>
      <c r="B220" t="s">
        <v>211</v>
      </c>
      <c r="C220" t="s">
        <v>1144</v>
      </c>
      <c r="D220" t="s">
        <v>212</v>
      </c>
      <c r="E220" s="33" t="s">
        <v>73</v>
      </c>
      <c r="F220" s="33" t="s">
        <v>28</v>
      </c>
      <c r="G220" s="33"/>
      <c r="H220" s="33" t="s">
        <v>728</v>
      </c>
      <c r="I220" s="34">
        <f t="shared" si="18"/>
        <v>28</v>
      </c>
      <c r="J220" s="34">
        <f t="shared" si="19"/>
        <v>0</v>
      </c>
      <c r="K220" s="35">
        <f t="shared" si="20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194</v>
      </c>
      <c r="B221" t="s">
        <v>213</v>
      </c>
      <c r="C221" t="s">
        <v>1144</v>
      </c>
      <c r="D221" t="s">
        <v>212</v>
      </c>
      <c r="E221" s="33" t="s">
        <v>73</v>
      </c>
      <c r="F221" s="33" t="s">
        <v>28</v>
      </c>
      <c r="G221" s="33"/>
      <c r="H221" s="33" t="s">
        <v>729</v>
      </c>
      <c r="I221" s="34">
        <f t="shared" si="18"/>
        <v>28</v>
      </c>
      <c r="J221" s="34">
        <f t="shared" si="19"/>
        <v>0</v>
      </c>
      <c r="K221" s="35">
        <f t="shared" si="20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194</v>
      </c>
      <c r="B222" t="s">
        <v>214</v>
      </c>
      <c r="C222" t="s">
        <v>1144</v>
      </c>
      <c r="D222" t="s">
        <v>215</v>
      </c>
      <c r="E222" s="33" t="s">
        <v>73</v>
      </c>
      <c r="F222" s="33" t="s">
        <v>28</v>
      </c>
      <c r="G222" s="33"/>
      <c r="H222" s="33" t="s">
        <v>698</v>
      </c>
      <c r="I222" s="34">
        <f t="shared" si="18"/>
        <v>28</v>
      </c>
      <c r="J222" s="34">
        <f t="shared" si="19"/>
        <v>0</v>
      </c>
      <c r="K222" s="35">
        <f t="shared" si="20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194</v>
      </c>
      <c r="B223" t="s">
        <v>216</v>
      </c>
      <c r="C223" t="s">
        <v>1144</v>
      </c>
      <c r="D223" t="s">
        <v>215</v>
      </c>
      <c r="E223" s="33" t="s">
        <v>73</v>
      </c>
      <c r="F223" s="33" t="s">
        <v>28</v>
      </c>
      <c r="G223" s="33"/>
      <c r="H223" s="33" t="s">
        <v>699</v>
      </c>
      <c r="I223" s="34">
        <f t="shared" si="18"/>
        <v>28</v>
      </c>
      <c r="J223" s="34">
        <f t="shared" si="19"/>
        <v>0</v>
      </c>
      <c r="K223" s="35">
        <f t="shared" si="20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217</v>
      </c>
      <c r="B224" t="s">
        <v>1029</v>
      </c>
      <c r="C224" t="s">
        <v>1144</v>
      </c>
      <c r="D224" t="s">
        <v>218</v>
      </c>
      <c r="E224" s="33" t="s">
        <v>15</v>
      </c>
      <c r="F224" s="33" t="s">
        <v>28</v>
      </c>
      <c r="G224" s="33"/>
      <c r="H224" s="33" t="s">
        <v>731</v>
      </c>
      <c r="I224" s="34">
        <f t="shared" si="18"/>
        <v>28</v>
      </c>
      <c r="J224" s="34">
        <f t="shared" si="19"/>
        <v>0</v>
      </c>
      <c r="K224" s="35">
        <f t="shared" si="20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217</v>
      </c>
      <c r="B225" t="s">
        <v>1030</v>
      </c>
      <c r="C225" t="s">
        <v>1144</v>
      </c>
      <c r="D225" t="s">
        <v>219</v>
      </c>
      <c r="E225" s="33" t="s">
        <v>15</v>
      </c>
      <c r="F225" s="33" t="s">
        <v>28</v>
      </c>
      <c r="G225" s="33"/>
      <c r="H225" s="33" t="s">
        <v>732</v>
      </c>
      <c r="I225" s="34">
        <f t="shared" si="18"/>
        <v>7</v>
      </c>
      <c r="J225" s="34">
        <f t="shared" si="19"/>
        <v>21</v>
      </c>
      <c r="K225" s="35">
        <f t="shared" si="20"/>
        <v>0.25</v>
      </c>
      <c r="L225" s="86" t="s">
        <v>1582</v>
      </c>
      <c r="M225" s="86" t="s">
        <v>1582</v>
      </c>
      <c r="N225" s="86" t="s">
        <v>1582</v>
      </c>
      <c r="O225" s="86" t="s">
        <v>1582</v>
      </c>
      <c r="P225" s="86" t="s">
        <v>1582</v>
      </c>
      <c r="Q225" s="86" t="s">
        <v>1582</v>
      </c>
      <c r="R225" s="86" t="s">
        <v>1582</v>
      </c>
      <c r="S225" s="86" t="s">
        <v>1582</v>
      </c>
      <c r="T225" s="86" t="s">
        <v>1582</v>
      </c>
      <c r="U225" s="86" t="s">
        <v>1582</v>
      </c>
      <c r="V225" s="86" t="s">
        <v>1582</v>
      </c>
      <c r="W225" s="86" t="s">
        <v>1582</v>
      </c>
      <c r="X225" s="86" t="s">
        <v>1582</v>
      </c>
      <c r="Y225" s="86" t="s">
        <v>1582</v>
      </c>
      <c r="Z225" s="86" t="s">
        <v>1582</v>
      </c>
      <c r="AA225" s="86"/>
      <c r="AB225" s="86" t="s">
        <v>1582</v>
      </c>
      <c r="AC225" s="86" t="s">
        <v>1582</v>
      </c>
      <c r="AD225" s="86" t="s">
        <v>1582</v>
      </c>
      <c r="AE225" s="86" t="s">
        <v>1582</v>
      </c>
      <c r="AF225" s="86" t="s">
        <v>1582</v>
      </c>
      <c r="AG225" s="86" t="s">
        <v>1582</v>
      </c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220</v>
      </c>
      <c r="B226" t="s">
        <v>1031</v>
      </c>
      <c r="C226" t="s">
        <v>1144</v>
      </c>
      <c r="D226" t="s">
        <v>221</v>
      </c>
      <c r="E226" s="33"/>
      <c r="F226" s="33" t="s">
        <v>28</v>
      </c>
      <c r="G226" s="33"/>
      <c r="H226" s="33" t="s">
        <v>733</v>
      </c>
      <c r="I226" s="34">
        <f t="shared" si="18"/>
        <v>28</v>
      </c>
      <c r="J226" s="34">
        <f t="shared" si="19"/>
        <v>0</v>
      </c>
      <c r="K226" s="35">
        <f t="shared" si="20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222</v>
      </c>
      <c r="B227" t="s">
        <v>223</v>
      </c>
      <c r="C227" t="s">
        <v>1143</v>
      </c>
      <c r="D227" t="s">
        <v>224</v>
      </c>
      <c r="E227" s="33" t="s">
        <v>15</v>
      </c>
      <c r="F227" s="33" t="s">
        <v>20</v>
      </c>
      <c r="G227" s="33"/>
      <c r="H227" s="33" t="s">
        <v>740</v>
      </c>
      <c r="I227" s="34">
        <f t="shared" si="18"/>
        <v>28</v>
      </c>
      <c r="J227" s="34">
        <f t="shared" si="19"/>
        <v>0</v>
      </c>
      <c r="K227" s="35">
        <f t="shared" si="20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222</v>
      </c>
      <c r="B228" t="s">
        <v>227</v>
      </c>
      <c r="C228" t="s">
        <v>1143</v>
      </c>
      <c r="D228" t="s">
        <v>228</v>
      </c>
      <c r="E228" s="33" t="s">
        <v>15</v>
      </c>
      <c r="F228" s="33" t="s">
        <v>20</v>
      </c>
      <c r="G228" s="33"/>
      <c r="H228" s="33" t="s">
        <v>742</v>
      </c>
      <c r="I228" s="34">
        <f t="shared" si="18"/>
        <v>28</v>
      </c>
      <c r="J228" s="34">
        <f t="shared" si="19"/>
        <v>0</v>
      </c>
      <c r="K228" s="35">
        <f t="shared" si="20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222</v>
      </c>
      <c r="B229" t="s">
        <v>229</v>
      </c>
      <c r="C229" t="s">
        <v>1143</v>
      </c>
      <c r="D229" t="s">
        <v>230</v>
      </c>
      <c r="E229" s="33" t="s">
        <v>73</v>
      </c>
      <c r="F229" s="33" t="s">
        <v>1137</v>
      </c>
      <c r="G229" s="33" t="s">
        <v>1335</v>
      </c>
      <c r="H229" s="33" t="s">
        <v>744</v>
      </c>
      <c r="I229" s="34">
        <f t="shared" si="18"/>
        <v>28</v>
      </c>
      <c r="J229" s="34">
        <f t="shared" si="19"/>
        <v>0</v>
      </c>
      <c r="K229" s="35">
        <f t="shared" si="20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222</v>
      </c>
      <c r="B230" t="s">
        <v>231</v>
      </c>
      <c r="C230" t="s">
        <v>1143</v>
      </c>
      <c r="D230" t="s">
        <v>230</v>
      </c>
      <c r="E230" s="33" t="s">
        <v>73</v>
      </c>
      <c r="F230" s="33" t="s">
        <v>1137</v>
      </c>
      <c r="G230" s="33" t="s">
        <v>1335</v>
      </c>
      <c r="H230" s="33" t="s">
        <v>745</v>
      </c>
      <c r="I230" s="34">
        <f t="shared" si="18"/>
        <v>28</v>
      </c>
      <c r="J230" s="34">
        <f t="shared" si="19"/>
        <v>0</v>
      </c>
      <c r="K230" s="35">
        <f t="shared" si="20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222</v>
      </c>
      <c r="B231" t="s">
        <v>1032</v>
      </c>
      <c r="C231" t="s">
        <v>1143</v>
      </c>
      <c r="D231" t="s">
        <v>247</v>
      </c>
      <c r="E231" s="33" t="s">
        <v>73</v>
      </c>
      <c r="F231" s="33" t="s">
        <v>1137</v>
      </c>
      <c r="G231" s="33" t="s">
        <v>1335</v>
      </c>
      <c r="H231" s="33" t="s">
        <v>746</v>
      </c>
      <c r="I231" s="34">
        <f t="shared" si="18"/>
        <v>28</v>
      </c>
      <c r="J231" s="34">
        <f t="shared" si="19"/>
        <v>0</v>
      </c>
      <c r="K231" s="35">
        <f t="shared" si="20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222</v>
      </c>
      <c r="B232" t="s">
        <v>1033</v>
      </c>
      <c r="C232" t="s">
        <v>1143</v>
      </c>
      <c r="D232" t="s">
        <v>247</v>
      </c>
      <c r="E232" s="33" t="s">
        <v>73</v>
      </c>
      <c r="F232" s="33" t="s">
        <v>1137</v>
      </c>
      <c r="G232" s="33" t="s">
        <v>1335</v>
      </c>
      <c r="H232" s="33" t="s">
        <v>747</v>
      </c>
      <c r="I232" s="34">
        <f t="shared" si="18"/>
        <v>28</v>
      </c>
      <c r="J232" s="34">
        <f t="shared" si="19"/>
        <v>0</v>
      </c>
      <c r="K232" s="35">
        <f t="shared" si="20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222</v>
      </c>
      <c r="B233" t="s">
        <v>1034</v>
      </c>
      <c r="C233" t="s">
        <v>1143</v>
      </c>
      <c r="D233" t="s">
        <v>248</v>
      </c>
      <c r="E233" s="33" t="s">
        <v>73</v>
      </c>
      <c r="F233" s="33" t="s">
        <v>1137</v>
      </c>
      <c r="G233" s="33" t="s">
        <v>1335</v>
      </c>
      <c r="H233" s="33" t="s">
        <v>748</v>
      </c>
      <c r="I233" s="34">
        <f t="shared" si="18"/>
        <v>28</v>
      </c>
      <c r="J233" s="34">
        <f t="shared" si="19"/>
        <v>0</v>
      </c>
      <c r="K233" s="35">
        <f t="shared" si="20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222</v>
      </c>
      <c r="B234" t="s">
        <v>1035</v>
      </c>
      <c r="C234" t="s">
        <v>1143</v>
      </c>
      <c r="D234" t="s">
        <v>248</v>
      </c>
      <c r="E234" s="33" t="s">
        <v>73</v>
      </c>
      <c r="F234" s="33" t="s">
        <v>1137</v>
      </c>
      <c r="G234" s="33" t="s">
        <v>1335</v>
      </c>
      <c r="H234" s="33" t="s">
        <v>749</v>
      </c>
      <c r="I234" s="34">
        <f t="shared" si="18"/>
        <v>28</v>
      </c>
      <c r="J234" s="34">
        <f t="shared" si="19"/>
        <v>0</v>
      </c>
      <c r="K234" s="35">
        <f t="shared" si="20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s="89" t="s">
        <v>222</v>
      </c>
      <c r="B235" t="s">
        <v>1316</v>
      </c>
      <c r="C235" t="s">
        <v>1143</v>
      </c>
      <c r="D235" t="s">
        <v>1315</v>
      </c>
      <c r="E235" t="s">
        <v>19</v>
      </c>
      <c r="F235" t="s">
        <v>28</v>
      </c>
      <c r="G235"/>
      <c r="H235" s="33" t="s">
        <v>1325</v>
      </c>
      <c r="I235" s="34">
        <f t="shared" si="18"/>
        <v>25</v>
      </c>
      <c r="J235" s="34">
        <f t="shared" si="19"/>
        <v>3</v>
      </c>
      <c r="K235" s="35">
        <f t="shared" si="20"/>
        <v>0.8928571428571429</v>
      </c>
      <c r="L235" s="86" t="s">
        <v>1582</v>
      </c>
      <c r="M235" s="86" t="s">
        <v>1582</v>
      </c>
      <c r="N235" s="86" t="s">
        <v>1582</v>
      </c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232</v>
      </c>
      <c r="B236" t="s">
        <v>233</v>
      </c>
      <c r="C236" t="s">
        <v>1143</v>
      </c>
      <c r="D236" t="s">
        <v>234</v>
      </c>
      <c r="E236" s="33" t="s">
        <v>15</v>
      </c>
      <c r="F236" s="33" t="s">
        <v>20</v>
      </c>
      <c r="G236" s="33"/>
      <c r="H236" s="33" t="s">
        <v>734</v>
      </c>
      <c r="I236" s="34">
        <f t="shared" si="18"/>
        <v>6</v>
      </c>
      <c r="J236" s="34">
        <f t="shared" si="19"/>
        <v>22</v>
      </c>
      <c r="K236" s="35">
        <f t="shared" si="20"/>
        <v>0.21428571428571427</v>
      </c>
      <c r="L236" s="86" t="s">
        <v>1582</v>
      </c>
      <c r="M236" s="86" t="s">
        <v>1582</v>
      </c>
      <c r="N236" s="86" t="s">
        <v>1582</v>
      </c>
      <c r="O236" s="86" t="s">
        <v>1582</v>
      </c>
      <c r="P236" s="86" t="s">
        <v>1582</v>
      </c>
      <c r="Q236" s="86" t="s">
        <v>1582</v>
      </c>
      <c r="R236" s="86" t="s">
        <v>1582</v>
      </c>
      <c r="S236" s="86" t="s">
        <v>1582</v>
      </c>
      <c r="T236" s="86" t="s">
        <v>1582</v>
      </c>
      <c r="U236" s="86" t="s">
        <v>1582</v>
      </c>
      <c r="V236" s="86" t="s">
        <v>1582</v>
      </c>
      <c r="W236" s="86" t="s">
        <v>1582</v>
      </c>
      <c r="X236" s="86" t="s">
        <v>1582</v>
      </c>
      <c r="Y236" s="86" t="s">
        <v>1582</v>
      </c>
      <c r="Z236" s="86" t="s">
        <v>1582</v>
      </c>
      <c r="AA236" s="86" t="s">
        <v>1582</v>
      </c>
      <c r="AB236" s="86" t="s">
        <v>1582</v>
      </c>
      <c r="AC236" s="86" t="s">
        <v>1582</v>
      </c>
      <c r="AD236" s="86" t="s">
        <v>1582</v>
      </c>
      <c r="AE236" s="86" t="s">
        <v>1582</v>
      </c>
      <c r="AF236" s="86" t="s">
        <v>1582</v>
      </c>
      <c r="AG236" s="86" t="s">
        <v>1582</v>
      </c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171</v>
      </c>
      <c r="B237" t="s">
        <v>235</v>
      </c>
      <c r="C237" t="s">
        <v>1143</v>
      </c>
      <c r="D237" t="s">
        <v>236</v>
      </c>
      <c r="E237" s="33" t="s">
        <v>19</v>
      </c>
      <c r="F237" s="33" t="s">
        <v>20</v>
      </c>
      <c r="G237" s="33"/>
      <c r="H237" s="33" t="s">
        <v>735</v>
      </c>
      <c r="I237" s="34">
        <f t="shared" si="18"/>
        <v>28</v>
      </c>
      <c r="J237" s="34">
        <f t="shared" si="19"/>
        <v>0</v>
      </c>
      <c r="K237" s="35">
        <f t="shared" si="20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222</v>
      </c>
      <c r="B238" t="s">
        <v>237</v>
      </c>
      <c r="C238" t="s">
        <v>1143</v>
      </c>
      <c r="D238" t="s">
        <v>238</v>
      </c>
      <c r="E238" s="33" t="s">
        <v>19</v>
      </c>
      <c r="F238" s="33" t="s">
        <v>20</v>
      </c>
      <c r="G238" s="33"/>
      <c r="H238" s="33" t="s">
        <v>736</v>
      </c>
      <c r="I238" s="34">
        <f t="shared" si="18"/>
        <v>28</v>
      </c>
      <c r="J238" s="34">
        <f t="shared" si="19"/>
        <v>0</v>
      </c>
      <c r="K238" s="35">
        <f t="shared" si="20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222</v>
      </c>
      <c r="B239" t="s">
        <v>239</v>
      </c>
      <c r="C239" t="s">
        <v>1143</v>
      </c>
      <c r="D239" t="s">
        <v>240</v>
      </c>
      <c r="E239" s="33" t="s">
        <v>19</v>
      </c>
      <c r="F239" s="33" t="s">
        <v>20</v>
      </c>
      <c r="G239" s="33"/>
      <c r="H239" s="33" t="s">
        <v>737</v>
      </c>
      <c r="I239" s="34">
        <f t="shared" si="18"/>
        <v>28</v>
      </c>
      <c r="J239" s="34">
        <f t="shared" si="19"/>
        <v>0</v>
      </c>
      <c r="K239" s="35">
        <f t="shared" si="20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222</v>
      </c>
      <c r="B240" t="s">
        <v>241</v>
      </c>
      <c r="C240" t="s">
        <v>1143</v>
      </c>
      <c r="D240" t="s">
        <v>242</v>
      </c>
      <c r="E240" s="33" t="s">
        <v>19</v>
      </c>
      <c r="F240" s="33" t="s">
        <v>20</v>
      </c>
      <c r="G240" s="33"/>
      <c r="H240" s="33" t="s">
        <v>738</v>
      </c>
      <c r="I240" s="34">
        <f t="shared" si="18"/>
        <v>28</v>
      </c>
      <c r="J240" s="34">
        <f t="shared" si="19"/>
        <v>0</v>
      </c>
      <c r="K240" s="35">
        <f t="shared" si="20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222</v>
      </c>
      <c r="B241" t="s">
        <v>243</v>
      </c>
      <c r="C241" t="s">
        <v>1143</v>
      </c>
      <c r="D241" t="s">
        <v>244</v>
      </c>
      <c r="E241" s="33" t="s">
        <v>15</v>
      </c>
      <c r="F241" s="33" t="s">
        <v>20</v>
      </c>
      <c r="G241" s="33"/>
      <c r="H241" s="33" t="s">
        <v>739</v>
      </c>
      <c r="I241" s="34">
        <f t="shared" si="18"/>
        <v>28</v>
      </c>
      <c r="J241" s="34">
        <f t="shared" si="19"/>
        <v>0</v>
      </c>
      <c r="K241" s="35">
        <f t="shared" si="20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222</v>
      </c>
      <c r="B242" t="s">
        <v>1036</v>
      </c>
      <c r="C242" t="s">
        <v>1143</v>
      </c>
      <c r="D242" t="s">
        <v>225</v>
      </c>
      <c r="E242" s="33" t="s">
        <v>15</v>
      </c>
      <c r="F242" s="33" t="s">
        <v>20</v>
      </c>
      <c r="G242" s="33"/>
      <c r="H242" s="33" t="s">
        <v>741</v>
      </c>
      <c r="I242" s="34">
        <f t="shared" si="18"/>
        <v>28</v>
      </c>
      <c r="J242" s="34">
        <f t="shared" si="19"/>
        <v>0</v>
      </c>
      <c r="K242" s="35">
        <f t="shared" si="20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222</v>
      </c>
      <c r="B243" t="s">
        <v>1037</v>
      </c>
      <c r="C243" t="s">
        <v>1143</v>
      </c>
      <c r="D243" t="s">
        <v>226</v>
      </c>
      <c r="E243" s="33" t="s">
        <v>15</v>
      </c>
      <c r="F243" s="33" t="s">
        <v>20</v>
      </c>
      <c r="G243" s="33"/>
      <c r="H243" s="33" t="s">
        <v>1295</v>
      </c>
      <c r="I243" s="34">
        <f t="shared" si="18"/>
        <v>27</v>
      </c>
      <c r="J243" s="34">
        <f t="shared" si="19"/>
        <v>1</v>
      </c>
      <c r="K243" s="35">
        <f t="shared" si="20"/>
        <v>0.9642857142857143</v>
      </c>
      <c r="L243" s="86" t="s">
        <v>1582</v>
      </c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222</v>
      </c>
      <c r="B244" t="s">
        <v>245</v>
      </c>
      <c r="C244" t="s">
        <v>1143</v>
      </c>
      <c r="D244" t="s">
        <v>246</v>
      </c>
      <c r="E244" s="33" t="s">
        <v>15</v>
      </c>
      <c r="F244" s="33" t="s">
        <v>28</v>
      </c>
      <c r="G244" s="33"/>
      <c r="H244" s="33" t="s">
        <v>743</v>
      </c>
      <c r="I244" s="34">
        <f t="shared" si="18"/>
        <v>28</v>
      </c>
      <c r="J244" s="34">
        <f t="shared" si="19"/>
        <v>0</v>
      </c>
      <c r="K244" s="35">
        <f t="shared" si="20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101</v>
      </c>
      <c r="B245" t="s">
        <v>249</v>
      </c>
      <c r="C245" t="s">
        <v>1143</v>
      </c>
      <c r="D245" t="s">
        <v>250</v>
      </c>
      <c r="E245" s="33" t="s">
        <v>15</v>
      </c>
      <c r="F245" s="33" t="s">
        <v>1137</v>
      </c>
      <c r="G245" s="33" t="s">
        <v>45</v>
      </c>
      <c r="H245" s="33" t="s">
        <v>750</v>
      </c>
      <c r="I245" s="34">
        <f t="shared" si="18"/>
        <v>23</v>
      </c>
      <c r="J245" s="34">
        <f t="shared" si="19"/>
        <v>5</v>
      </c>
      <c r="K245" s="35">
        <f t="shared" si="20"/>
        <v>0.8214285714285714</v>
      </c>
      <c r="L245" s="86"/>
      <c r="M245" s="86"/>
      <c r="N245" s="86"/>
      <c r="O245" s="86" t="s">
        <v>1582</v>
      </c>
      <c r="P245" s="86" t="s">
        <v>1582</v>
      </c>
      <c r="Q245" s="86" t="s">
        <v>1582</v>
      </c>
      <c r="R245" s="86" t="s">
        <v>1582</v>
      </c>
      <c r="S245" s="86" t="s">
        <v>1582</v>
      </c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101</v>
      </c>
      <c r="B246" t="s">
        <v>251</v>
      </c>
      <c r="C246" t="s">
        <v>1143</v>
      </c>
      <c r="D246" t="s">
        <v>252</v>
      </c>
      <c r="E246" s="33" t="s">
        <v>15</v>
      </c>
      <c r="F246" s="33" t="s">
        <v>1137</v>
      </c>
      <c r="G246" s="33" t="s">
        <v>45</v>
      </c>
      <c r="H246" s="33" t="s">
        <v>751</v>
      </c>
      <c r="I246" s="34">
        <f t="shared" si="18"/>
        <v>6</v>
      </c>
      <c r="J246" s="34">
        <f t="shared" si="19"/>
        <v>22</v>
      </c>
      <c r="K246" s="35">
        <f t="shared" si="20"/>
        <v>0.21428571428571427</v>
      </c>
      <c r="L246" s="86" t="s">
        <v>1582</v>
      </c>
      <c r="M246" s="86" t="s">
        <v>1582</v>
      </c>
      <c r="N246" s="86" t="s">
        <v>1582</v>
      </c>
      <c r="O246" s="86" t="s">
        <v>1582</v>
      </c>
      <c r="P246" s="86" t="s">
        <v>1582</v>
      </c>
      <c r="Q246" s="86" t="s">
        <v>1582</v>
      </c>
      <c r="R246" s="86" t="s">
        <v>1582</v>
      </c>
      <c r="S246" s="86" t="s">
        <v>1582</v>
      </c>
      <c r="T246" s="86" t="s">
        <v>1582</v>
      </c>
      <c r="U246" s="86" t="s">
        <v>1582</v>
      </c>
      <c r="V246" s="86" t="s">
        <v>1582</v>
      </c>
      <c r="W246" s="86" t="s">
        <v>1582</v>
      </c>
      <c r="X246" s="86" t="s">
        <v>1582</v>
      </c>
      <c r="Y246" s="86" t="s">
        <v>1582</v>
      </c>
      <c r="Z246" s="86" t="s">
        <v>1582</v>
      </c>
      <c r="AA246" s="86" t="s">
        <v>1582</v>
      </c>
      <c r="AB246" s="86" t="s">
        <v>1582</v>
      </c>
      <c r="AC246" s="86" t="s">
        <v>1582</v>
      </c>
      <c r="AD246" s="86" t="s">
        <v>1582</v>
      </c>
      <c r="AE246" s="86" t="s">
        <v>1582</v>
      </c>
      <c r="AF246" s="86" t="s">
        <v>1582</v>
      </c>
      <c r="AG246" s="86" t="s">
        <v>1582</v>
      </c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101</v>
      </c>
      <c r="B247" t="s">
        <v>253</v>
      </c>
      <c r="C247" t="s">
        <v>1143</v>
      </c>
      <c r="D247" t="s">
        <v>254</v>
      </c>
      <c r="E247" s="33" t="s">
        <v>15</v>
      </c>
      <c r="F247" s="33" t="s">
        <v>1137</v>
      </c>
      <c r="G247" s="33" t="s">
        <v>45</v>
      </c>
      <c r="H247" s="33" t="s">
        <v>752</v>
      </c>
      <c r="I247" s="34">
        <f t="shared" si="18"/>
        <v>6</v>
      </c>
      <c r="J247" s="34">
        <f t="shared" si="19"/>
        <v>22</v>
      </c>
      <c r="K247" s="35">
        <f t="shared" si="20"/>
        <v>0.21428571428571427</v>
      </c>
      <c r="L247" s="86" t="s">
        <v>1582</v>
      </c>
      <c r="M247" s="86" t="s">
        <v>1582</v>
      </c>
      <c r="N247" s="86" t="s">
        <v>1582</v>
      </c>
      <c r="O247" s="86" t="s">
        <v>1582</v>
      </c>
      <c r="P247" s="86" t="s">
        <v>1582</v>
      </c>
      <c r="Q247" s="86" t="s">
        <v>1582</v>
      </c>
      <c r="R247" s="86" t="s">
        <v>1582</v>
      </c>
      <c r="S247" s="86" t="s">
        <v>1582</v>
      </c>
      <c r="T247" s="86" t="s">
        <v>1582</v>
      </c>
      <c r="U247" s="86" t="s">
        <v>1582</v>
      </c>
      <c r="V247" s="86" t="s">
        <v>1582</v>
      </c>
      <c r="W247" s="86" t="s">
        <v>1582</v>
      </c>
      <c r="X247" s="86" t="s">
        <v>1582</v>
      </c>
      <c r="Y247" s="86" t="s">
        <v>1582</v>
      </c>
      <c r="Z247" s="86" t="s">
        <v>1582</v>
      </c>
      <c r="AA247" s="86" t="s">
        <v>1582</v>
      </c>
      <c r="AB247" s="86" t="s">
        <v>1582</v>
      </c>
      <c r="AC247" s="86" t="s">
        <v>1582</v>
      </c>
      <c r="AD247" s="86" t="s">
        <v>1582</v>
      </c>
      <c r="AE247" s="86" t="s">
        <v>1582</v>
      </c>
      <c r="AF247" s="86" t="s">
        <v>1582</v>
      </c>
      <c r="AG247" s="86" t="s">
        <v>1582</v>
      </c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202</v>
      </c>
      <c r="B248" t="s">
        <v>1266</v>
      </c>
      <c r="C248" t="s">
        <v>1144</v>
      </c>
      <c r="D248" t="s">
        <v>1267</v>
      </c>
      <c r="E248" s="33" t="s">
        <v>73</v>
      </c>
      <c r="F248" s="33" t="s">
        <v>16</v>
      </c>
      <c r="G248" s="33"/>
      <c r="H248" s="33" t="s">
        <v>1356</v>
      </c>
      <c r="I248" s="34">
        <f t="shared" si="18"/>
        <v>28</v>
      </c>
      <c r="J248" s="34">
        <f t="shared" si="19"/>
        <v>0</v>
      </c>
      <c r="K248" s="35">
        <f t="shared" si="20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202</v>
      </c>
      <c r="B249" t="s">
        <v>1268</v>
      </c>
      <c r="C249" t="s">
        <v>1144</v>
      </c>
      <c r="D249" t="s">
        <v>1269</v>
      </c>
      <c r="E249" s="33" t="s">
        <v>73</v>
      </c>
      <c r="F249" s="33" t="s">
        <v>20</v>
      </c>
      <c r="G249" s="33"/>
      <c r="H249" s="33" t="s">
        <v>1357</v>
      </c>
      <c r="I249" s="34">
        <f t="shared" si="18"/>
        <v>28</v>
      </c>
      <c r="J249" s="34">
        <f t="shared" si="19"/>
        <v>0</v>
      </c>
      <c r="K249" s="35">
        <f t="shared" si="20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171</v>
      </c>
      <c r="B250" t="s">
        <v>1038</v>
      </c>
      <c r="C250" t="s">
        <v>1143</v>
      </c>
      <c r="D250" t="s">
        <v>1168</v>
      </c>
      <c r="E250" s="33" t="s">
        <v>19</v>
      </c>
      <c r="F250" s="33" t="s">
        <v>20</v>
      </c>
      <c r="G250" s="33"/>
      <c r="H250" s="33" t="s">
        <v>753</v>
      </c>
      <c r="I250" s="34">
        <f t="shared" si="18"/>
        <v>11</v>
      </c>
      <c r="J250" s="34">
        <f t="shared" si="19"/>
        <v>17</v>
      </c>
      <c r="K250" s="35">
        <f t="shared" si="20"/>
        <v>0.39285714285714285</v>
      </c>
      <c r="L250" s="86" t="s">
        <v>1582</v>
      </c>
      <c r="M250" s="86" t="s">
        <v>1582</v>
      </c>
      <c r="N250" s="86"/>
      <c r="O250" s="86"/>
      <c r="P250" s="86"/>
      <c r="Q250" s="86"/>
      <c r="R250" s="86" t="s">
        <v>1582</v>
      </c>
      <c r="S250" s="86" t="s">
        <v>1582</v>
      </c>
      <c r="T250" s="86" t="s">
        <v>1582</v>
      </c>
      <c r="U250" s="86" t="s">
        <v>1582</v>
      </c>
      <c r="V250" s="86" t="s">
        <v>1582</v>
      </c>
      <c r="W250" s="86" t="s">
        <v>1582</v>
      </c>
      <c r="X250" s="86" t="s">
        <v>1582</v>
      </c>
      <c r="Y250" s="86" t="s">
        <v>1582</v>
      </c>
      <c r="Z250" s="86" t="s">
        <v>1582</v>
      </c>
      <c r="AA250" s="86" t="s">
        <v>1582</v>
      </c>
      <c r="AB250" s="86" t="s">
        <v>1582</v>
      </c>
      <c r="AC250" s="86"/>
      <c r="AD250" s="86" t="s">
        <v>1582</v>
      </c>
      <c r="AE250" s="86" t="s">
        <v>1582</v>
      </c>
      <c r="AF250" s="86" t="s">
        <v>1582</v>
      </c>
      <c r="AG250" s="86" t="s">
        <v>1582</v>
      </c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171</v>
      </c>
      <c r="B251" t="s">
        <v>255</v>
      </c>
      <c r="C251" t="s">
        <v>1143</v>
      </c>
      <c r="D251" t="s">
        <v>256</v>
      </c>
      <c r="E251" s="33" t="s">
        <v>19</v>
      </c>
      <c r="F251" s="33" t="s">
        <v>20</v>
      </c>
      <c r="G251" s="33"/>
      <c r="H251" s="33" t="s">
        <v>754</v>
      </c>
      <c r="I251" s="34">
        <f t="shared" si="18"/>
        <v>26</v>
      </c>
      <c r="J251" s="34">
        <f t="shared" si="19"/>
        <v>2</v>
      </c>
      <c r="K251" s="35">
        <f t="shared" si="20"/>
        <v>0.9285714285714286</v>
      </c>
      <c r="L251" s="86"/>
      <c r="M251" s="86"/>
      <c r="N251" s="86"/>
      <c r="O251" s="86"/>
      <c r="P251" s="86"/>
      <c r="Q251" s="86"/>
      <c r="R251" s="86"/>
      <c r="S251" s="86"/>
      <c r="T251" s="86" t="s">
        <v>1582</v>
      </c>
      <c r="U251" s="86"/>
      <c r="V251" s="86"/>
      <c r="W251" s="86" t="s">
        <v>1582</v>
      </c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257</v>
      </c>
      <c r="B252" t="s">
        <v>258</v>
      </c>
      <c r="C252" t="s">
        <v>1143</v>
      </c>
      <c r="D252" t="s">
        <v>259</v>
      </c>
      <c r="E252" s="33" t="s">
        <v>73</v>
      </c>
      <c r="F252" s="33" t="s">
        <v>28</v>
      </c>
      <c r="G252" s="33"/>
      <c r="H252" s="33" t="s">
        <v>755</v>
      </c>
      <c r="I252" s="34">
        <f t="shared" si="18"/>
        <v>28</v>
      </c>
      <c r="J252" s="34">
        <f t="shared" si="19"/>
        <v>0</v>
      </c>
      <c r="K252" s="35">
        <f t="shared" si="20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257</v>
      </c>
      <c r="B253" t="s">
        <v>260</v>
      </c>
      <c r="C253" t="s">
        <v>1143</v>
      </c>
      <c r="D253" t="s">
        <v>259</v>
      </c>
      <c r="E253" s="33" t="s">
        <v>46</v>
      </c>
      <c r="F253" s="33" t="s">
        <v>28</v>
      </c>
      <c r="G253" s="33"/>
      <c r="H253" s="33" t="s">
        <v>730</v>
      </c>
      <c r="I253" s="34">
        <f t="shared" si="18"/>
        <v>28</v>
      </c>
      <c r="J253" s="34">
        <f t="shared" si="19"/>
        <v>0</v>
      </c>
      <c r="K253" s="35">
        <f t="shared" si="20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261</v>
      </c>
      <c r="B254" t="s">
        <v>1039</v>
      </c>
      <c r="C254" t="s">
        <v>1144</v>
      </c>
      <c r="D254" t="s">
        <v>262</v>
      </c>
      <c r="E254" s="33" t="s">
        <v>15</v>
      </c>
      <c r="F254" s="33" t="s">
        <v>28</v>
      </c>
      <c r="G254" s="33"/>
      <c r="H254" s="33" t="s">
        <v>756</v>
      </c>
      <c r="I254" s="34">
        <f t="shared" si="18"/>
        <v>28</v>
      </c>
      <c r="J254" s="34">
        <f t="shared" si="19"/>
        <v>0</v>
      </c>
      <c r="K254" s="35">
        <f t="shared" si="20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261</v>
      </c>
      <c r="B255" t="s">
        <v>263</v>
      </c>
      <c r="C255" t="s">
        <v>1144</v>
      </c>
      <c r="D255" t="s">
        <v>264</v>
      </c>
      <c r="E255" s="33" t="s">
        <v>73</v>
      </c>
      <c r="F255" s="33" t="s">
        <v>28</v>
      </c>
      <c r="G255" s="33"/>
      <c r="H255" s="33" t="s">
        <v>757</v>
      </c>
      <c r="I255" s="34">
        <f t="shared" si="18"/>
        <v>25</v>
      </c>
      <c r="J255" s="34">
        <f t="shared" si="19"/>
        <v>3</v>
      </c>
      <c r="K255" s="35">
        <f t="shared" si="20"/>
        <v>0.8928571428571429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 t="s">
        <v>1582</v>
      </c>
      <c r="AF255" s="86" t="s">
        <v>1582</v>
      </c>
      <c r="AG255" s="86" t="s">
        <v>1582</v>
      </c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261</v>
      </c>
      <c r="B256" t="s">
        <v>265</v>
      </c>
      <c r="C256" t="s">
        <v>1144</v>
      </c>
      <c r="D256" t="s">
        <v>264</v>
      </c>
      <c r="E256" s="33" t="s">
        <v>73</v>
      </c>
      <c r="F256" s="33" t="s">
        <v>28</v>
      </c>
      <c r="G256" s="33"/>
      <c r="H256" s="33" t="s">
        <v>758</v>
      </c>
      <c r="I256" s="34">
        <f t="shared" si="18"/>
        <v>28</v>
      </c>
      <c r="J256" s="34">
        <f t="shared" si="19"/>
        <v>0</v>
      </c>
      <c r="K256" s="35">
        <f t="shared" si="20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270</v>
      </c>
      <c r="B257" t="s">
        <v>1040</v>
      </c>
      <c r="C257" t="s">
        <v>1143</v>
      </c>
      <c r="D257" t="s">
        <v>275</v>
      </c>
      <c r="E257" s="33" t="s">
        <v>73</v>
      </c>
      <c r="F257" s="33" t="s">
        <v>28</v>
      </c>
      <c r="G257" s="33"/>
      <c r="H257" s="33" t="s">
        <v>763</v>
      </c>
      <c r="I257" s="34">
        <f t="shared" si="18"/>
        <v>28</v>
      </c>
      <c r="J257" s="34">
        <f t="shared" si="19"/>
        <v>0</v>
      </c>
      <c r="K257" s="35">
        <f t="shared" si="20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270</v>
      </c>
      <c r="B258" t="s">
        <v>1041</v>
      </c>
      <c r="C258" t="s">
        <v>1143</v>
      </c>
      <c r="D258" t="s">
        <v>1169</v>
      </c>
      <c r="E258" s="33" t="s">
        <v>19</v>
      </c>
      <c r="F258" s="33" t="s">
        <v>28</v>
      </c>
      <c r="G258" s="33"/>
      <c r="H258" s="33" t="s">
        <v>767</v>
      </c>
      <c r="I258" s="34">
        <f t="shared" si="18"/>
        <v>28</v>
      </c>
      <c r="J258" s="34">
        <f t="shared" si="19"/>
        <v>0</v>
      </c>
      <c r="K258" s="35">
        <f t="shared" si="20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270</v>
      </c>
      <c r="B259" t="s">
        <v>1042</v>
      </c>
      <c r="C259" t="s">
        <v>1143</v>
      </c>
      <c r="D259" t="s">
        <v>282</v>
      </c>
      <c r="E259" s="33" t="s">
        <v>19</v>
      </c>
      <c r="F259" s="33" t="s">
        <v>28</v>
      </c>
      <c r="G259" s="33"/>
      <c r="H259" s="33" t="s">
        <v>768</v>
      </c>
      <c r="I259" s="34">
        <f t="shared" si="18"/>
        <v>28</v>
      </c>
      <c r="J259" s="34">
        <f t="shared" si="19"/>
        <v>0</v>
      </c>
      <c r="K259" s="35">
        <f t="shared" si="2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270</v>
      </c>
      <c r="B260" t="s">
        <v>1043</v>
      </c>
      <c r="C260" t="s">
        <v>1143</v>
      </c>
      <c r="D260" t="s">
        <v>285</v>
      </c>
      <c r="E260" s="33" t="s">
        <v>73</v>
      </c>
      <c r="F260" s="33" t="s">
        <v>28</v>
      </c>
      <c r="G260" s="33"/>
      <c r="H260" s="33" t="s">
        <v>770</v>
      </c>
      <c r="I260" s="34">
        <f t="shared" si="18"/>
        <v>28</v>
      </c>
      <c r="J260" s="34">
        <f t="shared" si="19"/>
        <v>0</v>
      </c>
      <c r="K260" s="35">
        <f t="shared" si="20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270</v>
      </c>
      <c r="B261" t="s">
        <v>1044</v>
      </c>
      <c r="C261" t="s">
        <v>1143</v>
      </c>
      <c r="D261" t="s">
        <v>285</v>
      </c>
      <c r="E261" s="33" t="s">
        <v>73</v>
      </c>
      <c r="F261" s="33" t="s">
        <v>28</v>
      </c>
      <c r="G261" s="33"/>
      <c r="H261" s="33" t="s">
        <v>771</v>
      </c>
      <c r="I261" s="34">
        <f t="shared" ref="I261:I324" si="21">COUNTIF(L261:AM261,"")</f>
        <v>28</v>
      </c>
      <c r="J261" s="34">
        <f t="shared" ref="J261:J324" si="22">COUNTIF(L261:AM261,"APAGADO")</f>
        <v>0</v>
      </c>
      <c r="K261" s="35">
        <f t="shared" ref="K261:K324" si="2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270</v>
      </c>
      <c r="B262" t="s">
        <v>1045</v>
      </c>
      <c r="C262" t="s">
        <v>1143</v>
      </c>
      <c r="D262" t="s">
        <v>266</v>
      </c>
      <c r="E262" s="33" t="s">
        <v>46</v>
      </c>
      <c r="F262" s="33" t="s">
        <v>28</v>
      </c>
      <c r="G262" s="33"/>
      <c r="H262" s="33" t="s">
        <v>759</v>
      </c>
      <c r="I262" s="34">
        <f t="shared" si="21"/>
        <v>28</v>
      </c>
      <c r="J262" s="34">
        <f t="shared" si="22"/>
        <v>0</v>
      </c>
      <c r="K262" s="35">
        <f t="shared" si="23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267</v>
      </c>
      <c r="B263" t="s">
        <v>268</v>
      </c>
      <c r="C263" t="s">
        <v>1143</v>
      </c>
      <c r="D263" t="s">
        <v>269</v>
      </c>
      <c r="E263" s="33" t="s">
        <v>19</v>
      </c>
      <c r="F263" s="33" t="s">
        <v>28</v>
      </c>
      <c r="G263" s="33"/>
      <c r="H263" s="33" t="s">
        <v>760</v>
      </c>
      <c r="I263" s="34">
        <f t="shared" si="21"/>
        <v>28</v>
      </c>
      <c r="J263" s="34">
        <f t="shared" si="22"/>
        <v>0</v>
      </c>
      <c r="K263" s="35">
        <f t="shared" si="23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270</v>
      </c>
      <c r="B264" t="s">
        <v>271</v>
      </c>
      <c r="C264" t="s">
        <v>1143</v>
      </c>
      <c r="D264" t="s">
        <v>272</v>
      </c>
      <c r="E264" s="33" t="s">
        <v>73</v>
      </c>
      <c r="F264" s="33" t="s">
        <v>28</v>
      </c>
      <c r="G264" s="33"/>
      <c r="H264" s="33" t="s">
        <v>761</v>
      </c>
      <c r="I264" s="34">
        <f t="shared" si="21"/>
        <v>28</v>
      </c>
      <c r="J264" s="34">
        <f t="shared" si="22"/>
        <v>0</v>
      </c>
      <c r="K264" s="35">
        <f t="shared" si="23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270</v>
      </c>
      <c r="B265" t="s">
        <v>273</v>
      </c>
      <c r="C265" t="s">
        <v>1143</v>
      </c>
      <c r="D265" t="s">
        <v>274</v>
      </c>
      <c r="E265" s="33" t="s">
        <v>46</v>
      </c>
      <c r="F265" s="33" t="s">
        <v>28</v>
      </c>
      <c r="G265" s="33"/>
      <c r="H265" s="33" t="s">
        <v>762</v>
      </c>
      <c r="I265" s="34">
        <f t="shared" si="21"/>
        <v>28</v>
      </c>
      <c r="J265" s="34">
        <f t="shared" si="22"/>
        <v>0</v>
      </c>
      <c r="K265" s="35">
        <f t="shared" si="23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267</v>
      </c>
      <c r="B266" t="s">
        <v>276</v>
      </c>
      <c r="C266" t="s">
        <v>1143</v>
      </c>
      <c r="D266" t="s">
        <v>277</v>
      </c>
      <c r="E266" s="33" t="s">
        <v>19</v>
      </c>
      <c r="F266" s="33" t="s">
        <v>28</v>
      </c>
      <c r="G266" s="33"/>
      <c r="H266" s="33" t="s">
        <v>764</v>
      </c>
      <c r="I266" s="34">
        <f t="shared" si="21"/>
        <v>28</v>
      </c>
      <c r="J266" s="34">
        <f t="shared" si="22"/>
        <v>0</v>
      </c>
      <c r="K266" s="35">
        <f t="shared" si="23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270</v>
      </c>
      <c r="B267" t="s">
        <v>278</v>
      </c>
      <c r="C267" t="s">
        <v>1143</v>
      </c>
      <c r="D267" t="s">
        <v>279</v>
      </c>
      <c r="E267" s="33" t="s">
        <v>19</v>
      </c>
      <c r="F267" s="33" t="s">
        <v>28</v>
      </c>
      <c r="G267" s="33"/>
      <c r="H267" s="33" t="s">
        <v>765</v>
      </c>
      <c r="I267" s="34">
        <f t="shared" si="21"/>
        <v>28</v>
      </c>
      <c r="J267" s="34">
        <f t="shared" si="22"/>
        <v>0</v>
      </c>
      <c r="K267" s="35">
        <f t="shared" si="2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270</v>
      </c>
      <c r="B268" t="s">
        <v>280</v>
      </c>
      <c r="C268" t="s">
        <v>1143</v>
      </c>
      <c r="D268" t="s">
        <v>281</v>
      </c>
      <c r="E268" s="33" t="s">
        <v>19</v>
      </c>
      <c r="F268" s="33" t="s">
        <v>28</v>
      </c>
      <c r="G268" s="33"/>
      <c r="H268" s="33" t="s">
        <v>766</v>
      </c>
      <c r="I268" s="34">
        <f t="shared" si="21"/>
        <v>28</v>
      </c>
      <c r="J268" s="34">
        <f t="shared" si="22"/>
        <v>0</v>
      </c>
      <c r="K268" s="35">
        <f t="shared" si="2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270</v>
      </c>
      <c r="B269" t="s">
        <v>283</v>
      </c>
      <c r="C269" t="s">
        <v>1143</v>
      </c>
      <c r="D269" t="s">
        <v>284</v>
      </c>
      <c r="E269" s="19"/>
      <c r="F269" s="33" t="s">
        <v>28</v>
      </c>
      <c r="G269" s="33"/>
      <c r="H269" s="33" t="s">
        <v>769</v>
      </c>
      <c r="I269" s="34">
        <f t="shared" si="21"/>
        <v>28</v>
      </c>
      <c r="J269" s="34">
        <f t="shared" si="22"/>
        <v>0</v>
      </c>
      <c r="K269" s="35">
        <f t="shared" si="23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270</v>
      </c>
      <c r="B270" t="s">
        <v>286</v>
      </c>
      <c r="C270" t="s">
        <v>1143</v>
      </c>
      <c r="D270" t="s">
        <v>287</v>
      </c>
      <c r="E270" s="33" t="s">
        <v>15</v>
      </c>
      <c r="F270" s="33" t="s">
        <v>28</v>
      </c>
      <c r="G270" s="33"/>
      <c r="H270" s="33" t="s">
        <v>772</v>
      </c>
      <c r="I270" s="34">
        <f t="shared" si="21"/>
        <v>28</v>
      </c>
      <c r="J270" s="34">
        <f t="shared" si="22"/>
        <v>0</v>
      </c>
      <c r="K270" s="35">
        <f t="shared" si="23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270</v>
      </c>
      <c r="B271" s="33" t="s">
        <v>1294</v>
      </c>
      <c r="C271" s="33" t="s">
        <v>1143</v>
      </c>
      <c r="D271" t="s">
        <v>1288</v>
      </c>
      <c r="E271" s="33" t="s">
        <v>15</v>
      </c>
      <c r="F271" s="33" t="s">
        <v>28</v>
      </c>
      <c r="G271" s="33"/>
      <c r="H271" s="33" t="s">
        <v>1289</v>
      </c>
      <c r="I271" s="34">
        <f t="shared" si="21"/>
        <v>28</v>
      </c>
      <c r="J271" s="34">
        <f t="shared" si="22"/>
        <v>0</v>
      </c>
      <c r="K271" s="35">
        <f t="shared" si="2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290</v>
      </c>
      <c r="B272" t="s">
        <v>1046</v>
      </c>
      <c r="C272" t="s">
        <v>1143</v>
      </c>
      <c r="D272" t="s">
        <v>1170</v>
      </c>
      <c r="E272" s="33" t="s">
        <v>19</v>
      </c>
      <c r="F272" s="33" t="s">
        <v>20</v>
      </c>
      <c r="G272" s="33"/>
      <c r="H272" s="33" t="s">
        <v>773</v>
      </c>
      <c r="I272" s="34">
        <f t="shared" si="21"/>
        <v>28</v>
      </c>
      <c r="J272" s="34">
        <f t="shared" si="22"/>
        <v>0</v>
      </c>
      <c r="K272" s="35">
        <f t="shared" si="2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232</v>
      </c>
      <c r="B273" t="s">
        <v>288</v>
      </c>
      <c r="C273" t="s">
        <v>1144</v>
      </c>
      <c r="D273" t="s">
        <v>289</v>
      </c>
      <c r="E273" s="33" t="s">
        <v>15</v>
      </c>
      <c r="F273" s="33" t="s">
        <v>1137</v>
      </c>
      <c r="G273" s="33"/>
      <c r="H273" s="33" t="s">
        <v>1146</v>
      </c>
      <c r="I273" s="34">
        <f t="shared" si="21"/>
        <v>6</v>
      </c>
      <c r="J273" s="34">
        <f t="shared" si="22"/>
        <v>22</v>
      </c>
      <c r="K273" s="35">
        <f t="shared" si="23"/>
        <v>0.21428571428571427</v>
      </c>
      <c r="L273" s="86" t="s">
        <v>1582</v>
      </c>
      <c r="M273" s="86" t="s">
        <v>1582</v>
      </c>
      <c r="N273" s="86" t="s">
        <v>1582</v>
      </c>
      <c r="O273" s="86" t="s">
        <v>1582</v>
      </c>
      <c r="P273" s="86" t="s">
        <v>1582</v>
      </c>
      <c r="Q273" s="86" t="s">
        <v>1582</v>
      </c>
      <c r="R273" s="86" t="s">
        <v>1582</v>
      </c>
      <c r="S273" s="86" t="s">
        <v>1582</v>
      </c>
      <c r="T273" s="86" t="s">
        <v>1582</v>
      </c>
      <c r="U273" s="86" t="s">
        <v>1582</v>
      </c>
      <c r="V273" s="86" t="s">
        <v>1582</v>
      </c>
      <c r="W273" s="86" t="s">
        <v>1582</v>
      </c>
      <c r="X273" s="86" t="s">
        <v>1582</v>
      </c>
      <c r="Y273" s="86" t="s">
        <v>1582</v>
      </c>
      <c r="Z273" s="86" t="s">
        <v>1582</v>
      </c>
      <c r="AA273" s="86" t="s">
        <v>1582</v>
      </c>
      <c r="AB273" s="87" t="s">
        <v>1582</v>
      </c>
      <c r="AC273" s="86" t="s">
        <v>1582</v>
      </c>
      <c r="AD273" s="86" t="s">
        <v>1582</v>
      </c>
      <c r="AE273" s="86" t="s">
        <v>1582</v>
      </c>
      <c r="AF273" s="86" t="s">
        <v>1582</v>
      </c>
      <c r="AG273" s="86" t="s">
        <v>1582</v>
      </c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290</v>
      </c>
      <c r="B274" t="s">
        <v>291</v>
      </c>
      <c r="C274" t="s">
        <v>1144</v>
      </c>
      <c r="D274" t="s">
        <v>292</v>
      </c>
      <c r="E274" s="33" t="s">
        <v>15</v>
      </c>
      <c r="F274" s="33" t="s">
        <v>28</v>
      </c>
      <c r="G274" s="33"/>
      <c r="H274" s="33" t="s">
        <v>774</v>
      </c>
      <c r="I274" s="34">
        <f t="shared" si="21"/>
        <v>28</v>
      </c>
      <c r="J274" s="34">
        <f t="shared" si="22"/>
        <v>0</v>
      </c>
      <c r="K274" s="35">
        <f t="shared" si="2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12</v>
      </c>
      <c r="B275" s="38" t="s">
        <v>13</v>
      </c>
      <c r="C275" t="s">
        <v>1144</v>
      </c>
      <c r="D275" t="s">
        <v>14</v>
      </c>
      <c r="E275" s="33" t="s">
        <v>15</v>
      </c>
      <c r="F275" s="33" t="s">
        <v>1137</v>
      </c>
      <c r="G275" s="33"/>
      <c r="H275" s="33" t="s">
        <v>775</v>
      </c>
      <c r="I275" s="34">
        <f t="shared" si="21"/>
        <v>6</v>
      </c>
      <c r="J275" s="34">
        <f t="shared" si="22"/>
        <v>22</v>
      </c>
      <c r="K275" s="35">
        <f t="shared" si="23"/>
        <v>0.21428571428571427</v>
      </c>
      <c r="L275" s="86" t="s">
        <v>1582</v>
      </c>
      <c r="M275" s="86" t="s">
        <v>1582</v>
      </c>
      <c r="N275" s="86" t="s">
        <v>1582</v>
      </c>
      <c r="O275" s="86" t="s">
        <v>1582</v>
      </c>
      <c r="P275" s="86" t="s">
        <v>1582</v>
      </c>
      <c r="Q275" s="86" t="s">
        <v>1582</v>
      </c>
      <c r="R275" s="86" t="s">
        <v>1582</v>
      </c>
      <c r="S275" s="86" t="s">
        <v>1582</v>
      </c>
      <c r="T275" s="86" t="s">
        <v>1582</v>
      </c>
      <c r="U275" s="86" t="s">
        <v>1582</v>
      </c>
      <c r="V275" s="86" t="s">
        <v>1582</v>
      </c>
      <c r="W275" s="86" t="s">
        <v>1582</v>
      </c>
      <c r="X275" s="86" t="s">
        <v>1582</v>
      </c>
      <c r="Y275" s="86" t="s">
        <v>1582</v>
      </c>
      <c r="Z275" s="86" t="s">
        <v>1582</v>
      </c>
      <c r="AA275" s="86" t="s">
        <v>1582</v>
      </c>
      <c r="AB275" s="86" t="s">
        <v>1582</v>
      </c>
      <c r="AC275" s="86" t="s">
        <v>1582</v>
      </c>
      <c r="AD275" s="86" t="s">
        <v>1582</v>
      </c>
      <c r="AE275" s="86" t="s">
        <v>1582</v>
      </c>
      <c r="AF275" s="86" t="s">
        <v>1582</v>
      </c>
      <c r="AG275" s="86" t="s">
        <v>1582</v>
      </c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1047</v>
      </c>
      <c r="C276" t="s">
        <v>1144</v>
      </c>
      <c r="D276" t="s">
        <v>1048</v>
      </c>
      <c r="E276" s="33" t="s">
        <v>73</v>
      </c>
      <c r="F276" s="33" t="s">
        <v>28</v>
      </c>
      <c r="G276" s="33"/>
      <c r="H276" s="33" t="s">
        <v>1301</v>
      </c>
      <c r="I276" s="34">
        <f t="shared" si="21"/>
        <v>28</v>
      </c>
      <c r="J276" s="34">
        <f t="shared" si="22"/>
        <v>0</v>
      </c>
      <c r="K276" s="35">
        <f t="shared" si="2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1049</v>
      </c>
      <c r="B277" t="s">
        <v>1050</v>
      </c>
      <c r="C277" t="s">
        <v>1144</v>
      </c>
      <c r="D277" t="s">
        <v>1048</v>
      </c>
      <c r="E277" s="33" t="s">
        <v>73</v>
      </c>
      <c r="F277" s="33" t="s">
        <v>28</v>
      </c>
      <c r="G277" s="33"/>
      <c r="H277" s="33" t="s">
        <v>1302</v>
      </c>
      <c r="I277" s="34">
        <f t="shared" si="21"/>
        <v>28</v>
      </c>
      <c r="J277" s="34">
        <f t="shared" si="22"/>
        <v>0</v>
      </c>
      <c r="K277" s="35">
        <f t="shared" si="2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17</v>
      </c>
      <c r="B278" s="38" t="s">
        <v>18</v>
      </c>
      <c r="C278" t="s">
        <v>1144</v>
      </c>
      <c r="D278" t="s">
        <v>1171</v>
      </c>
      <c r="E278" s="33" t="s">
        <v>19</v>
      </c>
      <c r="F278" s="33" t="s">
        <v>20</v>
      </c>
      <c r="G278" s="33"/>
      <c r="H278" s="33" t="s">
        <v>776</v>
      </c>
      <c r="I278" s="34">
        <f t="shared" si="21"/>
        <v>22</v>
      </c>
      <c r="J278" s="34">
        <f t="shared" si="22"/>
        <v>6</v>
      </c>
      <c r="K278" s="35">
        <f t="shared" si="23"/>
        <v>0.7857142857142857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 t="s">
        <v>1582</v>
      </c>
      <c r="AC278" s="86" t="s">
        <v>1582</v>
      </c>
      <c r="AD278" s="86" t="s">
        <v>1582</v>
      </c>
      <c r="AE278" s="86" t="s">
        <v>1582</v>
      </c>
      <c r="AF278" s="86" t="s">
        <v>1582</v>
      </c>
      <c r="AG278" s="86" t="s">
        <v>1582</v>
      </c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17</v>
      </c>
      <c r="B279" s="38" t="s">
        <v>21</v>
      </c>
      <c r="C279" t="s">
        <v>1144</v>
      </c>
      <c r="D279" t="s">
        <v>22</v>
      </c>
      <c r="E279" s="33" t="s">
        <v>19</v>
      </c>
      <c r="F279" s="33" t="s">
        <v>20</v>
      </c>
      <c r="G279" s="33"/>
      <c r="H279" s="33" t="s">
        <v>725</v>
      </c>
      <c r="I279" s="34">
        <f t="shared" si="21"/>
        <v>28</v>
      </c>
      <c r="J279" s="34">
        <f t="shared" si="22"/>
        <v>0</v>
      </c>
      <c r="K279" s="35">
        <f t="shared" si="2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17</v>
      </c>
      <c r="B280" s="38" t="s">
        <v>23</v>
      </c>
      <c r="C280" t="s">
        <v>1144</v>
      </c>
      <c r="D280" t="s">
        <v>615</v>
      </c>
      <c r="E280" s="33" t="s">
        <v>15</v>
      </c>
      <c r="F280" s="33" t="s">
        <v>1137</v>
      </c>
      <c r="G280" s="33" t="s">
        <v>1340</v>
      </c>
      <c r="H280" s="33" t="s">
        <v>777</v>
      </c>
      <c r="I280" s="34">
        <f t="shared" si="21"/>
        <v>7</v>
      </c>
      <c r="J280" s="34">
        <f t="shared" si="22"/>
        <v>21</v>
      </c>
      <c r="K280" s="35">
        <f t="shared" si="23"/>
        <v>0.25</v>
      </c>
      <c r="L280" s="86" t="s">
        <v>1582</v>
      </c>
      <c r="M280" s="86" t="s">
        <v>1582</v>
      </c>
      <c r="N280" s="86" t="s">
        <v>1582</v>
      </c>
      <c r="O280" s="86" t="s">
        <v>1582</v>
      </c>
      <c r="P280" s="86" t="s">
        <v>1582</v>
      </c>
      <c r="Q280" s="86" t="s">
        <v>1582</v>
      </c>
      <c r="R280" s="86" t="s">
        <v>1582</v>
      </c>
      <c r="S280" s="86" t="s">
        <v>1582</v>
      </c>
      <c r="T280" s="86" t="s">
        <v>1582</v>
      </c>
      <c r="U280" s="86" t="s">
        <v>1582</v>
      </c>
      <c r="V280" s="86" t="s">
        <v>1582</v>
      </c>
      <c r="W280" s="86" t="s">
        <v>1582</v>
      </c>
      <c r="X280" s="86" t="s">
        <v>1582</v>
      </c>
      <c r="Y280" s="86"/>
      <c r="Z280" s="86" t="s">
        <v>1582</v>
      </c>
      <c r="AA280" s="86" t="s">
        <v>1582</v>
      </c>
      <c r="AB280" s="86" t="s">
        <v>1582</v>
      </c>
      <c r="AC280" s="86" t="s">
        <v>1582</v>
      </c>
      <c r="AD280" s="86" t="s">
        <v>1582</v>
      </c>
      <c r="AE280" s="86" t="s">
        <v>1582</v>
      </c>
      <c r="AF280" s="86" t="s">
        <v>1582</v>
      </c>
      <c r="AG280" s="86" t="s">
        <v>1582</v>
      </c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17</v>
      </c>
      <c r="B281" s="38" t="s">
        <v>24</v>
      </c>
      <c r="C281" t="s">
        <v>1144</v>
      </c>
      <c r="D281" t="s">
        <v>25</v>
      </c>
      <c r="E281" s="33" t="s">
        <v>15</v>
      </c>
      <c r="F281" s="33" t="s">
        <v>20</v>
      </c>
      <c r="G281" s="33"/>
      <c r="H281" s="33" t="s">
        <v>778</v>
      </c>
      <c r="I281" s="34">
        <f t="shared" si="21"/>
        <v>28</v>
      </c>
      <c r="J281" s="34">
        <f t="shared" si="22"/>
        <v>0</v>
      </c>
      <c r="K281" s="35">
        <f t="shared" si="23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1586</v>
      </c>
      <c r="B282" t="s">
        <v>1317</v>
      </c>
      <c r="C282" t="s">
        <v>1143</v>
      </c>
      <c r="D282" t="s">
        <v>1318</v>
      </c>
      <c r="E282" t="s">
        <v>19</v>
      </c>
      <c r="F282" t="s">
        <v>28</v>
      </c>
      <c r="G282"/>
      <c r="H282" s="33" t="s">
        <v>1358</v>
      </c>
      <c r="I282" s="34">
        <f t="shared" si="21"/>
        <v>28</v>
      </c>
      <c r="J282" s="34">
        <f t="shared" si="22"/>
        <v>0</v>
      </c>
      <c r="K282" s="35">
        <f t="shared" si="23"/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1586</v>
      </c>
      <c r="B283" t="s">
        <v>1564</v>
      </c>
      <c r="C283" t="s">
        <v>1143</v>
      </c>
      <c r="D283" t="s">
        <v>1583</v>
      </c>
      <c r="E283" s="33" t="s">
        <v>15</v>
      </c>
      <c r="F283" s="33" t="s">
        <v>28</v>
      </c>
      <c r="G283"/>
      <c r="H283" s="33" t="s">
        <v>1588</v>
      </c>
      <c r="I283" s="34">
        <f t="shared" si="21"/>
        <v>14</v>
      </c>
      <c r="J283" s="34">
        <f t="shared" si="22"/>
        <v>14</v>
      </c>
      <c r="K283" s="35">
        <f t="shared" si="23"/>
        <v>0.5</v>
      </c>
      <c r="L283" s="86" t="s">
        <v>1582</v>
      </c>
      <c r="M283" s="86" t="s">
        <v>1582</v>
      </c>
      <c r="N283" s="86" t="s">
        <v>1582</v>
      </c>
      <c r="O283" s="86" t="s">
        <v>1582</v>
      </c>
      <c r="P283" s="86" t="s">
        <v>1582</v>
      </c>
      <c r="Q283" s="86" t="s">
        <v>1582</v>
      </c>
      <c r="R283" s="86" t="s">
        <v>1582</v>
      </c>
      <c r="S283" s="86" t="s">
        <v>1582</v>
      </c>
      <c r="T283" s="86" t="s">
        <v>1582</v>
      </c>
      <c r="U283" s="86" t="s">
        <v>1582</v>
      </c>
      <c r="V283" s="86" t="s">
        <v>1582</v>
      </c>
      <c r="W283" s="86" t="s">
        <v>1582</v>
      </c>
      <c r="X283" s="86" t="s">
        <v>1582</v>
      </c>
      <c r="Y283" s="86"/>
      <c r="Z283" s="86" t="s">
        <v>1582</v>
      </c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293</v>
      </c>
      <c r="B284" t="s">
        <v>1051</v>
      </c>
      <c r="C284" t="s">
        <v>1143</v>
      </c>
      <c r="D284" t="s">
        <v>294</v>
      </c>
      <c r="E284" s="33" t="s">
        <v>73</v>
      </c>
      <c r="F284" s="33" t="s">
        <v>28</v>
      </c>
      <c r="G284" s="33"/>
      <c r="H284" s="33" t="s">
        <v>779</v>
      </c>
      <c r="I284" s="34">
        <f t="shared" si="21"/>
        <v>28</v>
      </c>
      <c r="J284" s="34">
        <f t="shared" si="22"/>
        <v>0</v>
      </c>
      <c r="K284" s="35">
        <f t="shared" si="23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297</v>
      </c>
      <c r="B285" t="s">
        <v>1052</v>
      </c>
      <c r="C285" t="s">
        <v>1143</v>
      </c>
      <c r="D285" t="s">
        <v>298</v>
      </c>
      <c r="E285" s="33" t="s">
        <v>19</v>
      </c>
      <c r="F285" s="33" t="s">
        <v>28</v>
      </c>
      <c r="G285" s="33"/>
      <c r="H285" s="33" t="s">
        <v>780</v>
      </c>
      <c r="I285" s="34">
        <f t="shared" si="21"/>
        <v>28</v>
      </c>
      <c r="J285" s="34">
        <f t="shared" si="22"/>
        <v>0</v>
      </c>
      <c r="K285" s="35">
        <f t="shared" si="2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297</v>
      </c>
      <c r="B286" t="s">
        <v>1053</v>
      </c>
      <c r="C286" t="s">
        <v>1143</v>
      </c>
      <c r="D286" t="s">
        <v>301</v>
      </c>
      <c r="E286" s="33" t="s">
        <v>19</v>
      </c>
      <c r="F286" s="33" t="s">
        <v>28</v>
      </c>
      <c r="G286" s="33"/>
      <c r="H286" s="33" t="s">
        <v>782</v>
      </c>
      <c r="I286" s="34">
        <f t="shared" si="21"/>
        <v>28</v>
      </c>
      <c r="J286" s="34">
        <f t="shared" si="22"/>
        <v>0</v>
      </c>
      <c r="K286" s="35">
        <f t="shared" si="2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293</v>
      </c>
      <c r="B287" t="s">
        <v>1331</v>
      </c>
      <c r="C287" t="s">
        <v>1143</v>
      </c>
      <c r="D287" t="s">
        <v>1332</v>
      </c>
      <c r="E287" s="33" t="s">
        <v>19</v>
      </c>
      <c r="F287" s="33" t="s">
        <v>1137</v>
      </c>
      <c r="G287" s="33"/>
      <c r="H287" s="33" t="s">
        <v>1333</v>
      </c>
      <c r="I287" s="34">
        <f t="shared" si="21"/>
        <v>28</v>
      </c>
      <c r="J287" s="34">
        <f t="shared" si="22"/>
        <v>0</v>
      </c>
      <c r="K287" s="35">
        <f t="shared" si="2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293</v>
      </c>
      <c r="B288" t="s">
        <v>1370</v>
      </c>
      <c r="C288" t="s">
        <v>1143</v>
      </c>
      <c r="D288" t="s">
        <v>1371</v>
      </c>
      <c r="E288" s="33" t="s">
        <v>19</v>
      </c>
      <c r="F288" s="33" t="s">
        <v>1137</v>
      </c>
      <c r="G288" s="33"/>
      <c r="H288" s="33"/>
      <c r="I288" s="34">
        <f t="shared" si="21"/>
        <v>28</v>
      </c>
      <c r="J288" s="34">
        <f t="shared" si="22"/>
        <v>0</v>
      </c>
      <c r="K288" s="35">
        <f t="shared" si="2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270</v>
      </c>
      <c r="B289" t="s">
        <v>295</v>
      </c>
      <c r="C289" t="s">
        <v>1143</v>
      </c>
      <c r="D289" t="s">
        <v>296</v>
      </c>
      <c r="E289" s="33" t="s">
        <v>73</v>
      </c>
      <c r="F289" s="33" t="s">
        <v>28</v>
      </c>
      <c r="G289" s="33"/>
      <c r="H289" s="33" t="s">
        <v>1141</v>
      </c>
      <c r="I289" s="34">
        <f t="shared" si="21"/>
        <v>28</v>
      </c>
      <c r="J289" s="34">
        <f t="shared" si="22"/>
        <v>0</v>
      </c>
      <c r="K289" s="35">
        <f t="shared" si="2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293</v>
      </c>
      <c r="B290" t="s">
        <v>299</v>
      </c>
      <c r="C290" t="s">
        <v>1143</v>
      </c>
      <c r="D290" t="s">
        <v>300</v>
      </c>
      <c r="E290" s="33" t="s">
        <v>19</v>
      </c>
      <c r="F290" s="33" t="s">
        <v>28</v>
      </c>
      <c r="G290" s="33"/>
      <c r="H290" s="33" t="s">
        <v>781</v>
      </c>
      <c r="I290" s="34">
        <f t="shared" si="21"/>
        <v>28</v>
      </c>
      <c r="J290" s="34">
        <f t="shared" si="22"/>
        <v>0</v>
      </c>
      <c r="K290" s="35">
        <f t="shared" si="23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297</v>
      </c>
      <c r="B291" t="s">
        <v>302</v>
      </c>
      <c r="C291" t="s">
        <v>1143</v>
      </c>
      <c r="D291" t="s">
        <v>303</v>
      </c>
      <c r="E291" s="33" t="s">
        <v>15</v>
      </c>
      <c r="F291" s="33" t="s">
        <v>20</v>
      </c>
      <c r="G291" s="33"/>
      <c r="H291" s="33" t="s">
        <v>783</v>
      </c>
      <c r="I291" s="34">
        <f t="shared" si="21"/>
        <v>6</v>
      </c>
      <c r="J291" s="34">
        <f t="shared" si="22"/>
        <v>22</v>
      </c>
      <c r="K291" s="35">
        <f t="shared" si="23"/>
        <v>0.21428571428571427</v>
      </c>
      <c r="L291" s="86" t="s">
        <v>1582</v>
      </c>
      <c r="M291" s="86" t="s">
        <v>1582</v>
      </c>
      <c r="N291" s="86" t="s">
        <v>1582</v>
      </c>
      <c r="O291" s="86" t="s">
        <v>1582</v>
      </c>
      <c r="P291" s="86" t="s">
        <v>1582</v>
      </c>
      <c r="Q291" s="86" t="s">
        <v>1582</v>
      </c>
      <c r="R291" s="86" t="s">
        <v>1582</v>
      </c>
      <c r="S291" s="86" t="s">
        <v>1582</v>
      </c>
      <c r="T291" s="86" t="s">
        <v>1582</v>
      </c>
      <c r="U291" s="86" t="s">
        <v>1582</v>
      </c>
      <c r="V291" s="86" t="s">
        <v>1582</v>
      </c>
      <c r="W291" s="86" t="s">
        <v>1582</v>
      </c>
      <c r="X291" s="86" t="s">
        <v>1582</v>
      </c>
      <c r="Y291" s="86" t="s">
        <v>1582</v>
      </c>
      <c r="Z291" s="86" t="s">
        <v>1582</v>
      </c>
      <c r="AA291" s="86" t="s">
        <v>1582</v>
      </c>
      <c r="AB291" s="86" t="s">
        <v>1582</v>
      </c>
      <c r="AC291" s="86" t="s">
        <v>1582</v>
      </c>
      <c r="AD291" s="86" t="s">
        <v>1582</v>
      </c>
      <c r="AE291" s="86" t="s">
        <v>1582</v>
      </c>
      <c r="AF291" s="86" t="s">
        <v>1582</v>
      </c>
      <c r="AG291" s="86" t="s">
        <v>1582</v>
      </c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304</v>
      </c>
      <c r="B292" t="s">
        <v>305</v>
      </c>
      <c r="C292" t="s">
        <v>1143</v>
      </c>
      <c r="D292" t="s">
        <v>306</v>
      </c>
      <c r="E292" s="33" t="s">
        <v>73</v>
      </c>
      <c r="F292" s="33" t="s">
        <v>28</v>
      </c>
      <c r="G292" s="33"/>
      <c r="H292" s="33" t="s">
        <v>784</v>
      </c>
      <c r="I292" s="34">
        <f t="shared" si="21"/>
        <v>28</v>
      </c>
      <c r="J292" s="34">
        <f t="shared" si="22"/>
        <v>0</v>
      </c>
      <c r="K292" s="35">
        <f t="shared" si="23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304</v>
      </c>
      <c r="B293" t="s">
        <v>307</v>
      </c>
      <c r="C293" t="s">
        <v>1143</v>
      </c>
      <c r="D293" t="s">
        <v>308</v>
      </c>
      <c r="E293" s="33" t="s">
        <v>19</v>
      </c>
      <c r="F293" s="33" t="s">
        <v>20</v>
      </c>
      <c r="G293" s="33"/>
      <c r="H293" s="33" t="s">
        <v>785</v>
      </c>
      <c r="I293" s="34">
        <f t="shared" si="21"/>
        <v>28</v>
      </c>
      <c r="J293" s="34">
        <f t="shared" si="22"/>
        <v>0</v>
      </c>
      <c r="K293" s="35">
        <f t="shared" si="23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304</v>
      </c>
      <c r="B294" t="s">
        <v>309</v>
      </c>
      <c r="C294" t="s">
        <v>1143</v>
      </c>
      <c r="D294" t="s">
        <v>310</v>
      </c>
      <c r="E294" s="33" t="s">
        <v>19</v>
      </c>
      <c r="F294" s="33" t="s">
        <v>20</v>
      </c>
      <c r="G294" s="33"/>
      <c r="H294" s="33" t="s">
        <v>786</v>
      </c>
      <c r="I294" s="34">
        <f t="shared" si="21"/>
        <v>28</v>
      </c>
      <c r="J294" s="34">
        <f t="shared" si="22"/>
        <v>0</v>
      </c>
      <c r="K294" s="35">
        <f t="shared" si="23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304</v>
      </c>
      <c r="B295" t="s">
        <v>311</v>
      </c>
      <c r="C295" t="s">
        <v>1143</v>
      </c>
      <c r="D295" t="s">
        <v>312</v>
      </c>
      <c r="E295" s="33" t="s">
        <v>19</v>
      </c>
      <c r="F295" s="33" t="s">
        <v>20</v>
      </c>
      <c r="G295" s="33"/>
      <c r="H295" s="33" t="s">
        <v>787</v>
      </c>
      <c r="I295" s="34">
        <f t="shared" si="21"/>
        <v>28</v>
      </c>
      <c r="J295" s="34">
        <f t="shared" si="22"/>
        <v>0</v>
      </c>
      <c r="K295" s="35">
        <f t="shared" si="2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313</v>
      </c>
      <c r="B296" t="s">
        <v>1054</v>
      </c>
      <c r="C296" t="s">
        <v>1143</v>
      </c>
      <c r="D296" t="s">
        <v>316</v>
      </c>
      <c r="E296" s="33" t="s">
        <v>19</v>
      </c>
      <c r="F296" s="33" t="s">
        <v>28</v>
      </c>
      <c r="G296" s="33"/>
      <c r="H296" s="33" t="s">
        <v>788</v>
      </c>
      <c r="I296" s="34">
        <f t="shared" si="21"/>
        <v>28</v>
      </c>
      <c r="J296" s="34">
        <f t="shared" si="22"/>
        <v>0</v>
      </c>
      <c r="K296" s="35">
        <f t="shared" si="2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313</v>
      </c>
      <c r="B297" t="s">
        <v>314</v>
      </c>
      <c r="C297" t="s">
        <v>1143</v>
      </c>
      <c r="D297" t="s">
        <v>315</v>
      </c>
      <c r="E297" s="33" t="s">
        <v>15</v>
      </c>
      <c r="F297" s="33" t="s">
        <v>20</v>
      </c>
      <c r="G297" s="33"/>
      <c r="H297" s="33" t="s">
        <v>794</v>
      </c>
      <c r="I297" s="34">
        <f t="shared" si="21"/>
        <v>25</v>
      </c>
      <c r="J297" s="34">
        <f t="shared" si="22"/>
        <v>3</v>
      </c>
      <c r="K297" s="35">
        <f t="shared" si="23"/>
        <v>0.8928571428571429</v>
      </c>
      <c r="L297" s="86" t="s">
        <v>1582</v>
      </c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 t="s">
        <v>1582</v>
      </c>
      <c r="AE297" s="86" t="s">
        <v>1582</v>
      </c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313</v>
      </c>
      <c r="B298" t="s">
        <v>317</v>
      </c>
      <c r="C298" t="s">
        <v>1143</v>
      </c>
      <c r="D298" t="s">
        <v>318</v>
      </c>
      <c r="E298" s="33" t="s">
        <v>19</v>
      </c>
      <c r="F298" s="33" t="s">
        <v>20</v>
      </c>
      <c r="G298" s="33"/>
      <c r="H298" s="33" t="s">
        <v>789</v>
      </c>
      <c r="I298" s="34">
        <f t="shared" si="21"/>
        <v>28</v>
      </c>
      <c r="J298" s="34">
        <f t="shared" si="22"/>
        <v>0</v>
      </c>
      <c r="K298" s="35">
        <f t="shared" si="2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313</v>
      </c>
      <c r="B299" t="s">
        <v>319</v>
      </c>
      <c r="C299" t="s">
        <v>1143</v>
      </c>
      <c r="D299" t="s">
        <v>320</v>
      </c>
      <c r="E299" s="33" t="s">
        <v>19</v>
      </c>
      <c r="F299" s="33" t="s">
        <v>1137</v>
      </c>
      <c r="G299" s="33" t="s">
        <v>1341</v>
      </c>
      <c r="H299" s="33" t="s">
        <v>790</v>
      </c>
      <c r="I299" s="34">
        <f t="shared" si="21"/>
        <v>28</v>
      </c>
      <c r="J299" s="34">
        <f t="shared" si="22"/>
        <v>0</v>
      </c>
      <c r="K299" s="35">
        <f t="shared" si="23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313</v>
      </c>
      <c r="B300" t="s">
        <v>321</v>
      </c>
      <c r="C300" t="s">
        <v>1143</v>
      </c>
      <c r="D300" t="s">
        <v>322</v>
      </c>
      <c r="E300" s="33" t="s">
        <v>19</v>
      </c>
      <c r="F300" s="33" t="s">
        <v>20</v>
      </c>
      <c r="G300" s="33"/>
      <c r="H300" s="33" t="s">
        <v>791</v>
      </c>
      <c r="I300" s="34">
        <f t="shared" si="21"/>
        <v>28</v>
      </c>
      <c r="J300" s="34">
        <f t="shared" si="22"/>
        <v>0</v>
      </c>
      <c r="K300" s="35">
        <f t="shared" si="2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323</v>
      </c>
      <c r="B301" t="s">
        <v>324</v>
      </c>
      <c r="C301" t="s">
        <v>1143</v>
      </c>
      <c r="D301" t="s">
        <v>325</v>
      </c>
      <c r="E301" s="33" t="s">
        <v>19</v>
      </c>
      <c r="F301" s="33" t="s">
        <v>20</v>
      </c>
      <c r="G301" s="33"/>
      <c r="H301" s="97" t="s">
        <v>1292</v>
      </c>
      <c r="I301" s="34">
        <f t="shared" si="21"/>
        <v>23</v>
      </c>
      <c r="J301" s="34">
        <f t="shared" si="22"/>
        <v>5</v>
      </c>
      <c r="K301" s="35">
        <f t="shared" si="23"/>
        <v>0.8214285714285714</v>
      </c>
      <c r="L301" s="86" t="s">
        <v>1582</v>
      </c>
      <c r="M301" s="86" t="s">
        <v>1582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 t="s">
        <v>1582</v>
      </c>
      <c r="AC301" s="86"/>
      <c r="AD301" s="86" t="s">
        <v>1582</v>
      </c>
      <c r="AE301" s="86" t="s">
        <v>1582</v>
      </c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52</v>
      </c>
      <c r="B302" t="s">
        <v>326</v>
      </c>
      <c r="C302" t="s">
        <v>1143</v>
      </c>
      <c r="D302" t="s">
        <v>327</v>
      </c>
      <c r="E302" s="33" t="s">
        <v>19</v>
      </c>
      <c r="F302" s="33" t="s">
        <v>28</v>
      </c>
      <c r="G302" s="33"/>
      <c r="H302" s="33" t="s">
        <v>792</v>
      </c>
      <c r="I302" s="34">
        <f t="shared" si="21"/>
        <v>28</v>
      </c>
      <c r="J302" s="34">
        <f t="shared" si="22"/>
        <v>0</v>
      </c>
      <c r="K302" s="35">
        <f t="shared" si="2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313</v>
      </c>
      <c r="B303" t="s">
        <v>328</v>
      </c>
      <c r="C303" t="s">
        <v>1143</v>
      </c>
      <c r="D303" t="s">
        <v>329</v>
      </c>
      <c r="E303" s="33" t="s">
        <v>19</v>
      </c>
      <c r="F303" s="33" t="s">
        <v>28</v>
      </c>
      <c r="G303" s="33"/>
      <c r="H303" s="33" t="s">
        <v>793</v>
      </c>
      <c r="I303" s="34">
        <f t="shared" si="21"/>
        <v>23</v>
      </c>
      <c r="J303" s="34">
        <f t="shared" si="22"/>
        <v>5</v>
      </c>
      <c r="K303" s="35">
        <f t="shared" si="23"/>
        <v>0.8214285714285714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 t="s">
        <v>1582</v>
      </c>
      <c r="Y303" s="86"/>
      <c r="Z303" s="86"/>
      <c r="AA303" s="86" t="s">
        <v>1582</v>
      </c>
      <c r="AB303" s="86" t="s">
        <v>1582</v>
      </c>
      <c r="AC303" s="86" t="s">
        <v>1582</v>
      </c>
      <c r="AD303" s="86" t="s">
        <v>1582</v>
      </c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313</v>
      </c>
      <c r="B304" t="s">
        <v>330</v>
      </c>
      <c r="C304" t="s">
        <v>1143</v>
      </c>
      <c r="D304" t="s">
        <v>331</v>
      </c>
      <c r="E304" s="33" t="s">
        <v>15</v>
      </c>
      <c r="F304" s="33" t="s">
        <v>28</v>
      </c>
      <c r="G304" s="33"/>
      <c r="H304" s="33" t="s">
        <v>795</v>
      </c>
      <c r="I304" s="34">
        <f t="shared" si="21"/>
        <v>28</v>
      </c>
      <c r="J304" s="34">
        <f t="shared" si="22"/>
        <v>0</v>
      </c>
      <c r="K304" s="35">
        <f t="shared" si="23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334</v>
      </c>
      <c r="B305" t="s">
        <v>332</v>
      </c>
      <c r="C305" t="s">
        <v>1144</v>
      </c>
      <c r="D305" t="s">
        <v>333</v>
      </c>
      <c r="E305" s="33" t="s">
        <v>15</v>
      </c>
      <c r="F305" s="33" t="s">
        <v>28</v>
      </c>
      <c r="G305" s="33"/>
      <c r="H305" s="33" t="s">
        <v>796</v>
      </c>
      <c r="I305" s="34">
        <f t="shared" si="21"/>
        <v>28</v>
      </c>
      <c r="J305" s="34">
        <f t="shared" si="22"/>
        <v>0</v>
      </c>
      <c r="K305" s="35">
        <f t="shared" si="23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334</v>
      </c>
      <c r="B306" t="s">
        <v>335</v>
      </c>
      <c r="C306" t="s">
        <v>1144</v>
      </c>
      <c r="D306" t="s">
        <v>336</v>
      </c>
      <c r="E306" s="33" t="s">
        <v>73</v>
      </c>
      <c r="F306" s="33" t="s">
        <v>28</v>
      </c>
      <c r="G306" s="33"/>
      <c r="H306" s="33" t="s">
        <v>797</v>
      </c>
      <c r="I306" s="34">
        <f t="shared" si="21"/>
        <v>28</v>
      </c>
      <c r="J306" s="34">
        <f t="shared" si="22"/>
        <v>0</v>
      </c>
      <c r="K306" s="35">
        <f t="shared" si="23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334</v>
      </c>
      <c r="B307" t="s">
        <v>337</v>
      </c>
      <c r="C307" t="s">
        <v>1144</v>
      </c>
      <c r="D307" t="s">
        <v>336</v>
      </c>
      <c r="E307" s="33" t="s">
        <v>73</v>
      </c>
      <c r="F307" s="33" t="s">
        <v>28</v>
      </c>
      <c r="G307" s="33"/>
      <c r="H307" s="33" t="s">
        <v>798</v>
      </c>
      <c r="I307" s="34">
        <f t="shared" si="21"/>
        <v>28</v>
      </c>
      <c r="J307" s="34">
        <f t="shared" si="22"/>
        <v>0</v>
      </c>
      <c r="K307" s="35">
        <f t="shared" si="23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334</v>
      </c>
      <c r="B308" t="s">
        <v>338</v>
      </c>
      <c r="C308" t="s">
        <v>1144</v>
      </c>
      <c r="D308" t="s">
        <v>339</v>
      </c>
      <c r="E308" s="33" t="s">
        <v>73</v>
      </c>
      <c r="F308" s="33" t="s">
        <v>28</v>
      </c>
      <c r="G308" s="33"/>
      <c r="H308" s="33" t="s">
        <v>799</v>
      </c>
      <c r="I308" s="34">
        <f t="shared" si="21"/>
        <v>26</v>
      </c>
      <c r="J308" s="34">
        <f t="shared" si="22"/>
        <v>2</v>
      </c>
      <c r="K308" s="35">
        <f t="shared" si="23"/>
        <v>0.9285714285714286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 t="s">
        <v>1582</v>
      </c>
      <c r="V308" s="86"/>
      <c r="W308" s="86"/>
      <c r="X308" s="86"/>
      <c r="Y308" s="86"/>
      <c r="Z308" s="86"/>
      <c r="AA308" s="86" t="s">
        <v>1582</v>
      </c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334</v>
      </c>
      <c r="B309" t="s">
        <v>340</v>
      </c>
      <c r="C309" t="s">
        <v>1144</v>
      </c>
      <c r="D309" t="s">
        <v>339</v>
      </c>
      <c r="E309" s="33" t="s">
        <v>73</v>
      </c>
      <c r="F309" s="33" t="s">
        <v>28</v>
      </c>
      <c r="G309" s="33"/>
      <c r="H309" s="33" t="s">
        <v>800</v>
      </c>
      <c r="I309" s="34">
        <f t="shared" si="21"/>
        <v>26</v>
      </c>
      <c r="J309" s="34">
        <f t="shared" si="22"/>
        <v>2</v>
      </c>
      <c r="K309" s="35">
        <f t="shared" si="23"/>
        <v>0.9285714285714286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 t="s">
        <v>1582</v>
      </c>
      <c r="V309" s="86"/>
      <c r="W309" s="86"/>
      <c r="X309" s="86"/>
      <c r="Y309" s="86"/>
      <c r="Z309" s="86"/>
      <c r="AA309" s="86" t="s">
        <v>1582</v>
      </c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</v>
      </c>
      <c r="B310" t="s">
        <v>342</v>
      </c>
      <c r="C310" t="s">
        <v>1143</v>
      </c>
      <c r="D310" t="s">
        <v>343</v>
      </c>
      <c r="E310" s="33" t="s">
        <v>15</v>
      </c>
      <c r="F310" s="33" t="s">
        <v>28</v>
      </c>
      <c r="G310" s="33"/>
      <c r="H310" s="33" t="s">
        <v>803</v>
      </c>
      <c r="I310" s="34">
        <f t="shared" si="21"/>
        <v>28</v>
      </c>
      <c r="J310" s="34">
        <f t="shared" si="22"/>
        <v>0</v>
      </c>
      <c r="K310" s="35">
        <f t="shared" si="2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</v>
      </c>
      <c r="B311" t="s">
        <v>344</v>
      </c>
      <c r="C311" t="s">
        <v>1143</v>
      </c>
      <c r="D311" t="s">
        <v>343</v>
      </c>
      <c r="E311" s="33" t="s">
        <v>73</v>
      </c>
      <c r="F311" s="33" t="s">
        <v>28</v>
      </c>
      <c r="G311" s="33"/>
      <c r="H311" s="33" t="s">
        <v>804</v>
      </c>
      <c r="I311" s="34">
        <f t="shared" si="21"/>
        <v>28</v>
      </c>
      <c r="J311" s="34">
        <f t="shared" si="22"/>
        <v>0</v>
      </c>
      <c r="K311" s="35">
        <f t="shared" si="2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189</v>
      </c>
      <c r="B312" t="s">
        <v>345</v>
      </c>
      <c r="C312" t="s">
        <v>1144</v>
      </c>
      <c r="D312" t="s">
        <v>346</v>
      </c>
      <c r="E312" s="33" t="s">
        <v>15</v>
      </c>
      <c r="F312" s="33" t="s">
        <v>28</v>
      </c>
      <c r="G312" s="33"/>
      <c r="H312" s="33" t="s">
        <v>805</v>
      </c>
      <c r="I312" s="34">
        <f t="shared" si="21"/>
        <v>9</v>
      </c>
      <c r="J312" s="34">
        <f t="shared" si="22"/>
        <v>19</v>
      </c>
      <c r="K312" s="35">
        <f t="shared" si="23"/>
        <v>0.32142857142857145</v>
      </c>
      <c r="L312" s="86" t="s">
        <v>1582</v>
      </c>
      <c r="M312" s="86" t="s">
        <v>1582</v>
      </c>
      <c r="N312" s="86" t="s">
        <v>1582</v>
      </c>
      <c r="O312" s="86" t="s">
        <v>1582</v>
      </c>
      <c r="P312" s="86" t="s">
        <v>1582</v>
      </c>
      <c r="Q312" s="86" t="s">
        <v>1582</v>
      </c>
      <c r="R312" s="86" t="s">
        <v>1582</v>
      </c>
      <c r="S312" s="86"/>
      <c r="T312" s="86"/>
      <c r="U312" s="86" t="s">
        <v>1582</v>
      </c>
      <c r="V312" s="86" t="s">
        <v>1582</v>
      </c>
      <c r="W312" s="86" t="s">
        <v>1582</v>
      </c>
      <c r="X312" s="86" t="s">
        <v>1582</v>
      </c>
      <c r="Y312" s="86" t="s">
        <v>1582</v>
      </c>
      <c r="Z312" s="86" t="s">
        <v>1582</v>
      </c>
      <c r="AA312" s="86"/>
      <c r="AB312" s="86" t="s">
        <v>1582</v>
      </c>
      <c r="AC312" s="86" t="s">
        <v>1582</v>
      </c>
      <c r="AD312" s="86" t="s">
        <v>1582</v>
      </c>
      <c r="AE312" s="86" t="s">
        <v>1582</v>
      </c>
      <c r="AF312" s="86" t="s">
        <v>1582</v>
      </c>
      <c r="AG312" s="86" t="s">
        <v>1582</v>
      </c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189</v>
      </c>
      <c r="B313" t="s">
        <v>347</v>
      </c>
      <c r="C313" t="s">
        <v>1144</v>
      </c>
      <c r="D313" t="s">
        <v>346</v>
      </c>
      <c r="E313" s="33" t="s">
        <v>73</v>
      </c>
      <c r="F313" s="33" t="s">
        <v>28</v>
      </c>
      <c r="G313" s="33"/>
      <c r="H313" s="33" t="s">
        <v>806</v>
      </c>
      <c r="I313" s="34">
        <f t="shared" si="21"/>
        <v>28</v>
      </c>
      <c r="J313" s="34">
        <f t="shared" si="22"/>
        <v>0</v>
      </c>
      <c r="K313" s="35">
        <f t="shared" si="2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189</v>
      </c>
      <c r="B314" t="s">
        <v>1381</v>
      </c>
      <c r="C314" t="s">
        <v>1144</v>
      </c>
      <c r="D314" t="s">
        <v>1058</v>
      </c>
      <c r="E314" s="33" t="s">
        <v>73</v>
      </c>
      <c r="F314" s="33" t="s">
        <v>28</v>
      </c>
      <c r="G314" s="33"/>
      <c r="H314" s="33" t="s">
        <v>1360</v>
      </c>
      <c r="I314" s="34">
        <f t="shared" si="21"/>
        <v>28</v>
      </c>
      <c r="J314" s="34">
        <f t="shared" si="22"/>
        <v>0</v>
      </c>
      <c r="K314" s="35">
        <f t="shared" si="23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217</v>
      </c>
      <c r="B315" t="s">
        <v>1380</v>
      </c>
      <c r="C315" t="s">
        <v>1144</v>
      </c>
      <c r="D315" t="s">
        <v>1059</v>
      </c>
      <c r="E315" s="33" t="s">
        <v>19</v>
      </c>
      <c r="F315" s="33" t="s">
        <v>28</v>
      </c>
      <c r="G315" s="33"/>
      <c r="H315" s="33" t="s">
        <v>1361</v>
      </c>
      <c r="I315" s="34">
        <f t="shared" si="21"/>
        <v>28</v>
      </c>
      <c r="J315" s="34">
        <f t="shared" si="22"/>
        <v>0</v>
      </c>
      <c r="K315" s="35">
        <f t="shared" si="2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217</v>
      </c>
      <c r="B316" t="s">
        <v>348</v>
      </c>
      <c r="C316" t="s">
        <v>1144</v>
      </c>
      <c r="D316" t="s">
        <v>349</v>
      </c>
      <c r="E316" s="33" t="s">
        <v>15</v>
      </c>
      <c r="F316" s="33" t="s">
        <v>28</v>
      </c>
      <c r="G316" s="33"/>
      <c r="H316" s="33" t="s">
        <v>807</v>
      </c>
      <c r="I316" s="34">
        <f t="shared" si="21"/>
        <v>28</v>
      </c>
      <c r="J316" s="34">
        <f t="shared" si="22"/>
        <v>0</v>
      </c>
      <c r="K316" s="35">
        <f t="shared" si="23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217</v>
      </c>
      <c r="B317" t="s">
        <v>350</v>
      </c>
      <c r="C317" t="s">
        <v>1144</v>
      </c>
      <c r="D317" t="s">
        <v>349</v>
      </c>
      <c r="E317" s="33" t="s">
        <v>73</v>
      </c>
      <c r="F317" s="33" t="s">
        <v>28</v>
      </c>
      <c r="G317" s="33"/>
      <c r="H317" s="33" t="s">
        <v>808</v>
      </c>
      <c r="I317" s="34">
        <f t="shared" si="21"/>
        <v>28</v>
      </c>
      <c r="J317" s="34">
        <f t="shared" si="22"/>
        <v>0</v>
      </c>
      <c r="K317" s="35">
        <f t="shared" si="23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290</v>
      </c>
      <c r="B318" t="s">
        <v>351</v>
      </c>
      <c r="C318" t="s">
        <v>1143</v>
      </c>
      <c r="D318" t="s">
        <v>352</v>
      </c>
      <c r="E318" s="33" t="s">
        <v>73</v>
      </c>
      <c r="F318" s="33" t="s">
        <v>28</v>
      </c>
      <c r="G318" s="33"/>
      <c r="H318" s="33" t="s">
        <v>810</v>
      </c>
      <c r="I318" s="34">
        <f t="shared" si="21"/>
        <v>28</v>
      </c>
      <c r="J318" s="34">
        <f t="shared" si="22"/>
        <v>0</v>
      </c>
      <c r="K318" s="35">
        <f t="shared" si="23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353</v>
      </c>
      <c r="B319" t="s">
        <v>354</v>
      </c>
      <c r="C319" t="s">
        <v>1144</v>
      </c>
      <c r="D319" t="s">
        <v>355</v>
      </c>
      <c r="E319" s="33" t="s">
        <v>15</v>
      </c>
      <c r="F319" s="33" t="s">
        <v>28</v>
      </c>
      <c r="G319" s="33"/>
      <c r="H319" s="33" t="s">
        <v>812</v>
      </c>
      <c r="I319" s="34">
        <f t="shared" si="21"/>
        <v>12</v>
      </c>
      <c r="J319" s="34">
        <f t="shared" si="22"/>
        <v>16</v>
      </c>
      <c r="K319" s="35">
        <f t="shared" si="23"/>
        <v>0.42857142857142855</v>
      </c>
      <c r="L319" s="86" t="s">
        <v>1582</v>
      </c>
      <c r="M319" s="86" t="s">
        <v>1582</v>
      </c>
      <c r="N319" s="86" t="s">
        <v>1582</v>
      </c>
      <c r="O319" s="86" t="s">
        <v>1582</v>
      </c>
      <c r="P319" s="86" t="s">
        <v>1582</v>
      </c>
      <c r="Q319" s="86" t="s">
        <v>1582</v>
      </c>
      <c r="R319" s="86" t="s">
        <v>1582</v>
      </c>
      <c r="S319" s="86" t="s">
        <v>1582</v>
      </c>
      <c r="T319" s="86" t="s">
        <v>1582</v>
      </c>
      <c r="U319" s="86" t="s">
        <v>1582</v>
      </c>
      <c r="V319" s="86" t="s">
        <v>1582</v>
      </c>
      <c r="W319" s="86" t="s">
        <v>1582</v>
      </c>
      <c r="X319" s="86" t="s">
        <v>1582</v>
      </c>
      <c r="Y319" s="86" t="s">
        <v>1582</v>
      </c>
      <c r="Z319" s="86" t="s">
        <v>1582</v>
      </c>
      <c r="AA319" s="86" t="s">
        <v>1582</v>
      </c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353</v>
      </c>
      <c r="B320" t="s">
        <v>356</v>
      </c>
      <c r="C320" t="s">
        <v>1144</v>
      </c>
      <c r="D320" t="s">
        <v>355</v>
      </c>
      <c r="E320" s="33" t="s">
        <v>73</v>
      </c>
      <c r="F320" s="33" t="s">
        <v>28</v>
      </c>
      <c r="G320" s="33"/>
      <c r="H320" s="33" t="s">
        <v>813</v>
      </c>
      <c r="I320" s="34">
        <f t="shared" si="21"/>
        <v>28</v>
      </c>
      <c r="J320" s="34">
        <f t="shared" si="22"/>
        <v>0</v>
      </c>
      <c r="K320" s="35">
        <f t="shared" si="23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357</v>
      </c>
      <c r="B321" t="s">
        <v>1055</v>
      </c>
      <c r="C321" t="s">
        <v>1144</v>
      </c>
      <c r="D321" t="s">
        <v>358</v>
      </c>
      <c r="E321" s="33" t="s">
        <v>15</v>
      </c>
      <c r="F321" s="33" t="s">
        <v>28</v>
      </c>
      <c r="G321" s="33"/>
      <c r="H321" s="33" t="s">
        <v>819</v>
      </c>
      <c r="I321" s="34">
        <f t="shared" si="21"/>
        <v>6</v>
      </c>
      <c r="J321" s="34">
        <f t="shared" si="22"/>
        <v>22</v>
      </c>
      <c r="K321" s="35">
        <f t="shared" si="23"/>
        <v>0.21428571428571427</v>
      </c>
      <c r="L321" s="86" t="s">
        <v>1582</v>
      </c>
      <c r="M321" s="86" t="s">
        <v>1582</v>
      </c>
      <c r="N321" s="86" t="s">
        <v>1582</v>
      </c>
      <c r="O321" s="86" t="s">
        <v>1582</v>
      </c>
      <c r="P321" s="86" t="s">
        <v>1582</v>
      </c>
      <c r="Q321" s="86" t="s">
        <v>1582</v>
      </c>
      <c r="R321" s="86" t="s">
        <v>1582</v>
      </c>
      <c r="S321" s="86" t="s">
        <v>1582</v>
      </c>
      <c r="T321" s="86" t="s">
        <v>1582</v>
      </c>
      <c r="U321" s="86" t="s">
        <v>1582</v>
      </c>
      <c r="V321" s="86" t="s">
        <v>1582</v>
      </c>
      <c r="W321" s="86" t="s">
        <v>1582</v>
      </c>
      <c r="X321" s="86" t="s">
        <v>1582</v>
      </c>
      <c r="Y321" s="86" t="s">
        <v>1582</v>
      </c>
      <c r="Z321" s="86" t="s">
        <v>1582</v>
      </c>
      <c r="AA321" s="86" t="s">
        <v>1582</v>
      </c>
      <c r="AB321" s="86" t="s">
        <v>1582</v>
      </c>
      <c r="AC321" s="86" t="s">
        <v>1582</v>
      </c>
      <c r="AD321" s="86" t="s">
        <v>1582</v>
      </c>
      <c r="AE321" s="86" t="s">
        <v>1582</v>
      </c>
      <c r="AF321" s="86" t="s">
        <v>1582</v>
      </c>
      <c r="AG321" s="86" t="s">
        <v>1582</v>
      </c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359</v>
      </c>
      <c r="C322" t="s">
        <v>1144</v>
      </c>
      <c r="D322" t="s">
        <v>360</v>
      </c>
      <c r="E322" s="33" t="s">
        <v>15</v>
      </c>
      <c r="F322" s="33" t="s">
        <v>28</v>
      </c>
      <c r="G322" s="33"/>
      <c r="H322" s="33" t="s">
        <v>814</v>
      </c>
      <c r="I322" s="34">
        <f t="shared" si="21"/>
        <v>28</v>
      </c>
      <c r="J322" s="34">
        <f t="shared" si="22"/>
        <v>0</v>
      </c>
      <c r="K322" s="35">
        <f t="shared" si="23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361</v>
      </c>
      <c r="C323" t="s">
        <v>1144</v>
      </c>
      <c r="D323" t="s">
        <v>360</v>
      </c>
      <c r="E323" s="33" t="s">
        <v>73</v>
      </c>
      <c r="F323" s="33" t="s">
        <v>28</v>
      </c>
      <c r="G323" s="33"/>
      <c r="H323" s="33" t="s">
        <v>815</v>
      </c>
      <c r="I323" s="34">
        <f t="shared" si="21"/>
        <v>28</v>
      </c>
      <c r="J323" s="34">
        <f t="shared" si="22"/>
        <v>0</v>
      </c>
      <c r="K323" s="35">
        <f t="shared" si="23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362</v>
      </c>
      <c r="B324" t="s">
        <v>363</v>
      </c>
      <c r="C324" t="s">
        <v>1144</v>
      </c>
      <c r="D324" t="s">
        <v>1293</v>
      </c>
      <c r="E324" s="33" t="s">
        <v>73</v>
      </c>
      <c r="F324" s="33" t="s">
        <v>28</v>
      </c>
      <c r="G324" s="33"/>
      <c r="H324" s="33" t="s">
        <v>821</v>
      </c>
      <c r="I324" s="34">
        <f t="shared" si="21"/>
        <v>6</v>
      </c>
      <c r="J324" s="34">
        <f t="shared" si="22"/>
        <v>22</v>
      </c>
      <c r="K324" s="35">
        <f t="shared" si="23"/>
        <v>0.21428571428571427</v>
      </c>
      <c r="L324" s="86" t="s">
        <v>1582</v>
      </c>
      <c r="M324" s="86" t="s">
        <v>1582</v>
      </c>
      <c r="N324" s="86" t="s">
        <v>1582</v>
      </c>
      <c r="O324" s="86" t="s">
        <v>1582</v>
      </c>
      <c r="P324" s="86" t="s">
        <v>1582</v>
      </c>
      <c r="Q324" s="86" t="s">
        <v>1582</v>
      </c>
      <c r="R324" s="86" t="s">
        <v>1582</v>
      </c>
      <c r="S324" s="86" t="s">
        <v>1582</v>
      </c>
      <c r="T324" s="86" t="s">
        <v>1582</v>
      </c>
      <c r="U324" s="86" t="s">
        <v>1582</v>
      </c>
      <c r="V324" s="86" t="s">
        <v>1582</v>
      </c>
      <c r="W324" s="86" t="s">
        <v>1582</v>
      </c>
      <c r="X324" s="86" t="s">
        <v>1582</v>
      </c>
      <c r="Y324" s="86" t="s">
        <v>1582</v>
      </c>
      <c r="Z324" s="86" t="s">
        <v>1582</v>
      </c>
      <c r="AA324" s="86" t="s">
        <v>1582</v>
      </c>
      <c r="AB324" s="86" t="s">
        <v>1582</v>
      </c>
      <c r="AC324" s="86" t="s">
        <v>1582</v>
      </c>
      <c r="AD324" s="86" t="s">
        <v>1582</v>
      </c>
      <c r="AE324" s="86" t="s">
        <v>1582</v>
      </c>
      <c r="AF324" s="86" t="s">
        <v>1582</v>
      </c>
      <c r="AG324" s="86" t="s">
        <v>1582</v>
      </c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353</v>
      </c>
      <c r="B325" t="s">
        <v>364</v>
      </c>
      <c r="C325" t="s">
        <v>1144</v>
      </c>
      <c r="D325" t="s">
        <v>365</v>
      </c>
      <c r="E325" s="33" t="s">
        <v>15</v>
      </c>
      <c r="F325" s="33" t="s">
        <v>28</v>
      </c>
      <c r="G325" s="33"/>
      <c r="H325" s="33" t="s">
        <v>817</v>
      </c>
      <c r="I325" s="34">
        <f t="shared" ref="I325:I388" si="24">COUNTIF(L325:AM325,"")</f>
        <v>8</v>
      </c>
      <c r="J325" s="34">
        <f t="shared" ref="J325:J388" si="25">COUNTIF(L325:AM325,"APAGADO")</f>
        <v>20</v>
      </c>
      <c r="K325" s="35">
        <f t="shared" ref="K325:K388" si="26">(I325)/(J325+I325)</f>
        <v>0.2857142857142857</v>
      </c>
      <c r="L325" s="86" t="s">
        <v>1582</v>
      </c>
      <c r="M325" s="86" t="s">
        <v>1582</v>
      </c>
      <c r="N325" s="86" t="s">
        <v>1582</v>
      </c>
      <c r="O325" s="86" t="s">
        <v>1582</v>
      </c>
      <c r="P325" s="86" t="s">
        <v>1582</v>
      </c>
      <c r="Q325" s="86" t="s">
        <v>1582</v>
      </c>
      <c r="R325" s="86" t="s">
        <v>1582</v>
      </c>
      <c r="S325" s="86" t="s">
        <v>1582</v>
      </c>
      <c r="T325" s="86"/>
      <c r="U325" s="86"/>
      <c r="V325" s="86" t="s">
        <v>1582</v>
      </c>
      <c r="W325" s="86" t="s">
        <v>1582</v>
      </c>
      <c r="X325" s="86" t="s">
        <v>1582</v>
      </c>
      <c r="Y325" s="86" t="s">
        <v>1582</v>
      </c>
      <c r="Z325" s="86" t="s">
        <v>1582</v>
      </c>
      <c r="AA325" s="86" t="s">
        <v>1582</v>
      </c>
      <c r="AB325" s="86" t="s">
        <v>1582</v>
      </c>
      <c r="AC325" s="86" t="s">
        <v>1582</v>
      </c>
      <c r="AD325" s="86" t="s">
        <v>1582</v>
      </c>
      <c r="AE325" s="86" t="s">
        <v>1582</v>
      </c>
      <c r="AF325" s="86" t="s">
        <v>1582</v>
      </c>
      <c r="AG325" s="86" t="s">
        <v>1582</v>
      </c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353</v>
      </c>
      <c r="B326" t="s">
        <v>366</v>
      </c>
      <c r="C326" t="s">
        <v>1144</v>
      </c>
      <c r="D326" t="s">
        <v>365</v>
      </c>
      <c r="E326" s="33" t="s">
        <v>73</v>
      </c>
      <c r="F326" s="33" t="s">
        <v>28</v>
      </c>
      <c r="G326" s="33"/>
      <c r="H326" s="33" t="s">
        <v>816</v>
      </c>
      <c r="I326" s="34">
        <f t="shared" si="24"/>
        <v>6</v>
      </c>
      <c r="J326" s="34">
        <f t="shared" si="25"/>
        <v>22</v>
      </c>
      <c r="K326" s="35">
        <f t="shared" si="26"/>
        <v>0.21428571428571427</v>
      </c>
      <c r="L326" s="86" t="s">
        <v>1582</v>
      </c>
      <c r="M326" s="86" t="s">
        <v>1582</v>
      </c>
      <c r="N326" s="86" t="s">
        <v>1582</v>
      </c>
      <c r="O326" s="86" t="s">
        <v>1582</v>
      </c>
      <c r="P326" s="86" t="s">
        <v>1582</v>
      </c>
      <c r="Q326" s="86" t="s">
        <v>1582</v>
      </c>
      <c r="R326" s="86" t="s">
        <v>1582</v>
      </c>
      <c r="S326" s="86" t="s">
        <v>1582</v>
      </c>
      <c r="T326" s="86" t="s">
        <v>1582</v>
      </c>
      <c r="U326" s="86" t="s">
        <v>1582</v>
      </c>
      <c r="V326" s="86" t="s">
        <v>1582</v>
      </c>
      <c r="W326" s="86" t="s">
        <v>1582</v>
      </c>
      <c r="X326" s="86" t="s">
        <v>1582</v>
      </c>
      <c r="Y326" s="86" t="s">
        <v>1582</v>
      </c>
      <c r="Z326" s="86" t="s">
        <v>1582</v>
      </c>
      <c r="AA326" s="86" t="s">
        <v>1582</v>
      </c>
      <c r="AB326" s="86" t="s">
        <v>1582</v>
      </c>
      <c r="AC326" s="86" t="s">
        <v>1582</v>
      </c>
      <c r="AD326" s="86" t="s">
        <v>1582</v>
      </c>
      <c r="AE326" s="86" t="s">
        <v>1582</v>
      </c>
      <c r="AF326" s="86" t="s">
        <v>1582</v>
      </c>
      <c r="AG326" s="86" t="s">
        <v>1582</v>
      </c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41</v>
      </c>
      <c r="B327" t="s">
        <v>1056</v>
      </c>
      <c r="C327" t="s">
        <v>1143</v>
      </c>
      <c r="D327" t="s">
        <v>1057</v>
      </c>
      <c r="E327" s="33" t="s">
        <v>73</v>
      </c>
      <c r="F327" s="33" t="s">
        <v>28</v>
      </c>
      <c r="G327" s="33"/>
      <c r="H327" s="33" t="s">
        <v>1359</v>
      </c>
      <c r="I327" s="34">
        <f t="shared" si="24"/>
        <v>6</v>
      </c>
      <c r="J327" s="34">
        <f t="shared" si="25"/>
        <v>22</v>
      </c>
      <c r="K327" s="35">
        <f t="shared" si="26"/>
        <v>0.21428571428571427</v>
      </c>
      <c r="L327" s="86" t="s">
        <v>1582</v>
      </c>
      <c r="M327" s="86" t="s">
        <v>1582</v>
      </c>
      <c r="N327" s="86" t="s">
        <v>1582</v>
      </c>
      <c r="O327" s="86" t="s">
        <v>1582</v>
      </c>
      <c r="P327" s="86" t="s">
        <v>1582</v>
      </c>
      <c r="Q327" s="86" t="s">
        <v>1582</v>
      </c>
      <c r="R327" s="86" t="s">
        <v>1582</v>
      </c>
      <c r="S327" s="86" t="s">
        <v>1582</v>
      </c>
      <c r="T327" s="86" t="s">
        <v>1582</v>
      </c>
      <c r="U327" s="86" t="s">
        <v>1582</v>
      </c>
      <c r="V327" s="86" t="s">
        <v>1582</v>
      </c>
      <c r="W327" s="86" t="s">
        <v>1582</v>
      </c>
      <c r="X327" s="86" t="s">
        <v>1582</v>
      </c>
      <c r="Y327" s="86" t="s">
        <v>1582</v>
      </c>
      <c r="Z327" s="86" t="s">
        <v>1582</v>
      </c>
      <c r="AA327" s="86" t="s">
        <v>1582</v>
      </c>
      <c r="AB327" s="86" t="s">
        <v>1582</v>
      </c>
      <c r="AC327" s="86" t="s">
        <v>1582</v>
      </c>
      <c r="AD327" s="86" t="s">
        <v>1582</v>
      </c>
      <c r="AE327" s="86" t="s">
        <v>1582</v>
      </c>
      <c r="AF327" s="86" t="s">
        <v>1582</v>
      </c>
      <c r="AG327" s="86" t="s">
        <v>1582</v>
      </c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290</v>
      </c>
      <c r="B328" t="s">
        <v>367</v>
      </c>
      <c r="C328" t="s">
        <v>1144</v>
      </c>
      <c r="D328" t="s">
        <v>352</v>
      </c>
      <c r="E328" s="33" t="s">
        <v>15</v>
      </c>
      <c r="F328" s="33" t="s">
        <v>28</v>
      </c>
      <c r="G328" s="33"/>
      <c r="H328" s="33" t="s">
        <v>811</v>
      </c>
      <c r="I328" s="34">
        <f t="shared" si="24"/>
        <v>12</v>
      </c>
      <c r="J328" s="34">
        <f t="shared" si="25"/>
        <v>16</v>
      </c>
      <c r="K328" s="35">
        <f t="shared" si="26"/>
        <v>0.42857142857142855</v>
      </c>
      <c r="L328" s="86" t="s">
        <v>1582</v>
      </c>
      <c r="M328" s="86" t="s">
        <v>1582</v>
      </c>
      <c r="N328" s="86" t="s">
        <v>1582</v>
      </c>
      <c r="O328" s="86" t="s">
        <v>1582</v>
      </c>
      <c r="P328" s="86" t="s">
        <v>1582</v>
      </c>
      <c r="Q328" s="86" t="s">
        <v>1582</v>
      </c>
      <c r="R328" s="86" t="s">
        <v>1582</v>
      </c>
      <c r="S328" s="86" t="s">
        <v>1582</v>
      </c>
      <c r="T328" s="86" t="s">
        <v>1582</v>
      </c>
      <c r="U328" s="86" t="s">
        <v>1582</v>
      </c>
      <c r="V328" s="86" t="s">
        <v>1582</v>
      </c>
      <c r="W328" s="86" t="s">
        <v>1582</v>
      </c>
      <c r="X328" s="86" t="s">
        <v>1582</v>
      </c>
      <c r="Y328" s="86" t="s">
        <v>1582</v>
      </c>
      <c r="Z328" s="86" t="s">
        <v>1582</v>
      </c>
      <c r="AA328" s="86" t="s">
        <v>1582</v>
      </c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290</v>
      </c>
      <c r="B329" t="s">
        <v>1060</v>
      </c>
      <c r="C329" t="s">
        <v>1144</v>
      </c>
      <c r="D329" t="s">
        <v>1061</v>
      </c>
      <c r="E329" s="33" t="s">
        <v>73</v>
      </c>
      <c r="F329" s="33" t="s">
        <v>28</v>
      </c>
      <c r="G329" s="33"/>
      <c r="H329" s="33" t="s">
        <v>1362</v>
      </c>
      <c r="I329" s="34">
        <f t="shared" si="24"/>
        <v>28</v>
      </c>
      <c r="J329" s="34">
        <f t="shared" si="25"/>
        <v>0</v>
      </c>
      <c r="K329" s="35">
        <f t="shared" si="26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353</v>
      </c>
      <c r="B330" t="s">
        <v>1062</v>
      </c>
      <c r="C330" t="s">
        <v>1144</v>
      </c>
      <c r="D330" t="s">
        <v>355</v>
      </c>
      <c r="E330" s="33" t="s">
        <v>19</v>
      </c>
      <c r="F330" s="33" t="s">
        <v>28</v>
      </c>
      <c r="G330" s="33"/>
      <c r="H330" s="33" t="s">
        <v>1363</v>
      </c>
      <c r="I330" s="34">
        <f t="shared" si="24"/>
        <v>28</v>
      </c>
      <c r="J330" s="34">
        <f t="shared" si="25"/>
        <v>0</v>
      </c>
      <c r="K330" s="35">
        <f t="shared" si="26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1063</v>
      </c>
      <c r="C331" t="s">
        <v>1144</v>
      </c>
      <c r="D331" t="s">
        <v>1064</v>
      </c>
      <c r="E331" s="33" t="s">
        <v>73</v>
      </c>
      <c r="F331" s="33" t="s">
        <v>28</v>
      </c>
      <c r="G331" s="33"/>
      <c r="H331" s="33" t="s">
        <v>1364</v>
      </c>
      <c r="I331" s="34">
        <f t="shared" si="24"/>
        <v>28</v>
      </c>
      <c r="J331" s="34">
        <f t="shared" si="25"/>
        <v>0</v>
      </c>
      <c r="K331" s="35">
        <f t="shared" si="26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362</v>
      </c>
      <c r="B332" t="s">
        <v>1291</v>
      </c>
      <c r="C332" t="s">
        <v>1144</v>
      </c>
      <c r="D332" t="s">
        <v>1293</v>
      </c>
      <c r="E332" s="33" t="s">
        <v>15</v>
      </c>
      <c r="F332" s="33" t="s">
        <v>28</v>
      </c>
      <c r="G332" s="33"/>
      <c r="H332" s="33" t="s">
        <v>820</v>
      </c>
      <c r="I332" s="34">
        <f t="shared" si="24"/>
        <v>6</v>
      </c>
      <c r="J332" s="34">
        <f t="shared" si="25"/>
        <v>22</v>
      </c>
      <c r="K332" s="35">
        <f t="shared" si="26"/>
        <v>0.21428571428571427</v>
      </c>
      <c r="L332" s="86" t="s">
        <v>1582</v>
      </c>
      <c r="M332" s="86" t="s">
        <v>1582</v>
      </c>
      <c r="N332" s="86" t="s">
        <v>1582</v>
      </c>
      <c r="O332" s="86" t="s">
        <v>1582</v>
      </c>
      <c r="P332" s="86" t="s">
        <v>1582</v>
      </c>
      <c r="Q332" s="86" t="s">
        <v>1582</v>
      </c>
      <c r="R332" s="86" t="s">
        <v>1582</v>
      </c>
      <c r="S332" s="86" t="s">
        <v>1582</v>
      </c>
      <c r="T332" s="86" t="s">
        <v>1582</v>
      </c>
      <c r="U332" s="86" t="s">
        <v>1582</v>
      </c>
      <c r="V332" s="86" t="s">
        <v>1582</v>
      </c>
      <c r="W332" s="86" t="s">
        <v>1582</v>
      </c>
      <c r="X332" s="86" t="s">
        <v>1582</v>
      </c>
      <c r="Y332" s="86" t="s">
        <v>1582</v>
      </c>
      <c r="Z332" s="86" t="s">
        <v>1582</v>
      </c>
      <c r="AA332" s="86" t="s">
        <v>1582</v>
      </c>
      <c r="AB332" s="86" t="s">
        <v>1582</v>
      </c>
      <c r="AC332" s="86" t="s">
        <v>1582</v>
      </c>
      <c r="AD332" s="86" t="s">
        <v>1582</v>
      </c>
      <c r="AE332" s="86" t="s">
        <v>1582</v>
      </c>
      <c r="AF332" s="86" t="s">
        <v>1582</v>
      </c>
      <c r="AG332" s="86" t="s">
        <v>1582</v>
      </c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362</v>
      </c>
      <c r="B333" t="s">
        <v>1065</v>
      </c>
      <c r="C333" t="s">
        <v>1144</v>
      </c>
      <c r="D333" t="s">
        <v>1066</v>
      </c>
      <c r="E333" s="33" t="s">
        <v>19</v>
      </c>
      <c r="F333" s="33" t="s">
        <v>28</v>
      </c>
      <c r="G333" s="33"/>
      <c r="H333" s="33" t="s">
        <v>1365</v>
      </c>
      <c r="I333" s="34">
        <f t="shared" si="24"/>
        <v>6</v>
      </c>
      <c r="J333" s="34">
        <f t="shared" si="25"/>
        <v>22</v>
      </c>
      <c r="K333" s="35">
        <f t="shared" si="26"/>
        <v>0.21428571428571427</v>
      </c>
      <c r="L333" s="86" t="s">
        <v>1582</v>
      </c>
      <c r="M333" s="86" t="s">
        <v>1582</v>
      </c>
      <c r="N333" s="86" t="s">
        <v>1582</v>
      </c>
      <c r="O333" s="86" t="s">
        <v>1582</v>
      </c>
      <c r="P333" s="86" t="s">
        <v>1582</v>
      </c>
      <c r="Q333" s="86" t="s">
        <v>1582</v>
      </c>
      <c r="R333" s="86" t="s">
        <v>1582</v>
      </c>
      <c r="S333" s="86" t="s">
        <v>1582</v>
      </c>
      <c r="T333" s="86" t="s">
        <v>1582</v>
      </c>
      <c r="U333" s="86" t="s">
        <v>1582</v>
      </c>
      <c r="V333" s="86" t="s">
        <v>1582</v>
      </c>
      <c r="W333" s="86" t="s">
        <v>1582</v>
      </c>
      <c r="X333" s="86" t="s">
        <v>1582</v>
      </c>
      <c r="Y333" s="86" t="s">
        <v>1582</v>
      </c>
      <c r="Z333" s="86" t="s">
        <v>1582</v>
      </c>
      <c r="AA333" s="86" t="s">
        <v>1582</v>
      </c>
      <c r="AB333" s="86" t="s">
        <v>1582</v>
      </c>
      <c r="AC333" s="86" t="s">
        <v>1582</v>
      </c>
      <c r="AD333" s="86" t="s">
        <v>1582</v>
      </c>
      <c r="AE333" s="86" t="s">
        <v>1582</v>
      </c>
      <c r="AF333" s="86" t="s">
        <v>1582</v>
      </c>
      <c r="AG333" s="86" t="s">
        <v>1582</v>
      </c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353</v>
      </c>
      <c r="B334" t="s">
        <v>1067</v>
      </c>
      <c r="C334" t="s">
        <v>1144</v>
      </c>
      <c r="D334" t="s">
        <v>1068</v>
      </c>
      <c r="E334" s="33" t="s">
        <v>73</v>
      </c>
      <c r="F334" s="33" t="s">
        <v>28</v>
      </c>
      <c r="G334" s="33"/>
      <c r="H334" s="33" t="s">
        <v>1366</v>
      </c>
      <c r="I334" s="34">
        <f t="shared" si="24"/>
        <v>24</v>
      </c>
      <c r="J334" s="34">
        <f t="shared" si="25"/>
        <v>4</v>
      </c>
      <c r="K334" s="35">
        <f t="shared" si="26"/>
        <v>0.8571428571428571</v>
      </c>
      <c r="L334" s="86"/>
      <c r="M334" s="86"/>
      <c r="N334" s="86"/>
      <c r="O334" s="86"/>
      <c r="P334" s="86"/>
      <c r="Q334" s="86"/>
      <c r="R334" s="86" t="s">
        <v>1582</v>
      </c>
      <c r="S334" s="86" t="s">
        <v>1582</v>
      </c>
      <c r="T334" s="86" t="s">
        <v>1582</v>
      </c>
      <c r="U334" s="86" t="s">
        <v>1582</v>
      </c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232</v>
      </c>
      <c r="B335" t="s">
        <v>1377</v>
      </c>
      <c r="C335" t="s">
        <v>1144</v>
      </c>
      <c r="D335" t="s">
        <v>1070</v>
      </c>
      <c r="E335" s="33" t="s">
        <v>73</v>
      </c>
      <c r="F335" s="33" t="s">
        <v>28</v>
      </c>
      <c r="G335" s="33"/>
      <c r="H335" s="33" t="s">
        <v>818</v>
      </c>
      <c r="I335" s="34">
        <f t="shared" si="24"/>
        <v>27</v>
      </c>
      <c r="J335" s="34">
        <f t="shared" si="25"/>
        <v>1</v>
      </c>
      <c r="K335" s="35">
        <f t="shared" si="26"/>
        <v>0.9642857142857143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 t="s">
        <v>1582</v>
      </c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6.899999999999999" customHeight="1" thickBot="1" x14ac:dyDescent="0.3">
      <c r="A336" t="s">
        <v>232</v>
      </c>
      <c r="B336" t="s">
        <v>1378</v>
      </c>
      <c r="C336" t="s">
        <v>1144</v>
      </c>
      <c r="D336" t="s">
        <v>1070</v>
      </c>
      <c r="E336" s="33" t="s">
        <v>73</v>
      </c>
      <c r="F336" s="33" t="s">
        <v>28</v>
      </c>
      <c r="G336" s="33"/>
      <c r="H336" s="33" t="s">
        <v>809</v>
      </c>
      <c r="I336" s="34">
        <f t="shared" si="24"/>
        <v>27</v>
      </c>
      <c r="J336" s="34">
        <f t="shared" si="25"/>
        <v>1</v>
      </c>
      <c r="K336" s="35">
        <f t="shared" si="26"/>
        <v>0.9642857142857143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 t="s">
        <v>1582</v>
      </c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232</v>
      </c>
      <c r="B337" t="s">
        <v>1069</v>
      </c>
      <c r="C337" t="s">
        <v>1144</v>
      </c>
      <c r="D337" t="s">
        <v>1070</v>
      </c>
      <c r="E337" s="33" t="s">
        <v>73</v>
      </c>
      <c r="F337" s="33" t="s">
        <v>28</v>
      </c>
      <c r="G337" s="33"/>
      <c r="H337" s="33" t="s">
        <v>1379</v>
      </c>
      <c r="I337" s="34">
        <f t="shared" si="24"/>
        <v>27</v>
      </c>
      <c r="J337" s="34">
        <f t="shared" si="25"/>
        <v>1</v>
      </c>
      <c r="K337" s="35">
        <f t="shared" si="26"/>
        <v>0.9642857142857143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 t="s">
        <v>1582</v>
      </c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368</v>
      </c>
      <c r="B338" t="s">
        <v>369</v>
      </c>
      <c r="C338" t="s">
        <v>1144</v>
      </c>
      <c r="D338" t="s">
        <v>370</v>
      </c>
      <c r="E338" s="33" t="s">
        <v>15</v>
      </c>
      <c r="F338" s="33" t="s">
        <v>28</v>
      </c>
      <c r="G338" s="33"/>
      <c r="H338" s="33" t="s">
        <v>822</v>
      </c>
      <c r="I338" s="34">
        <f t="shared" si="24"/>
        <v>27</v>
      </c>
      <c r="J338" s="34">
        <f t="shared" si="25"/>
        <v>1</v>
      </c>
      <c r="K338" s="35">
        <f t="shared" si="26"/>
        <v>0.9642857142857143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 t="s">
        <v>1582</v>
      </c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368</v>
      </c>
      <c r="B339" t="s">
        <v>1071</v>
      </c>
      <c r="C339" t="s">
        <v>1144</v>
      </c>
      <c r="D339" t="s">
        <v>371</v>
      </c>
      <c r="E339" s="33" t="s">
        <v>15</v>
      </c>
      <c r="F339" s="33" t="s">
        <v>28</v>
      </c>
      <c r="G339" s="33"/>
      <c r="H339" s="33" t="s">
        <v>823</v>
      </c>
      <c r="I339" s="34">
        <f t="shared" si="24"/>
        <v>28</v>
      </c>
      <c r="J339" s="34">
        <f t="shared" si="25"/>
        <v>0</v>
      </c>
      <c r="K339" s="35">
        <f t="shared" si="26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368</v>
      </c>
      <c r="B340" t="s">
        <v>372</v>
      </c>
      <c r="C340" t="s">
        <v>1144</v>
      </c>
      <c r="D340" t="s">
        <v>373</v>
      </c>
      <c r="E340" s="33" t="s">
        <v>73</v>
      </c>
      <c r="F340" s="33" t="s">
        <v>28</v>
      </c>
      <c r="G340" s="33"/>
      <c r="H340" s="33" t="s">
        <v>824</v>
      </c>
      <c r="I340" s="34">
        <f t="shared" si="24"/>
        <v>28</v>
      </c>
      <c r="J340" s="34">
        <f t="shared" si="25"/>
        <v>0</v>
      </c>
      <c r="K340" s="35">
        <f t="shared" si="26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368</v>
      </c>
      <c r="B341" t="s">
        <v>374</v>
      </c>
      <c r="C341" t="s">
        <v>1144</v>
      </c>
      <c r="D341" t="s">
        <v>373</v>
      </c>
      <c r="E341" s="33" t="s">
        <v>73</v>
      </c>
      <c r="F341" s="33" t="s">
        <v>28</v>
      </c>
      <c r="G341" s="33"/>
      <c r="H341" s="33" t="s">
        <v>825</v>
      </c>
      <c r="I341" s="34">
        <f t="shared" si="24"/>
        <v>28</v>
      </c>
      <c r="J341" s="34">
        <f t="shared" si="25"/>
        <v>0</v>
      </c>
      <c r="K341" s="35">
        <f t="shared" si="26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368</v>
      </c>
      <c r="B342" t="s">
        <v>375</v>
      </c>
      <c r="C342" t="s">
        <v>1144</v>
      </c>
      <c r="D342" t="s">
        <v>376</v>
      </c>
      <c r="E342" s="33" t="s">
        <v>73</v>
      </c>
      <c r="F342" s="33" t="s">
        <v>28</v>
      </c>
      <c r="G342" s="33"/>
      <c r="H342" s="33" t="s">
        <v>826</v>
      </c>
      <c r="I342" s="34">
        <f t="shared" si="24"/>
        <v>28</v>
      </c>
      <c r="J342" s="34">
        <f t="shared" si="25"/>
        <v>0</v>
      </c>
      <c r="K342" s="35">
        <f t="shared" si="26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368</v>
      </c>
      <c r="B343" t="s">
        <v>377</v>
      </c>
      <c r="C343" t="s">
        <v>1144</v>
      </c>
      <c r="D343" t="s">
        <v>376</v>
      </c>
      <c r="E343" s="33" t="s">
        <v>46</v>
      </c>
      <c r="F343" s="33" t="s">
        <v>28</v>
      </c>
      <c r="G343" s="33"/>
      <c r="H343" s="33" t="s">
        <v>827</v>
      </c>
      <c r="I343" s="34">
        <f t="shared" si="24"/>
        <v>28</v>
      </c>
      <c r="J343" s="34">
        <f t="shared" si="25"/>
        <v>0</v>
      </c>
      <c r="K343" s="35">
        <f t="shared" si="26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378</v>
      </c>
      <c r="B344" t="s">
        <v>1072</v>
      </c>
      <c r="C344" t="s">
        <v>1144</v>
      </c>
      <c r="D344" t="s">
        <v>384</v>
      </c>
      <c r="E344" s="33" t="s">
        <v>15</v>
      </c>
      <c r="F344" s="33" t="s">
        <v>28</v>
      </c>
      <c r="G344" s="33"/>
      <c r="H344" s="33" t="s">
        <v>832</v>
      </c>
      <c r="I344" s="34">
        <f t="shared" si="24"/>
        <v>28</v>
      </c>
      <c r="J344" s="34">
        <f t="shared" si="25"/>
        <v>0</v>
      </c>
      <c r="K344" s="35">
        <f t="shared" si="26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378</v>
      </c>
      <c r="B345" t="s">
        <v>1073</v>
      </c>
      <c r="C345" t="s">
        <v>1144</v>
      </c>
      <c r="D345" t="s">
        <v>1074</v>
      </c>
      <c r="E345" s="33" t="s">
        <v>19</v>
      </c>
      <c r="F345" s="33" t="s">
        <v>28</v>
      </c>
      <c r="G345" s="33"/>
      <c r="H345" s="33" t="s">
        <v>985</v>
      </c>
      <c r="I345" s="34">
        <f t="shared" si="24"/>
        <v>26</v>
      </c>
      <c r="J345" s="34">
        <f t="shared" si="25"/>
        <v>2</v>
      </c>
      <c r="K345" s="35">
        <f t="shared" si="26"/>
        <v>0.9285714285714286</v>
      </c>
      <c r="L345" s="86" t="s">
        <v>1582</v>
      </c>
      <c r="M345" s="86" t="s">
        <v>1582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378</v>
      </c>
      <c r="B346" t="s">
        <v>1075</v>
      </c>
      <c r="C346" t="s">
        <v>1144</v>
      </c>
      <c r="D346" t="s">
        <v>1076</v>
      </c>
      <c r="E346" s="33" t="s">
        <v>19</v>
      </c>
      <c r="F346" s="33" t="s">
        <v>28</v>
      </c>
      <c r="G346" s="33"/>
      <c r="H346" s="33" t="s">
        <v>986</v>
      </c>
      <c r="I346" s="34">
        <f t="shared" si="24"/>
        <v>28</v>
      </c>
      <c r="J346" s="34">
        <f t="shared" si="25"/>
        <v>0</v>
      </c>
      <c r="K346" s="35">
        <f t="shared" si="26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378</v>
      </c>
      <c r="B347" t="s">
        <v>1077</v>
      </c>
      <c r="C347" t="s">
        <v>1144</v>
      </c>
      <c r="D347" t="s">
        <v>1078</v>
      </c>
      <c r="E347" s="33" t="s">
        <v>19</v>
      </c>
      <c r="F347" s="33" t="s">
        <v>28</v>
      </c>
      <c r="G347" s="33"/>
      <c r="H347" s="33" t="s">
        <v>987</v>
      </c>
      <c r="I347" s="34">
        <f t="shared" si="24"/>
        <v>28</v>
      </c>
      <c r="J347" s="34">
        <f t="shared" si="25"/>
        <v>0</v>
      </c>
      <c r="K347" s="35">
        <f t="shared" si="26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13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378</v>
      </c>
      <c r="B348" t="s">
        <v>1079</v>
      </c>
      <c r="C348" t="s">
        <v>1144</v>
      </c>
      <c r="D348" t="s">
        <v>1080</v>
      </c>
      <c r="E348" s="33" t="s">
        <v>19</v>
      </c>
      <c r="F348" s="33" t="s">
        <v>28</v>
      </c>
      <c r="G348" s="33"/>
      <c r="H348" s="33" t="s">
        <v>988</v>
      </c>
      <c r="I348" s="34">
        <f t="shared" si="24"/>
        <v>6</v>
      </c>
      <c r="J348" s="34">
        <f t="shared" si="25"/>
        <v>22</v>
      </c>
      <c r="K348" s="35">
        <f t="shared" si="26"/>
        <v>0.21428571428571427</v>
      </c>
      <c r="L348" s="86" t="s">
        <v>1582</v>
      </c>
      <c r="M348" s="86" t="s">
        <v>1582</v>
      </c>
      <c r="N348" s="86" t="s">
        <v>1582</v>
      </c>
      <c r="O348" s="86" t="s">
        <v>1582</v>
      </c>
      <c r="P348" s="86" t="s">
        <v>1582</v>
      </c>
      <c r="Q348" s="86" t="s">
        <v>1582</v>
      </c>
      <c r="R348" s="86" t="s">
        <v>1582</v>
      </c>
      <c r="S348" s="86" t="s">
        <v>1582</v>
      </c>
      <c r="T348" s="86" t="s">
        <v>1582</v>
      </c>
      <c r="U348" s="86" t="s">
        <v>1582</v>
      </c>
      <c r="V348" s="86" t="s">
        <v>1582</v>
      </c>
      <c r="W348" s="86" t="s">
        <v>1582</v>
      </c>
      <c r="X348" s="86" t="s">
        <v>1582</v>
      </c>
      <c r="Y348" s="86" t="s">
        <v>1582</v>
      </c>
      <c r="Z348" s="86" t="s">
        <v>1582</v>
      </c>
      <c r="AA348" s="86" t="s">
        <v>1582</v>
      </c>
      <c r="AB348" s="86" t="s">
        <v>1582</v>
      </c>
      <c r="AC348" s="86" t="s">
        <v>1582</v>
      </c>
      <c r="AD348" s="86" t="s">
        <v>1582</v>
      </c>
      <c r="AE348" s="86" t="s">
        <v>1582</v>
      </c>
      <c r="AF348" s="86" t="s">
        <v>1582</v>
      </c>
      <c r="AG348" s="86" t="s">
        <v>1582</v>
      </c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378</v>
      </c>
      <c r="B349" t="s">
        <v>1256</v>
      </c>
      <c r="C349" t="s">
        <v>1144</v>
      </c>
      <c r="D349" t="s">
        <v>1239</v>
      </c>
      <c r="E349" s="33" t="s">
        <v>19</v>
      </c>
      <c r="F349" s="33" t="s">
        <v>28</v>
      </c>
      <c r="G349" s="33"/>
      <c r="H349" s="33" t="s">
        <v>1241</v>
      </c>
      <c r="I349" s="34">
        <f t="shared" si="24"/>
        <v>28</v>
      </c>
      <c r="J349" s="34">
        <f t="shared" si="25"/>
        <v>0</v>
      </c>
      <c r="K349" s="35">
        <f t="shared" si="26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378</v>
      </c>
      <c r="B350" t="s">
        <v>1257</v>
      </c>
      <c r="C350" t="s">
        <v>1144</v>
      </c>
      <c r="D350" t="s">
        <v>1239</v>
      </c>
      <c r="E350" s="33" t="s">
        <v>19</v>
      </c>
      <c r="F350" s="33" t="s">
        <v>28</v>
      </c>
      <c r="G350" s="33"/>
      <c r="H350" s="33" t="s">
        <v>1242</v>
      </c>
      <c r="I350" s="34">
        <f t="shared" si="24"/>
        <v>28</v>
      </c>
      <c r="J350" s="34">
        <f t="shared" si="25"/>
        <v>0</v>
      </c>
      <c r="K350" s="35">
        <f t="shared" si="26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12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378</v>
      </c>
      <c r="B351" t="s">
        <v>1275</v>
      </c>
      <c r="C351" t="s">
        <v>1144</v>
      </c>
      <c r="D351" t="s">
        <v>1238</v>
      </c>
      <c r="E351" s="33" t="s">
        <v>15</v>
      </c>
      <c r="F351" s="33" t="s">
        <v>28</v>
      </c>
      <c r="G351" s="33"/>
      <c r="H351" s="33" t="s">
        <v>1240</v>
      </c>
      <c r="I351" s="34">
        <f t="shared" si="24"/>
        <v>28</v>
      </c>
      <c r="J351" s="34">
        <f t="shared" si="25"/>
        <v>0</v>
      </c>
      <c r="K351" s="35">
        <f t="shared" si="26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378</v>
      </c>
      <c r="B352" t="s">
        <v>1382</v>
      </c>
      <c r="C352" t="s">
        <v>1144</v>
      </c>
      <c r="D352" t="s">
        <v>1383</v>
      </c>
      <c r="E352" s="33" t="s">
        <v>73</v>
      </c>
      <c r="F352" s="33" t="s">
        <v>28</v>
      </c>
      <c r="G352" s="33"/>
      <c r="H352" s="33" t="s">
        <v>831</v>
      </c>
      <c r="I352" s="34">
        <f t="shared" si="24"/>
        <v>28</v>
      </c>
      <c r="J352" s="34">
        <f t="shared" si="25"/>
        <v>0</v>
      </c>
      <c r="K352" s="35">
        <f t="shared" si="26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378</v>
      </c>
      <c r="B353" t="s">
        <v>1081</v>
      </c>
      <c r="C353" t="s">
        <v>1144</v>
      </c>
      <c r="D353" t="s">
        <v>379</v>
      </c>
      <c r="E353" s="33" t="s">
        <v>15</v>
      </c>
      <c r="F353" s="33" t="s">
        <v>28</v>
      </c>
      <c r="G353" s="33"/>
      <c r="H353" s="33" t="s">
        <v>828</v>
      </c>
      <c r="I353" s="34">
        <f t="shared" si="24"/>
        <v>28</v>
      </c>
      <c r="J353" s="34">
        <f t="shared" si="25"/>
        <v>0</v>
      </c>
      <c r="K353" s="35">
        <f t="shared" si="26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378</v>
      </c>
      <c r="B354" t="s">
        <v>1082</v>
      </c>
      <c r="C354" t="s">
        <v>1144</v>
      </c>
      <c r="D354" t="s">
        <v>380</v>
      </c>
      <c r="E354" s="33" t="s">
        <v>15</v>
      </c>
      <c r="F354" s="33" t="s">
        <v>28</v>
      </c>
      <c r="G354" s="33"/>
      <c r="H354" s="33" t="s">
        <v>831</v>
      </c>
      <c r="I354" s="34">
        <f t="shared" si="24"/>
        <v>28</v>
      </c>
      <c r="J354" s="34">
        <f t="shared" si="25"/>
        <v>0</v>
      </c>
      <c r="K354" s="35">
        <f t="shared" si="26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378</v>
      </c>
      <c r="B355" t="s">
        <v>381</v>
      </c>
      <c r="C355" t="s">
        <v>1144</v>
      </c>
      <c r="D355" t="s">
        <v>382</v>
      </c>
      <c r="E355" s="33" t="s">
        <v>73</v>
      </c>
      <c r="F355" s="33" t="s">
        <v>28</v>
      </c>
      <c r="G355" s="33"/>
      <c r="H355" s="33" t="s">
        <v>829</v>
      </c>
      <c r="I355" s="34">
        <f t="shared" si="24"/>
        <v>28</v>
      </c>
      <c r="J355" s="34">
        <f t="shared" si="25"/>
        <v>0</v>
      </c>
      <c r="K355" s="35">
        <f t="shared" si="26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378</v>
      </c>
      <c r="B356" t="s">
        <v>383</v>
      </c>
      <c r="C356" t="s">
        <v>1144</v>
      </c>
      <c r="D356" t="s">
        <v>382</v>
      </c>
      <c r="E356" s="33" t="s">
        <v>73</v>
      </c>
      <c r="F356" s="33" t="s">
        <v>28</v>
      </c>
      <c r="G356" s="33"/>
      <c r="H356" s="33" t="s">
        <v>830</v>
      </c>
      <c r="I356" s="34">
        <f t="shared" si="24"/>
        <v>28</v>
      </c>
      <c r="J356" s="34">
        <f t="shared" si="25"/>
        <v>0</v>
      </c>
      <c r="K356" s="35">
        <f t="shared" si="26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976</v>
      </c>
      <c r="B357" t="s">
        <v>1083</v>
      </c>
      <c r="C357" t="s">
        <v>1144</v>
      </c>
      <c r="D357" t="s">
        <v>1084</v>
      </c>
      <c r="E357" s="33" t="s">
        <v>1138</v>
      </c>
      <c r="F357" s="33" t="s">
        <v>28</v>
      </c>
      <c r="G357" s="33"/>
      <c r="H357" s="33" t="s">
        <v>978</v>
      </c>
      <c r="I357" s="34">
        <f t="shared" si="24"/>
        <v>28</v>
      </c>
      <c r="J357" s="34">
        <f t="shared" si="25"/>
        <v>0</v>
      </c>
      <c r="K357" s="35">
        <f t="shared" si="26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976</v>
      </c>
      <c r="B358" t="s">
        <v>975</v>
      </c>
      <c r="C358" t="s">
        <v>1144</v>
      </c>
      <c r="D358" t="s">
        <v>1084</v>
      </c>
      <c r="E358" s="33" t="s">
        <v>1139</v>
      </c>
      <c r="F358" s="33" t="s">
        <v>28</v>
      </c>
      <c r="G358" s="33"/>
      <c r="H358" s="33" t="s">
        <v>977</v>
      </c>
      <c r="I358" s="34">
        <f t="shared" si="24"/>
        <v>28</v>
      </c>
      <c r="J358" s="34">
        <f t="shared" si="25"/>
        <v>0</v>
      </c>
      <c r="K358" s="35">
        <f t="shared" si="26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267</v>
      </c>
      <c r="B359" t="s">
        <v>1085</v>
      </c>
      <c r="C359" t="s">
        <v>1143</v>
      </c>
      <c r="D359" t="s">
        <v>341</v>
      </c>
      <c r="E359" s="33" t="s">
        <v>73</v>
      </c>
      <c r="F359" s="33" t="s">
        <v>28</v>
      </c>
      <c r="G359" s="33"/>
      <c r="H359" s="33" t="s">
        <v>801</v>
      </c>
      <c r="I359" s="34">
        <f t="shared" si="24"/>
        <v>19</v>
      </c>
      <c r="J359" s="34">
        <f t="shared" si="25"/>
        <v>9</v>
      </c>
      <c r="K359" s="35">
        <f t="shared" si="26"/>
        <v>0.6785714285714286</v>
      </c>
      <c r="L359" s="86" t="s">
        <v>1582</v>
      </c>
      <c r="M359" s="86" t="s">
        <v>1582</v>
      </c>
      <c r="N359" s="86" t="s">
        <v>1582</v>
      </c>
      <c r="O359" s="86" t="s">
        <v>1582</v>
      </c>
      <c r="P359" s="86" t="s">
        <v>1582</v>
      </c>
      <c r="Q359" s="86" t="s">
        <v>1582</v>
      </c>
      <c r="R359" s="86" t="s">
        <v>1582</v>
      </c>
      <c r="S359" s="86" t="s">
        <v>1582</v>
      </c>
      <c r="T359" s="86" t="s">
        <v>1582</v>
      </c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267</v>
      </c>
      <c r="B360" t="s">
        <v>1086</v>
      </c>
      <c r="C360" t="s">
        <v>1143</v>
      </c>
      <c r="D360" t="s">
        <v>341</v>
      </c>
      <c r="E360" s="33" t="s">
        <v>73</v>
      </c>
      <c r="F360" s="33" t="s">
        <v>28</v>
      </c>
      <c r="G360" s="33"/>
      <c r="H360" s="33" t="s">
        <v>802</v>
      </c>
      <c r="I360" s="34">
        <f t="shared" si="24"/>
        <v>19</v>
      </c>
      <c r="J360" s="34">
        <f t="shared" si="25"/>
        <v>9</v>
      </c>
      <c r="K360" s="35">
        <f t="shared" si="26"/>
        <v>0.6785714285714286</v>
      </c>
      <c r="L360" s="86" t="s">
        <v>1582</v>
      </c>
      <c r="M360" s="86" t="s">
        <v>1582</v>
      </c>
      <c r="N360" s="86" t="s">
        <v>1582</v>
      </c>
      <c r="O360" s="86" t="s">
        <v>1582</v>
      </c>
      <c r="P360" s="86" t="s">
        <v>1582</v>
      </c>
      <c r="Q360" s="86" t="s">
        <v>1582</v>
      </c>
      <c r="R360" s="86" t="s">
        <v>1582</v>
      </c>
      <c r="S360" s="86" t="s">
        <v>1582</v>
      </c>
      <c r="T360" s="86" t="s">
        <v>1582</v>
      </c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267</v>
      </c>
      <c r="B361" t="s">
        <v>1087</v>
      </c>
      <c r="C361" t="s">
        <v>1143</v>
      </c>
      <c r="D361" t="s">
        <v>1088</v>
      </c>
      <c r="E361" s="33" t="s">
        <v>19</v>
      </c>
      <c r="F361" s="33" t="s">
        <v>28</v>
      </c>
      <c r="G361" s="33"/>
      <c r="H361" s="33" t="s">
        <v>1304</v>
      </c>
      <c r="I361" s="34">
        <f t="shared" si="24"/>
        <v>28</v>
      </c>
      <c r="J361" s="34">
        <f t="shared" si="25"/>
        <v>0</v>
      </c>
      <c r="K361" s="35">
        <f t="shared" si="26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267</v>
      </c>
      <c r="B362" t="s">
        <v>1089</v>
      </c>
      <c r="C362" t="s">
        <v>1143</v>
      </c>
      <c r="D362" t="s">
        <v>1090</v>
      </c>
      <c r="E362" s="33" t="s">
        <v>19</v>
      </c>
      <c r="F362" s="33" t="s">
        <v>28</v>
      </c>
      <c r="G362" s="33"/>
      <c r="H362" s="33" t="s">
        <v>1303</v>
      </c>
      <c r="I362" s="34">
        <f t="shared" si="24"/>
        <v>28</v>
      </c>
      <c r="J362" s="34">
        <f t="shared" si="25"/>
        <v>0</v>
      </c>
      <c r="K362" s="35">
        <f t="shared" si="26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267</v>
      </c>
      <c r="B363" t="s">
        <v>1212</v>
      </c>
      <c r="C363" t="s">
        <v>1143</v>
      </c>
      <c r="D363" t="s">
        <v>1209</v>
      </c>
      <c r="E363" s="33" t="s">
        <v>73</v>
      </c>
      <c r="F363" s="33" t="s">
        <v>28</v>
      </c>
      <c r="G363" s="33"/>
      <c r="H363" s="33" t="s">
        <v>1218</v>
      </c>
      <c r="I363" s="34">
        <f t="shared" si="24"/>
        <v>28</v>
      </c>
      <c r="J363" s="34">
        <f t="shared" si="25"/>
        <v>0</v>
      </c>
      <c r="K363" s="35">
        <f t="shared" si="26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267</v>
      </c>
      <c r="B364" t="s">
        <v>1213</v>
      </c>
      <c r="C364" t="s">
        <v>1143</v>
      </c>
      <c r="D364" t="s">
        <v>1209</v>
      </c>
      <c r="E364" s="33" t="s">
        <v>73</v>
      </c>
      <c r="F364" s="33" t="s">
        <v>28</v>
      </c>
      <c r="G364" s="33"/>
      <c r="H364" s="33" t="s">
        <v>1219</v>
      </c>
      <c r="I364" s="34">
        <f t="shared" si="24"/>
        <v>28</v>
      </c>
      <c r="J364" s="34">
        <f t="shared" si="25"/>
        <v>0</v>
      </c>
      <c r="K364" s="35">
        <f t="shared" si="26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267</v>
      </c>
      <c r="B365" t="s">
        <v>1214</v>
      </c>
      <c r="C365" t="s">
        <v>1143</v>
      </c>
      <c r="D365" t="s">
        <v>1210</v>
      </c>
      <c r="E365" s="33" t="s">
        <v>73</v>
      </c>
      <c r="F365" s="33" t="s">
        <v>28</v>
      </c>
      <c r="G365" s="33"/>
      <c r="H365" s="33" t="s">
        <v>1220</v>
      </c>
      <c r="I365" s="34">
        <f t="shared" si="24"/>
        <v>28</v>
      </c>
      <c r="J365" s="34">
        <f t="shared" si="25"/>
        <v>0</v>
      </c>
      <c r="K365" s="35">
        <f t="shared" si="26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1215</v>
      </c>
      <c r="C366" t="s">
        <v>1143</v>
      </c>
      <c r="D366" t="s">
        <v>1210</v>
      </c>
      <c r="E366" s="33" t="s">
        <v>73</v>
      </c>
      <c r="F366" s="33" t="s">
        <v>28</v>
      </c>
      <c r="G366" s="33"/>
      <c r="H366" s="33" t="s">
        <v>1221</v>
      </c>
      <c r="I366" s="34">
        <f t="shared" si="24"/>
        <v>28</v>
      </c>
      <c r="J366" s="34">
        <f t="shared" si="25"/>
        <v>0</v>
      </c>
      <c r="K366" s="35">
        <f t="shared" si="26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1586</v>
      </c>
      <c r="B367" t="s">
        <v>1319</v>
      </c>
      <c r="C367" t="s">
        <v>1143</v>
      </c>
      <c r="D367" t="s">
        <v>1320</v>
      </c>
      <c r="E367" t="s">
        <v>19</v>
      </c>
      <c r="F367" t="s">
        <v>28</v>
      </c>
      <c r="G367"/>
      <c r="H367" s="33" t="s">
        <v>1326</v>
      </c>
      <c r="I367" s="34">
        <f t="shared" si="24"/>
        <v>28</v>
      </c>
      <c r="J367" s="34">
        <f t="shared" si="25"/>
        <v>0</v>
      </c>
      <c r="K367" s="35">
        <f t="shared" si="26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1587</v>
      </c>
      <c r="B368" t="s">
        <v>1321</v>
      </c>
      <c r="C368" t="s">
        <v>1143</v>
      </c>
      <c r="D368" t="s">
        <v>1322</v>
      </c>
      <c r="E368" t="s">
        <v>19</v>
      </c>
      <c r="F368" t="s">
        <v>28</v>
      </c>
      <c r="G368"/>
      <c r="H368" s="33" t="s">
        <v>1327</v>
      </c>
      <c r="I368" s="34">
        <f t="shared" si="24"/>
        <v>28</v>
      </c>
      <c r="J368" s="34">
        <f t="shared" si="25"/>
        <v>0</v>
      </c>
      <c r="K368" s="35">
        <f t="shared" si="26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385</v>
      </c>
      <c r="C369" t="s">
        <v>1143</v>
      </c>
      <c r="D369" t="s">
        <v>386</v>
      </c>
      <c r="E369" s="33" t="s">
        <v>19</v>
      </c>
      <c r="F369" s="33" t="s">
        <v>28</v>
      </c>
      <c r="G369" s="33"/>
      <c r="H369" s="33" t="s">
        <v>833</v>
      </c>
      <c r="I369" s="34">
        <f t="shared" si="24"/>
        <v>28</v>
      </c>
      <c r="J369" s="34">
        <f t="shared" si="25"/>
        <v>0</v>
      </c>
      <c r="K369" s="35">
        <f t="shared" si="26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387</v>
      </c>
      <c r="B370" t="s">
        <v>388</v>
      </c>
      <c r="C370" t="s">
        <v>1143</v>
      </c>
      <c r="D370" t="s">
        <v>389</v>
      </c>
      <c r="E370" s="33" t="s">
        <v>19</v>
      </c>
      <c r="F370" s="33" t="s">
        <v>28</v>
      </c>
      <c r="G370" s="33"/>
      <c r="H370" s="33" t="s">
        <v>834</v>
      </c>
      <c r="I370" s="34">
        <f t="shared" si="24"/>
        <v>28</v>
      </c>
      <c r="J370" s="34">
        <f t="shared" si="25"/>
        <v>0</v>
      </c>
      <c r="K370" s="35">
        <f t="shared" si="26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387</v>
      </c>
      <c r="B371" t="s">
        <v>390</v>
      </c>
      <c r="C371" t="s">
        <v>1143</v>
      </c>
      <c r="D371" t="s">
        <v>391</v>
      </c>
      <c r="E371" s="33" t="s">
        <v>19</v>
      </c>
      <c r="F371" s="33" t="s">
        <v>28</v>
      </c>
      <c r="G371" s="33"/>
      <c r="H371" s="33" t="s">
        <v>835</v>
      </c>
      <c r="I371" s="34">
        <f t="shared" si="24"/>
        <v>28</v>
      </c>
      <c r="J371" s="34">
        <f t="shared" si="25"/>
        <v>0</v>
      </c>
      <c r="K371" s="35">
        <f t="shared" si="26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392</v>
      </c>
      <c r="B372" t="s">
        <v>393</v>
      </c>
      <c r="C372" t="s">
        <v>1143</v>
      </c>
      <c r="D372" t="s">
        <v>394</v>
      </c>
      <c r="E372" s="33" t="s">
        <v>19</v>
      </c>
      <c r="F372" s="33" t="s">
        <v>20</v>
      </c>
      <c r="G372" s="33"/>
      <c r="H372" s="33" t="s">
        <v>836</v>
      </c>
      <c r="I372" s="34">
        <f t="shared" si="24"/>
        <v>28</v>
      </c>
      <c r="J372" s="34">
        <f t="shared" si="25"/>
        <v>0</v>
      </c>
      <c r="K372" s="35">
        <f t="shared" si="26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297</v>
      </c>
      <c r="B373" t="s">
        <v>1091</v>
      </c>
      <c r="C373" t="s">
        <v>1143</v>
      </c>
      <c r="D373" t="s">
        <v>397</v>
      </c>
      <c r="E373" s="33" t="s">
        <v>19</v>
      </c>
      <c r="F373" s="33" t="s">
        <v>28</v>
      </c>
      <c r="G373" s="33"/>
      <c r="H373" s="33" t="s">
        <v>840</v>
      </c>
      <c r="I373" s="34">
        <f t="shared" si="24"/>
        <v>28</v>
      </c>
      <c r="J373" s="34">
        <f t="shared" si="25"/>
        <v>0</v>
      </c>
      <c r="K373" s="35">
        <f t="shared" si="26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297</v>
      </c>
      <c r="B374" t="s">
        <v>395</v>
      </c>
      <c r="C374" t="s">
        <v>1143</v>
      </c>
      <c r="D374" t="s">
        <v>396</v>
      </c>
      <c r="E374" s="33" t="s">
        <v>19</v>
      </c>
      <c r="F374" s="33" t="s">
        <v>28</v>
      </c>
      <c r="G374" s="33"/>
      <c r="H374" s="33" t="s">
        <v>839</v>
      </c>
      <c r="I374" s="34">
        <f t="shared" si="24"/>
        <v>28</v>
      </c>
      <c r="J374" s="34">
        <f t="shared" si="25"/>
        <v>0</v>
      </c>
      <c r="K374" s="35">
        <f t="shared" si="26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297</v>
      </c>
      <c r="B375" t="s">
        <v>398</v>
      </c>
      <c r="C375" t="s">
        <v>1143</v>
      </c>
      <c r="D375" t="s">
        <v>399</v>
      </c>
      <c r="E375" s="33" t="s">
        <v>73</v>
      </c>
      <c r="F375" s="33" t="s">
        <v>28</v>
      </c>
      <c r="G375" s="33"/>
      <c r="H375" s="33" t="s">
        <v>837</v>
      </c>
      <c r="I375" s="34">
        <f t="shared" si="24"/>
        <v>28</v>
      </c>
      <c r="J375" s="34">
        <f t="shared" si="25"/>
        <v>0</v>
      </c>
      <c r="K375" s="35">
        <f t="shared" si="26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297</v>
      </c>
      <c r="B376" t="s">
        <v>400</v>
      </c>
      <c r="C376" t="s">
        <v>1143</v>
      </c>
      <c r="D376" t="s">
        <v>399</v>
      </c>
      <c r="E376" s="33" t="s">
        <v>73</v>
      </c>
      <c r="F376" s="33" t="s">
        <v>28</v>
      </c>
      <c r="G376" s="33"/>
      <c r="H376" s="33" t="s">
        <v>838</v>
      </c>
      <c r="I376" s="34">
        <f t="shared" si="24"/>
        <v>28</v>
      </c>
      <c r="J376" s="34">
        <f t="shared" si="25"/>
        <v>0</v>
      </c>
      <c r="K376" s="35">
        <f t="shared" si="26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297</v>
      </c>
      <c r="B377" t="s">
        <v>1350</v>
      </c>
      <c r="C377" t="s">
        <v>1143</v>
      </c>
      <c r="D377" t="s">
        <v>1351</v>
      </c>
      <c r="E377" s="33" t="s">
        <v>15</v>
      </c>
      <c r="F377" s="33" t="s">
        <v>1137</v>
      </c>
      <c r="G377" s="33" t="s">
        <v>1353</v>
      </c>
      <c r="H377" s="33" t="s">
        <v>1352</v>
      </c>
      <c r="I377" s="34">
        <f t="shared" si="24"/>
        <v>28</v>
      </c>
      <c r="J377" s="34">
        <f t="shared" si="25"/>
        <v>0</v>
      </c>
      <c r="K377" s="35">
        <f t="shared" si="26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387</v>
      </c>
      <c r="B378" t="s">
        <v>401</v>
      </c>
      <c r="C378" t="s">
        <v>1143</v>
      </c>
      <c r="D378" t="s">
        <v>402</v>
      </c>
      <c r="E378" s="33" t="s">
        <v>19</v>
      </c>
      <c r="F378" s="33" t="s">
        <v>20</v>
      </c>
      <c r="G378" s="33"/>
      <c r="H378" s="33" t="s">
        <v>842</v>
      </c>
      <c r="I378" s="34">
        <f t="shared" si="24"/>
        <v>26</v>
      </c>
      <c r="J378" s="34">
        <f t="shared" si="25"/>
        <v>2</v>
      </c>
      <c r="K378" s="35">
        <f t="shared" si="26"/>
        <v>0.9285714285714286</v>
      </c>
      <c r="L378" s="86" t="s">
        <v>1582</v>
      </c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 t="s">
        <v>1582</v>
      </c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387</v>
      </c>
      <c r="B379" t="s">
        <v>403</v>
      </c>
      <c r="C379" t="s">
        <v>1143</v>
      </c>
      <c r="D379" t="s">
        <v>404</v>
      </c>
      <c r="E379" s="33" t="s">
        <v>15</v>
      </c>
      <c r="F379" s="33" t="s">
        <v>20</v>
      </c>
      <c r="G379" s="33"/>
      <c r="H379" s="33" t="s">
        <v>843</v>
      </c>
      <c r="I379" s="34">
        <f t="shared" si="24"/>
        <v>28</v>
      </c>
      <c r="J379" s="34">
        <f t="shared" si="25"/>
        <v>0</v>
      </c>
      <c r="K379" s="35">
        <f t="shared" si="26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405</v>
      </c>
      <c r="B380" t="s">
        <v>406</v>
      </c>
      <c r="C380" t="s">
        <v>1143</v>
      </c>
      <c r="D380" t="s">
        <v>407</v>
      </c>
      <c r="E380" s="33" t="s">
        <v>19</v>
      </c>
      <c r="F380" s="33" t="s">
        <v>28</v>
      </c>
      <c r="G380" s="33"/>
      <c r="H380" s="33" t="s">
        <v>844</v>
      </c>
      <c r="I380" s="34">
        <f t="shared" si="24"/>
        <v>28</v>
      </c>
      <c r="J380" s="34">
        <f t="shared" si="25"/>
        <v>0</v>
      </c>
      <c r="K380" s="35">
        <f t="shared" si="26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405</v>
      </c>
      <c r="B381" t="s">
        <v>408</v>
      </c>
      <c r="C381" t="s">
        <v>1143</v>
      </c>
      <c r="D381" t="s">
        <v>407</v>
      </c>
      <c r="E381" s="33" t="s">
        <v>73</v>
      </c>
      <c r="F381" s="33" t="s">
        <v>28</v>
      </c>
      <c r="G381" s="33"/>
      <c r="H381" s="33" t="s">
        <v>845</v>
      </c>
      <c r="I381" s="34">
        <f t="shared" si="24"/>
        <v>28</v>
      </c>
      <c r="J381" s="34">
        <f t="shared" si="25"/>
        <v>0</v>
      </c>
      <c r="K381" s="35">
        <f t="shared" si="26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405</v>
      </c>
      <c r="B382" t="s">
        <v>409</v>
      </c>
      <c r="C382" t="s">
        <v>1143</v>
      </c>
      <c r="D382" t="s">
        <v>407</v>
      </c>
      <c r="E382" s="33" t="s">
        <v>73</v>
      </c>
      <c r="F382" s="33" t="s">
        <v>28</v>
      </c>
      <c r="G382" s="33"/>
      <c r="H382" s="33" t="s">
        <v>846</v>
      </c>
      <c r="I382" s="34">
        <f t="shared" si="24"/>
        <v>28</v>
      </c>
      <c r="J382" s="34">
        <f t="shared" si="25"/>
        <v>0</v>
      </c>
      <c r="K382" s="35">
        <f t="shared" si="26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412</v>
      </c>
      <c r="B383" t="s">
        <v>981</v>
      </c>
      <c r="C383" t="s">
        <v>1143</v>
      </c>
      <c r="D383" t="s">
        <v>982</v>
      </c>
      <c r="E383" s="33" t="s">
        <v>19</v>
      </c>
      <c r="F383" s="33" t="s">
        <v>28</v>
      </c>
      <c r="G383" s="33"/>
      <c r="H383" s="33" t="s">
        <v>989</v>
      </c>
      <c r="I383" s="34">
        <f t="shared" si="24"/>
        <v>28</v>
      </c>
      <c r="J383" s="34">
        <f t="shared" si="25"/>
        <v>0</v>
      </c>
      <c r="K383" s="35">
        <f t="shared" si="26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405</v>
      </c>
      <c r="B384" t="s">
        <v>983</v>
      </c>
      <c r="C384" t="s">
        <v>1143</v>
      </c>
      <c r="D384" t="s">
        <v>984</v>
      </c>
      <c r="E384" s="33" t="s">
        <v>19</v>
      </c>
      <c r="F384" s="33" t="s">
        <v>28</v>
      </c>
      <c r="G384" s="33"/>
      <c r="H384" s="33" t="s">
        <v>990</v>
      </c>
      <c r="I384" s="34">
        <f t="shared" si="24"/>
        <v>25</v>
      </c>
      <c r="J384" s="34">
        <f t="shared" si="25"/>
        <v>3</v>
      </c>
      <c r="K384" s="35">
        <f t="shared" si="26"/>
        <v>0.8928571428571429</v>
      </c>
      <c r="L384" s="86" t="s">
        <v>1582</v>
      </c>
      <c r="M384" s="86" t="s">
        <v>1582</v>
      </c>
      <c r="N384" s="86" t="s">
        <v>1582</v>
      </c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405</v>
      </c>
      <c r="B385" t="s">
        <v>1092</v>
      </c>
      <c r="C385" t="s">
        <v>1143</v>
      </c>
      <c r="D385" t="s">
        <v>1093</v>
      </c>
      <c r="E385" s="33" t="s">
        <v>19</v>
      </c>
      <c r="F385" s="33" t="s">
        <v>28</v>
      </c>
      <c r="G385" s="33"/>
      <c r="H385" s="33" t="s">
        <v>1305</v>
      </c>
      <c r="I385" s="34">
        <f t="shared" si="24"/>
        <v>6</v>
      </c>
      <c r="J385" s="34">
        <f t="shared" si="25"/>
        <v>22</v>
      </c>
      <c r="K385" s="35">
        <f t="shared" si="26"/>
        <v>0.21428571428571427</v>
      </c>
      <c r="L385" s="86" t="s">
        <v>1582</v>
      </c>
      <c r="M385" s="86" t="s">
        <v>1582</v>
      </c>
      <c r="N385" s="86" t="s">
        <v>1582</v>
      </c>
      <c r="O385" s="86" t="s">
        <v>1582</v>
      </c>
      <c r="P385" s="86" t="s">
        <v>1582</v>
      </c>
      <c r="Q385" s="86" t="s">
        <v>1582</v>
      </c>
      <c r="R385" s="86" t="s">
        <v>1582</v>
      </c>
      <c r="S385" s="86" t="s">
        <v>1582</v>
      </c>
      <c r="T385" s="86" t="s">
        <v>1582</v>
      </c>
      <c r="U385" s="86" t="s">
        <v>1582</v>
      </c>
      <c r="V385" s="86" t="s">
        <v>1582</v>
      </c>
      <c r="W385" s="86" t="s">
        <v>1582</v>
      </c>
      <c r="X385" s="86" t="s">
        <v>1582</v>
      </c>
      <c r="Y385" s="86" t="s">
        <v>1582</v>
      </c>
      <c r="Z385" s="86" t="s">
        <v>1582</v>
      </c>
      <c r="AA385" s="86" t="s">
        <v>1582</v>
      </c>
      <c r="AB385" s="86" t="s">
        <v>1582</v>
      </c>
      <c r="AC385" s="86" t="s">
        <v>1582</v>
      </c>
      <c r="AD385" s="86" t="s">
        <v>1582</v>
      </c>
      <c r="AE385" s="86" t="s">
        <v>1582</v>
      </c>
      <c r="AF385" s="86" t="s">
        <v>1582</v>
      </c>
      <c r="AG385" s="86" t="s">
        <v>1582</v>
      </c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405</v>
      </c>
      <c r="B386" t="s">
        <v>410</v>
      </c>
      <c r="C386" t="s">
        <v>1143</v>
      </c>
      <c r="D386" t="s">
        <v>411</v>
      </c>
      <c r="E386" s="33" t="s">
        <v>15</v>
      </c>
      <c r="F386" s="33" t="s">
        <v>20</v>
      </c>
      <c r="G386" s="33"/>
      <c r="H386" s="33" t="s">
        <v>841</v>
      </c>
      <c r="I386" s="34">
        <f t="shared" si="24"/>
        <v>28</v>
      </c>
      <c r="J386" s="34">
        <f t="shared" si="25"/>
        <v>0</v>
      </c>
      <c r="K386" s="35">
        <f t="shared" si="26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412</v>
      </c>
      <c r="B387" t="s">
        <v>413</v>
      </c>
      <c r="C387" t="s">
        <v>1143</v>
      </c>
      <c r="D387" t="s">
        <v>414</v>
      </c>
      <c r="E387" s="33" t="s">
        <v>73</v>
      </c>
      <c r="F387" s="33" t="s">
        <v>28</v>
      </c>
      <c r="G387" s="33"/>
      <c r="H387" s="33" t="s">
        <v>847</v>
      </c>
      <c r="I387" s="34">
        <f t="shared" si="24"/>
        <v>28</v>
      </c>
      <c r="J387" s="34">
        <f t="shared" si="25"/>
        <v>0</v>
      </c>
      <c r="K387" s="35">
        <f t="shared" si="26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412</v>
      </c>
      <c r="B388" t="s">
        <v>415</v>
      </c>
      <c r="C388" t="s">
        <v>1143</v>
      </c>
      <c r="D388" t="s">
        <v>414</v>
      </c>
      <c r="E388" s="33" t="s">
        <v>73</v>
      </c>
      <c r="F388" s="33" t="s">
        <v>28</v>
      </c>
      <c r="G388" s="33"/>
      <c r="H388" s="33" t="s">
        <v>848</v>
      </c>
      <c r="I388" s="34">
        <f t="shared" si="24"/>
        <v>28</v>
      </c>
      <c r="J388" s="34">
        <f t="shared" si="25"/>
        <v>0</v>
      </c>
      <c r="K388" s="35">
        <f t="shared" si="26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405</v>
      </c>
      <c r="B389" t="s">
        <v>416</v>
      </c>
      <c r="C389" t="s">
        <v>1143</v>
      </c>
      <c r="D389" t="s">
        <v>417</v>
      </c>
      <c r="E389" s="33" t="s">
        <v>73</v>
      </c>
      <c r="F389" s="33" t="s">
        <v>28</v>
      </c>
      <c r="G389" s="33"/>
      <c r="H389" s="33" t="s">
        <v>849</v>
      </c>
      <c r="I389" s="34">
        <f t="shared" ref="I389:I452" si="27">COUNTIF(L389:AM389,"")</f>
        <v>25</v>
      </c>
      <c r="J389" s="34">
        <f t="shared" ref="J389:J452" si="28">COUNTIF(L389:AM389,"APAGADO")</f>
        <v>3</v>
      </c>
      <c r="K389" s="35">
        <f t="shared" ref="K389:K452" si="29">(I389)/(J389+I389)</f>
        <v>0.8928571428571429</v>
      </c>
      <c r="L389" s="86" t="s">
        <v>1582</v>
      </c>
      <c r="M389" s="86" t="s">
        <v>1582</v>
      </c>
      <c r="N389" s="86" t="s">
        <v>1582</v>
      </c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405</v>
      </c>
      <c r="B390" t="s">
        <v>418</v>
      </c>
      <c r="C390" t="s">
        <v>1143</v>
      </c>
      <c r="D390" t="s">
        <v>417</v>
      </c>
      <c r="E390" s="33" t="s">
        <v>73</v>
      </c>
      <c r="F390" s="33" t="s">
        <v>28</v>
      </c>
      <c r="G390" s="33"/>
      <c r="H390" s="33" t="s">
        <v>850</v>
      </c>
      <c r="I390" s="34">
        <f t="shared" si="27"/>
        <v>25</v>
      </c>
      <c r="J390" s="34">
        <f t="shared" si="28"/>
        <v>3</v>
      </c>
      <c r="K390" s="35">
        <f t="shared" si="29"/>
        <v>0.8928571428571429</v>
      </c>
      <c r="L390" s="86" t="s">
        <v>1582</v>
      </c>
      <c r="M390" s="86" t="s">
        <v>1582</v>
      </c>
      <c r="N390" s="86" t="s">
        <v>1582</v>
      </c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405</v>
      </c>
      <c r="B391" t="s">
        <v>419</v>
      </c>
      <c r="C391" t="s">
        <v>1143</v>
      </c>
      <c r="D391" t="s">
        <v>420</v>
      </c>
      <c r="E391" s="33" t="s">
        <v>73</v>
      </c>
      <c r="F391" s="33" t="s">
        <v>28</v>
      </c>
      <c r="G391" s="33"/>
      <c r="H391" s="33" t="s">
        <v>851</v>
      </c>
      <c r="I391" s="34">
        <f t="shared" si="27"/>
        <v>28</v>
      </c>
      <c r="J391" s="34">
        <f t="shared" si="28"/>
        <v>0</v>
      </c>
      <c r="K391" s="35">
        <f t="shared" si="2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405</v>
      </c>
      <c r="B392" t="s">
        <v>421</v>
      </c>
      <c r="C392" t="s">
        <v>1143</v>
      </c>
      <c r="D392" t="s">
        <v>420</v>
      </c>
      <c r="E392" s="33" t="s">
        <v>73</v>
      </c>
      <c r="F392" s="33" t="s">
        <v>28</v>
      </c>
      <c r="G392" s="33"/>
      <c r="H392" s="33" t="s">
        <v>852</v>
      </c>
      <c r="I392" s="34">
        <f t="shared" si="27"/>
        <v>28</v>
      </c>
      <c r="J392" s="34">
        <f t="shared" si="28"/>
        <v>0</v>
      </c>
      <c r="K392" s="35">
        <f t="shared" si="2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199</v>
      </c>
      <c r="B393" t="s">
        <v>422</v>
      </c>
      <c r="C393" t="s">
        <v>1144</v>
      </c>
      <c r="D393" t="s">
        <v>423</v>
      </c>
      <c r="E393" s="33" t="s">
        <v>15</v>
      </c>
      <c r="F393" s="33" t="s">
        <v>20</v>
      </c>
      <c r="G393" s="33"/>
      <c r="H393" s="33" t="s">
        <v>855</v>
      </c>
      <c r="I393" s="34">
        <f t="shared" si="27"/>
        <v>28</v>
      </c>
      <c r="J393" s="34">
        <f t="shared" si="28"/>
        <v>0</v>
      </c>
      <c r="K393" s="35">
        <f t="shared" si="2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199</v>
      </c>
      <c r="B394" t="s">
        <v>424</v>
      </c>
      <c r="C394" t="s">
        <v>1144</v>
      </c>
      <c r="D394" t="s">
        <v>425</v>
      </c>
      <c r="E394" s="33" t="s">
        <v>15</v>
      </c>
      <c r="F394" s="33" t="s">
        <v>20</v>
      </c>
      <c r="G394" s="33"/>
      <c r="H394" s="33" t="s">
        <v>857</v>
      </c>
      <c r="I394" s="34">
        <f t="shared" si="27"/>
        <v>22</v>
      </c>
      <c r="J394" s="34">
        <f t="shared" si="28"/>
        <v>6</v>
      </c>
      <c r="K394" s="35">
        <f t="shared" si="29"/>
        <v>0.7857142857142857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 t="s">
        <v>1582</v>
      </c>
      <c r="Y394" s="86" t="s">
        <v>1582</v>
      </c>
      <c r="Z394" s="86"/>
      <c r="AA394" s="86" t="s">
        <v>1582</v>
      </c>
      <c r="AB394" s="86" t="s">
        <v>1582</v>
      </c>
      <c r="AC394" s="86" t="s">
        <v>1582</v>
      </c>
      <c r="AD394" s="86" t="s">
        <v>1582</v>
      </c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199</v>
      </c>
      <c r="B395" t="s">
        <v>1094</v>
      </c>
      <c r="C395" t="s">
        <v>1144</v>
      </c>
      <c r="D395" t="s">
        <v>1095</v>
      </c>
      <c r="E395" s="33" t="s">
        <v>73</v>
      </c>
      <c r="F395" s="33" t="s">
        <v>20</v>
      </c>
      <c r="G395" s="33"/>
      <c r="H395" s="33" t="s">
        <v>1367</v>
      </c>
      <c r="I395" s="34">
        <f t="shared" si="27"/>
        <v>28</v>
      </c>
      <c r="J395" s="34">
        <f t="shared" si="28"/>
        <v>0</v>
      </c>
      <c r="K395" s="35">
        <f t="shared" si="2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199</v>
      </c>
      <c r="B396" t="s">
        <v>1096</v>
      </c>
      <c r="C396" t="s">
        <v>1144</v>
      </c>
      <c r="D396" t="s">
        <v>1095</v>
      </c>
      <c r="E396" s="33" t="s">
        <v>73</v>
      </c>
      <c r="F396" s="33" t="s">
        <v>20</v>
      </c>
      <c r="G396" s="33"/>
      <c r="H396" s="33" t="s">
        <v>1306</v>
      </c>
      <c r="I396" s="34">
        <f t="shared" si="27"/>
        <v>28</v>
      </c>
      <c r="J396" s="34">
        <f t="shared" si="28"/>
        <v>0</v>
      </c>
      <c r="K396" s="35">
        <f t="shared" si="2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199</v>
      </c>
      <c r="B397" t="s">
        <v>426</v>
      </c>
      <c r="C397" t="s">
        <v>1144</v>
      </c>
      <c r="D397" t="s">
        <v>427</v>
      </c>
      <c r="E397" s="33" t="s">
        <v>19</v>
      </c>
      <c r="F397" s="33" t="s">
        <v>20</v>
      </c>
      <c r="G397" s="33"/>
      <c r="H397" s="33" t="s">
        <v>853</v>
      </c>
      <c r="I397" s="34">
        <f t="shared" si="27"/>
        <v>28</v>
      </c>
      <c r="J397" s="34">
        <f t="shared" si="28"/>
        <v>0</v>
      </c>
      <c r="K397" s="35">
        <f t="shared" si="2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199</v>
      </c>
      <c r="B398" t="s">
        <v>428</v>
      </c>
      <c r="C398" t="s">
        <v>1144</v>
      </c>
      <c r="D398" t="s">
        <v>429</v>
      </c>
      <c r="E398" s="33" t="s">
        <v>19</v>
      </c>
      <c r="F398" s="33" t="s">
        <v>20</v>
      </c>
      <c r="G398" s="33"/>
      <c r="H398" s="33" t="s">
        <v>854</v>
      </c>
      <c r="I398" s="34">
        <f t="shared" si="27"/>
        <v>28</v>
      </c>
      <c r="J398" s="34">
        <f t="shared" si="28"/>
        <v>0</v>
      </c>
      <c r="K398" s="35">
        <f t="shared" si="2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199</v>
      </c>
      <c r="B399" t="s">
        <v>430</v>
      </c>
      <c r="C399" t="s">
        <v>1144</v>
      </c>
      <c r="D399" t="s">
        <v>431</v>
      </c>
      <c r="E399" s="33" t="s">
        <v>73</v>
      </c>
      <c r="F399" s="33" t="s">
        <v>28</v>
      </c>
      <c r="G399" s="33"/>
      <c r="H399" s="33" t="s">
        <v>858</v>
      </c>
      <c r="I399" s="34">
        <f t="shared" si="27"/>
        <v>28</v>
      </c>
      <c r="J399" s="34">
        <f t="shared" si="28"/>
        <v>0</v>
      </c>
      <c r="K399" s="35">
        <f t="shared" si="2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199</v>
      </c>
      <c r="B400" t="s">
        <v>432</v>
      </c>
      <c r="C400" t="s">
        <v>1144</v>
      </c>
      <c r="D400" t="s">
        <v>431</v>
      </c>
      <c r="E400" s="33" t="s">
        <v>73</v>
      </c>
      <c r="F400" s="33" t="s">
        <v>28</v>
      </c>
      <c r="G400" s="33"/>
      <c r="H400" s="33" t="s">
        <v>859</v>
      </c>
      <c r="I400" s="34">
        <f t="shared" si="27"/>
        <v>28</v>
      </c>
      <c r="J400" s="34">
        <f t="shared" si="28"/>
        <v>0</v>
      </c>
      <c r="K400" s="35">
        <f t="shared" si="2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199</v>
      </c>
      <c r="B401" t="s">
        <v>433</v>
      </c>
      <c r="C401" t="s">
        <v>1144</v>
      </c>
      <c r="D401" t="s">
        <v>434</v>
      </c>
      <c r="E401" s="33" t="s">
        <v>73</v>
      </c>
      <c r="F401" s="33" t="s">
        <v>28</v>
      </c>
      <c r="G401" s="33"/>
      <c r="H401" s="33" t="s">
        <v>860</v>
      </c>
      <c r="I401" s="34">
        <f t="shared" si="27"/>
        <v>28</v>
      </c>
      <c r="J401" s="34">
        <f t="shared" si="28"/>
        <v>0</v>
      </c>
      <c r="K401" s="35">
        <f t="shared" si="2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199</v>
      </c>
      <c r="B402" t="s">
        <v>435</v>
      </c>
      <c r="C402" t="s">
        <v>1144</v>
      </c>
      <c r="D402" t="s">
        <v>434</v>
      </c>
      <c r="E402" s="33" t="s">
        <v>73</v>
      </c>
      <c r="F402" s="33" t="s">
        <v>28</v>
      </c>
      <c r="G402" s="33"/>
      <c r="H402" s="33" t="s">
        <v>861</v>
      </c>
      <c r="I402" s="34">
        <f t="shared" si="27"/>
        <v>28</v>
      </c>
      <c r="J402" s="34">
        <f t="shared" si="28"/>
        <v>0</v>
      </c>
      <c r="K402" s="35">
        <f t="shared" si="2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436</v>
      </c>
      <c r="B403" t="s">
        <v>437</v>
      </c>
      <c r="C403" t="s">
        <v>1144</v>
      </c>
      <c r="D403" t="s">
        <v>438</v>
      </c>
      <c r="E403" s="33" t="s">
        <v>19</v>
      </c>
      <c r="F403" s="33" t="s">
        <v>20</v>
      </c>
      <c r="G403" s="33"/>
      <c r="H403" s="33" t="s">
        <v>862</v>
      </c>
      <c r="I403" s="34">
        <f t="shared" si="27"/>
        <v>28</v>
      </c>
      <c r="J403" s="34">
        <f t="shared" si="28"/>
        <v>0</v>
      </c>
      <c r="K403" s="35">
        <f t="shared" si="2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441</v>
      </c>
      <c r="B404" t="s">
        <v>439</v>
      </c>
      <c r="C404" t="s">
        <v>1144</v>
      </c>
      <c r="D404" t="s">
        <v>440</v>
      </c>
      <c r="E404" s="33" t="s">
        <v>19</v>
      </c>
      <c r="F404" s="33" t="s">
        <v>20</v>
      </c>
      <c r="G404" s="33"/>
      <c r="H404" s="33" t="s">
        <v>865</v>
      </c>
      <c r="I404" s="34">
        <f t="shared" si="27"/>
        <v>28</v>
      </c>
      <c r="J404" s="34">
        <f t="shared" si="28"/>
        <v>0</v>
      </c>
      <c r="K404" s="35">
        <f t="shared" si="2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441</v>
      </c>
      <c r="B405" t="s">
        <v>442</v>
      </c>
      <c r="C405" t="s">
        <v>1144</v>
      </c>
      <c r="D405" t="s">
        <v>443</v>
      </c>
      <c r="E405" s="33" t="s">
        <v>46</v>
      </c>
      <c r="F405" s="33" t="s">
        <v>20</v>
      </c>
      <c r="G405" s="33"/>
      <c r="H405" s="33" t="s">
        <v>866</v>
      </c>
      <c r="I405" s="34">
        <f t="shared" si="27"/>
        <v>28</v>
      </c>
      <c r="J405" s="34">
        <f t="shared" si="28"/>
        <v>0</v>
      </c>
      <c r="K405" s="35">
        <f t="shared" si="2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441</v>
      </c>
      <c r="B406" t="s">
        <v>444</v>
      </c>
      <c r="C406" t="s">
        <v>1144</v>
      </c>
      <c r="D406" t="s">
        <v>445</v>
      </c>
      <c r="E406" s="33" t="s">
        <v>15</v>
      </c>
      <c r="F406" s="33" t="s">
        <v>28</v>
      </c>
      <c r="G406" s="33"/>
      <c r="H406" s="33" t="s">
        <v>868</v>
      </c>
      <c r="I406" s="34">
        <f t="shared" si="27"/>
        <v>28</v>
      </c>
      <c r="J406" s="34">
        <f t="shared" si="28"/>
        <v>0</v>
      </c>
      <c r="K406" s="35">
        <f t="shared" si="2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441</v>
      </c>
      <c r="B407" t="s">
        <v>446</v>
      </c>
      <c r="C407" t="s">
        <v>1144</v>
      </c>
      <c r="D407" t="s">
        <v>447</v>
      </c>
      <c r="E407" s="33" t="s">
        <v>15</v>
      </c>
      <c r="F407" s="33" t="s">
        <v>28</v>
      </c>
      <c r="G407" s="33"/>
      <c r="H407" s="33" t="s">
        <v>869</v>
      </c>
      <c r="I407" s="34">
        <f t="shared" si="27"/>
        <v>28</v>
      </c>
      <c r="J407" s="34">
        <f t="shared" si="28"/>
        <v>0</v>
      </c>
      <c r="K407" s="35">
        <f t="shared" si="2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1206</v>
      </c>
      <c r="B408" t="s">
        <v>1207</v>
      </c>
      <c r="C408" t="s">
        <v>1144</v>
      </c>
      <c r="D408" t="s">
        <v>1208</v>
      </c>
      <c r="E408" s="33" t="s">
        <v>1196</v>
      </c>
      <c r="F408" s="33" t="s">
        <v>28</v>
      </c>
      <c r="G408" s="33"/>
      <c r="H408" s="33" t="s">
        <v>1222</v>
      </c>
      <c r="I408" s="34">
        <f t="shared" si="27"/>
        <v>6</v>
      </c>
      <c r="J408" s="34">
        <f t="shared" si="28"/>
        <v>22</v>
      </c>
      <c r="K408" s="35">
        <f t="shared" si="29"/>
        <v>0.21428571428571427</v>
      </c>
      <c r="L408" s="86" t="s">
        <v>1582</v>
      </c>
      <c r="M408" s="86" t="s">
        <v>1582</v>
      </c>
      <c r="N408" s="86" t="s">
        <v>1582</v>
      </c>
      <c r="O408" s="86" t="s">
        <v>1582</v>
      </c>
      <c r="P408" s="86" t="s">
        <v>1582</v>
      </c>
      <c r="Q408" s="86" t="s">
        <v>1582</v>
      </c>
      <c r="R408" s="86" t="s">
        <v>1582</v>
      </c>
      <c r="S408" s="86" t="s">
        <v>1582</v>
      </c>
      <c r="T408" s="86" t="s">
        <v>1582</v>
      </c>
      <c r="U408" s="86" t="s">
        <v>1582</v>
      </c>
      <c r="V408" s="86" t="s">
        <v>1582</v>
      </c>
      <c r="W408" s="86" t="s">
        <v>1582</v>
      </c>
      <c r="X408" s="86" t="s">
        <v>1582</v>
      </c>
      <c r="Y408" s="86" t="s">
        <v>1582</v>
      </c>
      <c r="Z408" s="86" t="s">
        <v>1582</v>
      </c>
      <c r="AA408" s="86" t="s">
        <v>1582</v>
      </c>
      <c r="AB408" s="86" t="s">
        <v>1582</v>
      </c>
      <c r="AC408" s="86" t="s">
        <v>1582</v>
      </c>
      <c r="AD408" s="86" t="s">
        <v>1582</v>
      </c>
      <c r="AE408" s="86" t="s">
        <v>1582</v>
      </c>
      <c r="AF408" s="86" t="s">
        <v>1582</v>
      </c>
      <c r="AG408" s="86" t="s">
        <v>1582</v>
      </c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1206</v>
      </c>
      <c r="B409" t="s">
        <v>1226</v>
      </c>
      <c r="C409" t="s">
        <v>1144</v>
      </c>
      <c r="D409" t="s">
        <v>1208</v>
      </c>
      <c r="E409" s="33" t="s">
        <v>1196</v>
      </c>
      <c r="F409" s="33" t="s">
        <v>28</v>
      </c>
      <c r="G409" s="33"/>
      <c r="H409" s="33" t="s">
        <v>1223</v>
      </c>
      <c r="I409" s="34">
        <f t="shared" si="27"/>
        <v>6</v>
      </c>
      <c r="J409" s="34">
        <f t="shared" si="28"/>
        <v>22</v>
      </c>
      <c r="K409" s="35">
        <f t="shared" si="29"/>
        <v>0.21428571428571427</v>
      </c>
      <c r="L409" s="86" t="s">
        <v>1582</v>
      </c>
      <c r="M409" s="86" t="s">
        <v>1582</v>
      </c>
      <c r="N409" s="86" t="s">
        <v>1582</v>
      </c>
      <c r="O409" s="86" t="s">
        <v>1582</v>
      </c>
      <c r="P409" s="86" t="s">
        <v>1582</v>
      </c>
      <c r="Q409" s="86" t="s">
        <v>1582</v>
      </c>
      <c r="R409" s="86" t="s">
        <v>1582</v>
      </c>
      <c r="S409" s="86" t="s">
        <v>1582</v>
      </c>
      <c r="T409" s="86" t="s">
        <v>1582</v>
      </c>
      <c r="U409" s="86" t="s">
        <v>1582</v>
      </c>
      <c r="V409" s="86" t="s">
        <v>1582</v>
      </c>
      <c r="W409" s="86" t="s">
        <v>1582</v>
      </c>
      <c r="X409" s="86" t="s">
        <v>1582</v>
      </c>
      <c r="Y409" s="86" t="s">
        <v>1582</v>
      </c>
      <c r="Z409" s="86" t="s">
        <v>1582</v>
      </c>
      <c r="AA409" s="86" t="s">
        <v>1582</v>
      </c>
      <c r="AB409" s="86" t="s">
        <v>1582</v>
      </c>
      <c r="AC409" s="86" t="s">
        <v>1582</v>
      </c>
      <c r="AD409" s="86" t="s">
        <v>1582</v>
      </c>
      <c r="AE409" s="86" t="s">
        <v>1582</v>
      </c>
      <c r="AF409" s="86" t="s">
        <v>1582</v>
      </c>
      <c r="AG409" s="86" t="s">
        <v>1582</v>
      </c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441</v>
      </c>
      <c r="B410" t="s">
        <v>448</v>
      </c>
      <c r="C410" t="s">
        <v>1144</v>
      </c>
      <c r="D410" t="s">
        <v>449</v>
      </c>
      <c r="E410" s="33" t="s">
        <v>15</v>
      </c>
      <c r="F410" s="33" t="s">
        <v>20</v>
      </c>
      <c r="G410" s="33"/>
      <c r="H410" s="33" t="s">
        <v>863</v>
      </c>
      <c r="I410" s="34">
        <f t="shared" si="27"/>
        <v>28</v>
      </c>
      <c r="J410" s="34">
        <f t="shared" si="28"/>
        <v>0</v>
      </c>
      <c r="K410" s="35">
        <f t="shared" si="2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441</v>
      </c>
      <c r="B411" t="s">
        <v>450</v>
      </c>
      <c r="C411" t="s">
        <v>1144</v>
      </c>
      <c r="D411" t="s">
        <v>451</v>
      </c>
      <c r="E411" s="33" t="s">
        <v>19</v>
      </c>
      <c r="F411" s="33" t="s">
        <v>20</v>
      </c>
      <c r="G411" s="33"/>
      <c r="H411" s="33" t="s">
        <v>864</v>
      </c>
      <c r="I411" s="34">
        <f t="shared" si="27"/>
        <v>28</v>
      </c>
      <c r="J411" s="34">
        <f t="shared" si="28"/>
        <v>0</v>
      </c>
      <c r="K411" s="35">
        <f t="shared" si="2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441</v>
      </c>
      <c r="B412" t="s">
        <v>452</v>
      </c>
      <c r="C412" t="s">
        <v>1144</v>
      </c>
      <c r="D412" t="s">
        <v>453</v>
      </c>
      <c r="E412" s="33" t="s">
        <v>15</v>
      </c>
      <c r="F412" s="33" t="s">
        <v>1137</v>
      </c>
      <c r="G412" s="33" t="s">
        <v>1342</v>
      </c>
      <c r="H412" s="33" t="s">
        <v>867</v>
      </c>
      <c r="I412" s="34">
        <f t="shared" si="27"/>
        <v>28</v>
      </c>
      <c r="J412" s="34">
        <f t="shared" si="28"/>
        <v>0</v>
      </c>
      <c r="K412" s="35">
        <f t="shared" si="2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1585</v>
      </c>
      <c r="B413" t="s">
        <v>1561</v>
      </c>
      <c r="C413" s="135" t="s">
        <v>1579</v>
      </c>
      <c r="D413" t="s">
        <v>1562</v>
      </c>
      <c r="E413" s="33" t="s">
        <v>15</v>
      </c>
      <c r="F413" s="33" t="s">
        <v>20</v>
      </c>
      <c r="G413" s="33"/>
      <c r="H413" s="33" t="s">
        <v>1563</v>
      </c>
      <c r="I413" s="34">
        <f t="shared" si="27"/>
        <v>7</v>
      </c>
      <c r="J413" s="34">
        <f t="shared" si="28"/>
        <v>21</v>
      </c>
      <c r="K413" s="35">
        <f t="shared" si="29"/>
        <v>0.25</v>
      </c>
      <c r="L413" s="86" t="s">
        <v>1582</v>
      </c>
      <c r="M413" s="86" t="s">
        <v>1582</v>
      </c>
      <c r="N413" s="86" t="s">
        <v>1582</v>
      </c>
      <c r="O413" s="86" t="s">
        <v>1582</v>
      </c>
      <c r="P413" s="86" t="s">
        <v>1582</v>
      </c>
      <c r="Q413" s="86" t="s">
        <v>1582</v>
      </c>
      <c r="R413" s="86" t="s">
        <v>1582</v>
      </c>
      <c r="S413" s="86" t="s">
        <v>1582</v>
      </c>
      <c r="T413" s="86"/>
      <c r="U413" s="86" t="s">
        <v>1582</v>
      </c>
      <c r="V413" s="86" t="s">
        <v>1582</v>
      </c>
      <c r="W413" s="86" t="s">
        <v>1582</v>
      </c>
      <c r="X413" s="86" t="s">
        <v>1582</v>
      </c>
      <c r="Y413" s="86" t="s">
        <v>1582</v>
      </c>
      <c r="Z413" s="86" t="s">
        <v>1582</v>
      </c>
      <c r="AA413" s="86" t="s">
        <v>1582</v>
      </c>
      <c r="AB413" s="86" t="s">
        <v>1582</v>
      </c>
      <c r="AC413" s="86" t="s">
        <v>1582</v>
      </c>
      <c r="AD413" s="86" t="s">
        <v>1582</v>
      </c>
      <c r="AE413" s="86" t="s">
        <v>1582</v>
      </c>
      <c r="AF413" s="86" t="s">
        <v>1582</v>
      </c>
      <c r="AG413" s="86" t="s">
        <v>1582</v>
      </c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168</v>
      </c>
      <c r="B414" t="s">
        <v>1097</v>
      </c>
      <c r="C414" t="s">
        <v>1143</v>
      </c>
      <c r="D414" t="s">
        <v>457</v>
      </c>
      <c r="E414" s="33" t="s">
        <v>73</v>
      </c>
      <c r="F414" s="33" t="s">
        <v>28</v>
      </c>
      <c r="G414" s="33"/>
      <c r="H414" s="33" t="s">
        <v>872</v>
      </c>
      <c r="I414" s="34">
        <f t="shared" si="27"/>
        <v>19</v>
      </c>
      <c r="J414" s="34">
        <f t="shared" si="28"/>
        <v>9</v>
      </c>
      <c r="K414" s="35">
        <f t="shared" si="29"/>
        <v>0.6785714285714286</v>
      </c>
      <c r="L414" s="86"/>
      <c r="M414" s="86"/>
      <c r="N414" s="86"/>
      <c r="O414" s="86"/>
      <c r="P414" s="86" t="s">
        <v>1582</v>
      </c>
      <c r="Q414" s="86" t="s">
        <v>1582</v>
      </c>
      <c r="R414" s="86" t="s">
        <v>1582</v>
      </c>
      <c r="S414" s="86" t="s">
        <v>1582</v>
      </c>
      <c r="T414" s="86" t="s">
        <v>1582</v>
      </c>
      <c r="U414" s="88" t="s">
        <v>1582</v>
      </c>
      <c r="V414" s="86"/>
      <c r="W414" s="86"/>
      <c r="X414" s="86"/>
      <c r="Y414" s="86"/>
      <c r="Z414" s="86"/>
      <c r="AA414" s="86"/>
      <c r="AB414" s="86" t="s">
        <v>1582</v>
      </c>
      <c r="AC414" s="86" t="s">
        <v>1582</v>
      </c>
      <c r="AD414" s="86" t="s">
        <v>1582</v>
      </c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168</v>
      </c>
      <c r="B415" t="s">
        <v>1098</v>
      </c>
      <c r="C415" t="s">
        <v>1143</v>
      </c>
      <c r="D415" t="s">
        <v>457</v>
      </c>
      <c r="E415" s="33" t="s">
        <v>73</v>
      </c>
      <c r="F415" s="33" t="s">
        <v>28</v>
      </c>
      <c r="G415" s="33"/>
      <c r="H415" s="33" t="s">
        <v>873</v>
      </c>
      <c r="I415" s="34">
        <f t="shared" si="27"/>
        <v>19</v>
      </c>
      <c r="J415" s="34">
        <f t="shared" si="28"/>
        <v>9</v>
      </c>
      <c r="K415" s="35">
        <f t="shared" si="29"/>
        <v>0.6785714285714286</v>
      </c>
      <c r="L415" s="86"/>
      <c r="M415" s="86"/>
      <c r="N415" s="86"/>
      <c r="O415" s="86"/>
      <c r="P415" s="86" t="s">
        <v>1582</v>
      </c>
      <c r="Q415" s="86" t="s">
        <v>1582</v>
      </c>
      <c r="R415" s="86" t="s">
        <v>1582</v>
      </c>
      <c r="S415" s="86" t="s">
        <v>1582</v>
      </c>
      <c r="T415" s="86" t="s">
        <v>1582</v>
      </c>
      <c r="U415" s="86" t="s">
        <v>1582</v>
      </c>
      <c r="V415" s="86"/>
      <c r="W415" s="86"/>
      <c r="X415" s="86"/>
      <c r="Y415" s="86"/>
      <c r="Z415" s="86"/>
      <c r="AA415" s="86"/>
      <c r="AB415" s="86" t="s">
        <v>1582</v>
      </c>
      <c r="AC415" s="86" t="s">
        <v>1582</v>
      </c>
      <c r="AD415" s="86" t="s">
        <v>1582</v>
      </c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168</v>
      </c>
      <c r="B416" t="s">
        <v>454</v>
      </c>
      <c r="C416" t="s">
        <v>1143</v>
      </c>
      <c r="D416" t="s">
        <v>455</v>
      </c>
      <c r="E416" s="33" t="s">
        <v>73</v>
      </c>
      <c r="F416" s="33" t="s">
        <v>28</v>
      </c>
      <c r="G416" s="33"/>
      <c r="H416" s="33" t="s">
        <v>870</v>
      </c>
      <c r="I416" s="34">
        <f t="shared" si="27"/>
        <v>19</v>
      </c>
      <c r="J416" s="34">
        <f t="shared" si="28"/>
        <v>9</v>
      </c>
      <c r="K416" s="35">
        <f t="shared" si="29"/>
        <v>0.6785714285714286</v>
      </c>
      <c r="L416" s="86"/>
      <c r="M416" s="86"/>
      <c r="N416" s="86"/>
      <c r="O416" s="86"/>
      <c r="P416" s="86" t="s">
        <v>1582</v>
      </c>
      <c r="Q416" s="86" t="s">
        <v>1582</v>
      </c>
      <c r="R416" s="86" t="s">
        <v>1582</v>
      </c>
      <c r="S416" s="86" t="s">
        <v>1582</v>
      </c>
      <c r="T416" s="86" t="s">
        <v>1582</v>
      </c>
      <c r="U416" s="86" t="s">
        <v>1582</v>
      </c>
      <c r="V416" s="86"/>
      <c r="W416" s="86"/>
      <c r="X416" s="86"/>
      <c r="Y416" s="86"/>
      <c r="Z416" s="86"/>
      <c r="AA416" s="86"/>
      <c r="AB416" s="86" t="s">
        <v>1582</v>
      </c>
      <c r="AC416" s="86" t="s">
        <v>1582</v>
      </c>
      <c r="AD416" s="86" t="s">
        <v>1582</v>
      </c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168</v>
      </c>
      <c r="B417" t="s">
        <v>456</v>
      </c>
      <c r="C417" t="s">
        <v>1143</v>
      </c>
      <c r="D417" t="s">
        <v>455</v>
      </c>
      <c r="E417" s="33" t="s">
        <v>73</v>
      </c>
      <c r="F417" s="33" t="s">
        <v>28</v>
      </c>
      <c r="G417" s="33"/>
      <c r="H417" s="33" t="s">
        <v>871</v>
      </c>
      <c r="I417" s="34">
        <f t="shared" si="27"/>
        <v>19</v>
      </c>
      <c r="J417" s="34">
        <f t="shared" si="28"/>
        <v>9</v>
      </c>
      <c r="K417" s="35">
        <f t="shared" si="29"/>
        <v>0.6785714285714286</v>
      </c>
      <c r="L417" s="86"/>
      <c r="M417" s="86"/>
      <c r="N417" s="86"/>
      <c r="O417" s="86"/>
      <c r="P417" s="86" t="s">
        <v>1582</v>
      </c>
      <c r="Q417" s="86" t="s">
        <v>1582</v>
      </c>
      <c r="R417" s="86" t="s">
        <v>1582</v>
      </c>
      <c r="S417" s="86" t="s">
        <v>1582</v>
      </c>
      <c r="T417" s="86" t="s">
        <v>1582</v>
      </c>
      <c r="U417" s="86" t="s">
        <v>1582</v>
      </c>
      <c r="V417" s="86"/>
      <c r="W417" s="86"/>
      <c r="X417" s="86"/>
      <c r="Y417" s="86"/>
      <c r="Z417" s="86"/>
      <c r="AA417" s="86"/>
      <c r="AB417" s="86" t="s">
        <v>1582</v>
      </c>
      <c r="AC417" s="86" t="s">
        <v>1582</v>
      </c>
      <c r="AD417" s="86" t="s">
        <v>1582</v>
      </c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458</v>
      </c>
      <c r="B418" t="s">
        <v>1099</v>
      </c>
      <c r="C418" t="s">
        <v>1144</v>
      </c>
      <c r="D418" t="s">
        <v>472</v>
      </c>
      <c r="E418" s="33" t="s">
        <v>19</v>
      </c>
      <c r="F418" s="33" t="s">
        <v>20</v>
      </c>
      <c r="G418" s="33"/>
      <c r="H418" s="33" t="s">
        <v>878</v>
      </c>
      <c r="I418" s="34">
        <f t="shared" si="27"/>
        <v>28</v>
      </c>
      <c r="J418" s="34">
        <f t="shared" si="28"/>
        <v>0</v>
      </c>
      <c r="K418" s="35">
        <f t="shared" si="2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458</v>
      </c>
      <c r="B419" t="s">
        <v>462</v>
      </c>
      <c r="C419" t="s">
        <v>1144</v>
      </c>
      <c r="D419" t="s">
        <v>463</v>
      </c>
      <c r="E419" s="33" t="s">
        <v>19</v>
      </c>
      <c r="F419" s="33" t="s">
        <v>28</v>
      </c>
      <c r="G419" s="33"/>
      <c r="H419" s="33" t="s">
        <v>882</v>
      </c>
      <c r="I419" s="34">
        <f t="shared" si="27"/>
        <v>28</v>
      </c>
      <c r="J419" s="34">
        <f t="shared" si="28"/>
        <v>0</v>
      </c>
      <c r="K419" s="35">
        <f t="shared" si="2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458</v>
      </c>
      <c r="B420" t="s">
        <v>1100</v>
      </c>
      <c r="C420" t="s">
        <v>1144</v>
      </c>
      <c r="D420" t="s">
        <v>473</v>
      </c>
      <c r="E420" s="33" t="s">
        <v>15</v>
      </c>
      <c r="F420" s="33" t="s">
        <v>20</v>
      </c>
      <c r="G420" s="33"/>
      <c r="H420" s="33" t="s">
        <v>874</v>
      </c>
      <c r="I420" s="34">
        <f t="shared" si="27"/>
        <v>26</v>
      </c>
      <c r="J420" s="34">
        <f t="shared" si="28"/>
        <v>2</v>
      </c>
      <c r="K420" s="35">
        <f t="shared" si="29"/>
        <v>0.9285714285714286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 t="s">
        <v>1582</v>
      </c>
      <c r="AC420" s="86"/>
      <c r="AD420" s="86" t="s">
        <v>1582</v>
      </c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353</v>
      </c>
      <c r="B421" t="s">
        <v>1101</v>
      </c>
      <c r="C421" t="s">
        <v>1144</v>
      </c>
      <c r="D421" t="s">
        <v>476</v>
      </c>
      <c r="E421" s="33" t="s">
        <v>73</v>
      </c>
      <c r="F421" s="33" t="s">
        <v>20</v>
      </c>
      <c r="G421" s="33"/>
      <c r="H421" s="33" t="s">
        <v>884</v>
      </c>
      <c r="I421" s="34">
        <f t="shared" si="27"/>
        <v>22</v>
      </c>
      <c r="J421" s="34">
        <f t="shared" si="28"/>
        <v>6</v>
      </c>
      <c r="K421" s="35">
        <f t="shared" si="29"/>
        <v>0.7857142857142857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 t="s">
        <v>1582</v>
      </c>
      <c r="AC421" s="86" t="s">
        <v>1582</v>
      </c>
      <c r="AD421" s="86" t="s">
        <v>1582</v>
      </c>
      <c r="AE421" s="86" t="s">
        <v>1582</v>
      </c>
      <c r="AF421" s="86" t="s">
        <v>1582</v>
      </c>
      <c r="AG421" s="86" t="s">
        <v>1582</v>
      </c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353</v>
      </c>
      <c r="B422" t="s">
        <v>1102</v>
      </c>
      <c r="C422" t="s">
        <v>1144</v>
      </c>
      <c r="D422" t="s">
        <v>476</v>
      </c>
      <c r="E422" s="33" t="s">
        <v>73</v>
      </c>
      <c r="F422" s="33" t="s">
        <v>20</v>
      </c>
      <c r="G422" s="33"/>
      <c r="H422" s="33" t="s">
        <v>885</v>
      </c>
      <c r="I422" s="34">
        <f t="shared" si="27"/>
        <v>19</v>
      </c>
      <c r="J422" s="34">
        <f t="shared" si="28"/>
        <v>9</v>
      </c>
      <c r="K422" s="35">
        <f t="shared" si="29"/>
        <v>0.6785714285714286</v>
      </c>
      <c r="L422" s="86" t="s">
        <v>1582</v>
      </c>
      <c r="M422" s="86" t="s">
        <v>1582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 t="s">
        <v>1582</v>
      </c>
      <c r="AA422" s="86"/>
      <c r="AB422" s="86" t="s">
        <v>1582</v>
      </c>
      <c r="AC422" s="86" t="s">
        <v>1582</v>
      </c>
      <c r="AD422" s="86" t="s">
        <v>1582</v>
      </c>
      <c r="AE422" s="86" t="s">
        <v>1582</v>
      </c>
      <c r="AF422" s="86" t="s">
        <v>1582</v>
      </c>
      <c r="AG422" s="86" t="s">
        <v>1582</v>
      </c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458</v>
      </c>
      <c r="B423" t="s">
        <v>1103</v>
      </c>
      <c r="C423" t="s">
        <v>1144</v>
      </c>
      <c r="D423" t="s">
        <v>479</v>
      </c>
      <c r="E423" s="33" t="s">
        <v>73</v>
      </c>
      <c r="F423" s="33" t="s">
        <v>28</v>
      </c>
      <c r="G423" s="33"/>
      <c r="H423" s="33" t="s">
        <v>889</v>
      </c>
      <c r="I423" s="34">
        <f t="shared" si="27"/>
        <v>26</v>
      </c>
      <c r="J423" s="34">
        <f t="shared" si="28"/>
        <v>2</v>
      </c>
      <c r="K423" s="35">
        <f t="shared" si="29"/>
        <v>0.9285714285714286</v>
      </c>
      <c r="L423" s="86"/>
      <c r="M423" s="86"/>
      <c r="N423" s="86"/>
      <c r="O423" s="86"/>
      <c r="P423" s="86"/>
      <c r="Q423" s="86"/>
      <c r="R423" s="86" t="s">
        <v>1582</v>
      </c>
      <c r="S423" s="86" t="s">
        <v>1582</v>
      </c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458</v>
      </c>
      <c r="B424" t="s">
        <v>1104</v>
      </c>
      <c r="C424" t="s">
        <v>1144</v>
      </c>
      <c r="D424" t="s">
        <v>479</v>
      </c>
      <c r="E424" s="33" t="s">
        <v>73</v>
      </c>
      <c r="F424" s="33" t="s">
        <v>28</v>
      </c>
      <c r="G424" s="33"/>
      <c r="H424" s="33" t="s">
        <v>890</v>
      </c>
      <c r="I424" s="34">
        <f t="shared" si="27"/>
        <v>26</v>
      </c>
      <c r="J424" s="34">
        <f t="shared" si="28"/>
        <v>2</v>
      </c>
      <c r="K424" s="35">
        <f t="shared" si="29"/>
        <v>0.9285714285714286</v>
      </c>
      <c r="L424" s="86"/>
      <c r="M424" s="86"/>
      <c r="N424" s="86"/>
      <c r="O424" s="86"/>
      <c r="P424" s="86"/>
      <c r="Q424" s="86"/>
      <c r="R424" s="86" t="s">
        <v>1582</v>
      </c>
      <c r="S424" s="86" t="s">
        <v>1582</v>
      </c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458</v>
      </c>
      <c r="B425" t="s">
        <v>467</v>
      </c>
      <c r="C425" t="s">
        <v>1144</v>
      </c>
      <c r="D425" t="s">
        <v>1105</v>
      </c>
      <c r="E425" s="33" t="s">
        <v>19</v>
      </c>
      <c r="F425" s="33" t="s">
        <v>20</v>
      </c>
      <c r="G425" s="33"/>
      <c r="H425" s="33" t="s">
        <v>876</v>
      </c>
      <c r="I425" s="34">
        <f t="shared" si="27"/>
        <v>22</v>
      </c>
      <c r="J425" s="34">
        <f t="shared" si="28"/>
        <v>6</v>
      </c>
      <c r="K425" s="35">
        <f t="shared" si="29"/>
        <v>0.7857142857142857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 t="s">
        <v>1582</v>
      </c>
      <c r="AC425" s="86" t="s">
        <v>1582</v>
      </c>
      <c r="AD425" s="86" t="s">
        <v>1582</v>
      </c>
      <c r="AE425" s="86" t="s">
        <v>1582</v>
      </c>
      <c r="AF425" s="86" t="s">
        <v>1582</v>
      </c>
      <c r="AG425" s="86" t="s">
        <v>1582</v>
      </c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353</v>
      </c>
      <c r="B426" t="s">
        <v>468</v>
      </c>
      <c r="C426" t="s">
        <v>1144</v>
      </c>
      <c r="D426" t="s">
        <v>469</v>
      </c>
      <c r="E426" s="33" t="s">
        <v>19</v>
      </c>
      <c r="F426" s="33" t="s">
        <v>20</v>
      </c>
      <c r="G426" s="33"/>
      <c r="H426" s="33" t="s">
        <v>1589</v>
      </c>
      <c r="I426" s="34">
        <f t="shared" si="27"/>
        <v>17</v>
      </c>
      <c r="J426" s="34">
        <f t="shared" si="28"/>
        <v>11</v>
      </c>
      <c r="K426" s="35">
        <f t="shared" si="29"/>
        <v>0.6071428571428571</v>
      </c>
      <c r="L426" s="86" t="s">
        <v>1582</v>
      </c>
      <c r="M426" s="86" t="s">
        <v>1582</v>
      </c>
      <c r="N426" s="86"/>
      <c r="O426" s="86"/>
      <c r="P426" s="86"/>
      <c r="Q426" s="86"/>
      <c r="R426" s="86"/>
      <c r="S426" s="86"/>
      <c r="T426" s="86"/>
      <c r="U426" s="86" t="s">
        <v>1582</v>
      </c>
      <c r="V426" s="86" t="s">
        <v>1582</v>
      </c>
      <c r="W426" s="86" t="s">
        <v>1582</v>
      </c>
      <c r="X426" s="86"/>
      <c r="Y426" s="86"/>
      <c r="Z426" s="86"/>
      <c r="AA426" s="86"/>
      <c r="AB426" s="86" t="s">
        <v>1582</v>
      </c>
      <c r="AC426" s="86" t="s">
        <v>1582</v>
      </c>
      <c r="AD426" s="86" t="s">
        <v>1582</v>
      </c>
      <c r="AE426" s="86" t="s">
        <v>1582</v>
      </c>
      <c r="AF426" s="86" t="s">
        <v>1582</v>
      </c>
      <c r="AG426" s="86" t="s">
        <v>1582</v>
      </c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458</v>
      </c>
      <c r="B427" t="s">
        <v>470</v>
      </c>
      <c r="C427" t="s">
        <v>1144</v>
      </c>
      <c r="D427" t="s">
        <v>471</v>
      </c>
      <c r="E427" s="33" t="s">
        <v>19</v>
      </c>
      <c r="F427" s="33" t="s">
        <v>20</v>
      </c>
      <c r="G427" s="33"/>
      <c r="H427" s="33" t="s">
        <v>877</v>
      </c>
      <c r="I427" s="34">
        <f t="shared" si="27"/>
        <v>28</v>
      </c>
      <c r="J427" s="34">
        <f t="shared" si="28"/>
        <v>0</v>
      </c>
      <c r="K427" s="35">
        <f t="shared" si="2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458</v>
      </c>
      <c r="B428" t="s">
        <v>1106</v>
      </c>
      <c r="C428" t="s">
        <v>1144</v>
      </c>
      <c r="D428" t="s">
        <v>459</v>
      </c>
      <c r="E428" s="33" t="s">
        <v>15</v>
      </c>
      <c r="F428" s="33" t="s">
        <v>20</v>
      </c>
      <c r="G428" s="33"/>
      <c r="H428" s="33" t="s">
        <v>879</v>
      </c>
      <c r="I428" s="34">
        <f t="shared" si="27"/>
        <v>26</v>
      </c>
      <c r="J428" s="34">
        <f t="shared" si="28"/>
        <v>2</v>
      </c>
      <c r="K428" s="35">
        <f t="shared" si="29"/>
        <v>0.9285714285714286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 t="s">
        <v>1582</v>
      </c>
      <c r="W428" s="86"/>
      <c r="X428" s="86"/>
      <c r="Y428" s="86"/>
      <c r="Z428" s="86"/>
      <c r="AA428" s="86"/>
      <c r="AB428" s="86"/>
      <c r="AC428" s="86"/>
      <c r="AD428" s="86" t="s">
        <v>1582</v>
      </c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458</v>
      </c>
      <c r="B429" t="s">
        <v>1107</v>
      </c>
      <c r="C429" t="s">
        <v>1144</v>
      </c>
      <c r="D429" t="s">
        <v>460</v>
      </c>
      <c r="E429" s="33" t="s">
        <v>19</v>
      </c>
      <c r="F429" s="33" t="s">
        <v>28</v>
      </c>
      <c r="G429" s="33"/>
      <c r="H429" s="33" t="s">
        <v>880</v>
      </c>
      <c r="I429" s="34">
        <f t="shared" si="27"/>
        <v>23</v>
      </c>
      <c r="J429" s="34">
        <f t="shared" si="28"/>
        <v>5</v>
      </c>
      <c r="K429" s="35">
        <f t="shared" si="29"/>
        <v>0.8214285714285714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 t="s">
        <v>1582</v>
      </c>
      <c r="Y429" s="86" t="s">
        <v>1582</v>
      </c>
      <c r="Z429" s="86" t="s">
        <v>1582</v>
      </c>
      <c r="AA429" s="86" t="s">
        <v>1582</v>
      </c>
      <c r="AB429" s="86" t="s">
        <v>1582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458</v>
      </c>
      <c r="B430" t="s">
        <v>1108</v>
      </c>
      <c r="C430" t="s">
        <v>1144</v>
      </c>
      <c r="D430" t="s">
        <v>461</v>
      </c>
      <c r="E430" s="33" t="s">
        <v>19</v>
      </c>
      <c r="F430" s="33" t="s">
        <v>28</v>
      </c>
      <c r="G430" s="33"/>
      <c r="H430" s="33" t="s">
        <v>881</v>
      </c>
      <c r="I430" s="34">
        <f t="shared" si="27"/>
        <v>28</v>
      </c>
      <c r="J430" s="34">
        <f t="shared" si="28"/>
        <v>0</v>
      </c>
      <c r="K430" s="35">
        <f t="shared" si="2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458</v>
      </c>
      <c r="B431" t="s">
        <v>1109</v>
      </c>
      <c r="C431" t="s">
        <v>1144</v>
      </c>
      <c r="D431" t="s">
        <v>464</v>
      </c>
      <c r="E431" s="33" t="s">
        <v>15</v>
      </c>
      <c r="F431" s="33" t="s">
        <v>20</v>
      </c>
      <c r="G431" s="33"/>
      <c r="H431" s="33" t="s">
        <v>856</v>
      </c>
      <c r="I431" s="34">
        <f t="shared" si="27"/>
        <v>28</v>
      </c>
      <c r="J431" s="34">
        <f t="shared" si="28"/>
        <v>0</v>
      </c>
      <c r="K431" s="35">
        <f t="shared" si="2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458</v>
      </c>
      <c r="B432" t="s">
        <v>1110</v>
      </c>
      <c r="C432" t="s">
        <v>1144</v>
      </c>
      <c r="D432" t="s">
        <v>465</v>
      </c>
      <c r="E432" s="33" t="s">
        <v>15</v>
      </c>
      <c r="F432" s="33" t="s">
        <v>20</v>
      </c>
      <c r="G432" s="33"/>
      <c r="H432" s="33" t="s">
        <v>883</v>
      </c>
      <c r="I432" s="34">
        <f t="shared" si="27"/>
        <v>26</v>
      </c>
      <c r="J432" s="34">
        <f t="shared" si="28"/>
        <v>2</v>
      </c>
      <c r="K432" s="35">
        <f t="shared" si="29"/>
        <v>0.9285714285714286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1582</v>
      </c>
      <c r="AC432" s="86"/>
      <c r="AD432" s="86" t="s">
        <v>1582</v>
      </c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458</v>
      </c>
      <c r="B433" t="s">
        <v>474</v>
      </c>
      <c r="C433" t="s">
        <v>1144</v>
      </c>
      <c r="D433" t="s">
        <v>475</v>
      </c>
      <c r="E433" s="33" t="s">
        <v>15</v>
      </c>
      <c r="F433" s="33" t="s">
        <v>20</v>
      </c>
      <c r="G433" s="33"/>
      <c r="H433" s="33" t="s">
        <v>875</v>
      </c>
      <c r="I433" s="34">
        <f t="shared" si="27"/>
        <v>23</v>
      </c>
      <c r="J433" s="34">
        <f t="shared" si="28"/>
        <v>5</v>
      </c>
      <c r="K433" s="35">
        <f t="shared" si="29"/>
        <v>0.8214285714285714</v>
      </c>
      <c r="L433" s="86" t="s">
        <v>1582</v>
      </c>
      <c r="M433" s="86" t="s">
        <v>1582</v>
      </c>
      <c r="N433" s="86" t="s">
        <v>1582</v>
      </c>
      <c r="O433" s="86" t="s">
        <v>1582</v>
      </c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 t="s">
        <v>1582</v>
      </c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458</v>
      </c>
      <c r="B434" t="s">
        <v>477</v>
      </c>
      <c r="C434" t="s">
        <v>1144</v>
      </c>
      <c r="D434" t="s">
        <v>478</v>
      </c>
      <c r="E434" s="33" t="s">
        <v>15</v>
      </c>
      <c r="F434" s="33" t="s">
        <v>28</v>
      </c>
      <c r="G434" s="33"/>
      <c r="H434" s="33" t="s">
        <v>886</v>
      </c>
      <c r="I434" s="34">
        <f t="shared" si="27"/>
        <v>7</v>
      </c>
      <c r="J434" s="34">
        <f t="shared" si="28"/>
        <v>21</v>
      </c>
      <c r="K434" s="35">
        <f t="shared" si="29"/>
        <v>0.25</v>
      </c>
      <c r="L434" s="86" t="s">
        <v>1582</v>
      </c>
      <c r="M434" s="86" t="s">
        <v>1582</v>
      </c>
      <c r="N434" s="86" t="s">
        <v>1582</v>
      </c>
      <c r="O434" s="86" t="s">
        <v>1582</v>
      </c>
      <c r="P434" s="86" t="s">
        <v>1582</v>
      </c>
      <c r="Q434" s="86" t="s">
        <v>1582</v>
      </c>
      <c r="R434" s="86" t="s">
        <v>1582</v>
      </c>
      <c r="S434" s="86" t="s">
        <v>1582</v>
      </c>
      <c r="T434" s="86" t="s">
        <v>1582</v>
      </c>
      <c r="U434" s="86" t="s">
        <v>1582</v>
      </c>
      <c r="V434" s="86" t="s">
        <v>1582</v>
      </c>
      <c r="W434" s="86" t="s">
        <v>1582</v>
      </c>
      <c r="X434" s="86"/>
      <c r="Y434" s="86" t="s">
        <v>1582</v>
      </c>
      <c r="Z434" s="86" t="s">
        <v>1582</v>
      </c>
      <c r="AA434" s="86" t="s">
        <v>1582</v>
      </c>
      <c r="AB434" s="86" t="s">
        <v>1582</v>
      </c>
      <c r="AC434" s="86" t="s">
        <v>1582</v>
      </c>
      <c r="AD434" s="86" t="s">
        <v>1582</v>
      </c>
      <c r="AE434" s="86" t="s">
        <v>1582</v>
      </c>
      <c r="AF434" s="86" t="s">
        <v>1582</v>
      </c>
      <c r="AG434" s="86" t="s">
        <v>1582</v>
      </c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458</v>
      </c>
      <c r="B435" t="s">
        <v>1111</v>
      </c>
      <c r="C435" t="s">
        <v>1144</v>
      </c>
      <c r="D435" t="s">
        <v>466</v>
      </c>
      <c r="E435" s="33" t="s">
        <v>73</v>
      </c>
      <c r="F435" s="33" t="s">
        <v>28</v>
      </c>
      <c r="G435" s="33"/>
      <c r="H435" s="33" t="s">
        <v>887</v>
      </c>
      <c r="I435" s="34">
        <f t="shared" si="27"/>
        <v>28</v>
      </c>
      <c r="J435" s="34">
        <f t="shared" si="28"/>
        <v>0</v>
      </c>
      <c r="K435" s="35">
        <f t="shared" si="2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458</v>
      </c>
      <c r="B436" t="s">
        <v>1112</v>
      </c>
      <c r="C436" t="s">
        <v>1144</v>
      </c>
      <c r="D436" t="s">
        <v>466</v>
      </c>
      <c r="E436" s="33" t="s">
        <v>73</v>
      </c>
      <c r="F436" s="33" t="s">
        <v>28</v>
      </c>
      <c r="G436" s="33"/>
      <c r="H436" s="33" t="s">
        <v>888</v>
      </c>
      <c r="I436" s="34">
        <f t="shared" si="27"/>
        <v>28</v>
      </c>
      <c r="J436" s="34">
        <f t="shared" si="28"/>
        <v>0</v>
      </c>
      <c r="K436" s="35">
        <f t="shared" si="2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458</v>
      </c>
      <c r="B437" s="33" t="s">
        <v>1374</v>
      </c>
      <c r="C437" t="s">
        <v>1144</v>
      </c>
      <c r="D437" s="84" t="s">
        <v>1373</v>
      </c>
      <c r="E437" s="33" t="s">
        <v>73</v>
      </c>
      <c r="F437" s="33" t="s">
        <v>28</v>
      </c>
      <c r="G437" s="33"/>
      <c r="H437" s="33" t="s">
        <v>1375</v>
      </c>
      <c r="I437" s="34">
        <f t="shared" si="27"/>
        <v>23</v>
      </c>
      <c r="J437" s="34">
        <f t="shared" si="28"/>
        <v>5</v>
      </c>
      <c r="K437" s="35">
        <f t="shared" si="29"/>
        <v>0.8214285714285714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 t="s">
        <v>1582</v>
      </c>
      <c r="Y437" s="86" t="s">
        <v>1582</v>
      </c>
      <c r="Z437" s="86" t="s">
        <v>1582</v>
      </c>
      <c r="AA437" s="86" t="s">
        <v>1582</v>
      </c>
      <c r="AB437" s="86" t="s">
        <v>1582</v>
      </c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458</v>
      </c>
      <c r="B438" t="s">
        <v>1372</v>
      </c>
      <c r="C438" t="s">
        <v>1144</v>
      </c>
      <c r="D438" s="84" t="s">
        <v>1373</v>
      </c>
      <c r="E438" s="33" t="s">
        <v>73</v>
      </c>
      <c r="F438" s="33" t="s">
        <v>28</v>
      </c>
      <c r="G438" s="33"/>
      <c r="H438" s="33" t="s">
        <v>1376</v>
      </c>
      <c r="I438" s="34">
        <f t="shared" si="27"/>
        <v>27</v>
      </c>
      <c r="J438" s="34">
        <f t="shared" si="28"/>
        <v>1</v>
      </c>
      <c r="K438" s="35">
        <f t="shared" si="29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 t="s">
        <v>1582</v>
      </c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362</v>
      </c>
      <c r="B439" t="s">
        <v>480</v>
      </c>
      <c r="C439" t="s">
        <v>1144</v>
      </c>
      <c r="D439" t="s">
        <v>481</v>
      </c>
      <c r="E439" s="33" t="s">
        <v>73</v>
      </c>
      <c r="F439" s="33" t="s">
        <v>28</v>
      </c>
      <c r="G439" s="33"/>
      <c r="H439" s="33" t="s">
        <v>891</v>
      </c>
      <c r="I439" s="34">
        <f t="shared" si="27"/>
        <v>28</v>
      </c>
      <c r="J439" s="34">
        <f t="shared" si="28"/>
        <v>0</v>
      </c>
      <c r="K439" s="35">
        <f t="shared" si="2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362</v>
      </c>
      <c r="B440" t="s">
        <v>482</v>
      </c>
      <c r="C440" t="s">
        <v>1144</v>
      </c>
      <c r="D440" t="s">
        <v>481</v>
      </c>
      <c r="E440" s="33" t="s">
        <v>73</v>
      </c>
      <c r="F440" s="33" t="s">
        <v>28</v>
      </c>
      <c r="G440" s="33"/>
      <c r="H440" s="33" t="s">
        <v>892</v>
      </c>
      <c r="I440" s="34">
        <f t="shared" si="27"/>
        <v>28</v>
      </c>
      <c r="J440" s="34">
        <f t="shared" si="28"/>
        <v>0</v>
      </c>
      <c r="K440" s="35">
        <f t="shared" si="2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362</v>
      </c>
      <c r="B441" s="33" t="s">
        <v>1187</v>
      </c>
      <c r="C441" s="33" t="s">
        <v>1144</v>
      </c>
      <c r="D441" t="s">
        <v>1186</v>
      </c>
      <c r="E441" s="33" t="s">
        <v>15</v>
      </c>
      <c r="F441" s="33" t="s">
        <v>28</v>
      </c>
      <c r="G441" s="33"/>
      <c r="H441" s="33" t="s">
        <v>1188</v>
      </c>
      <c r="I441" s="34">
        <f t="shared" si="27"/>
        <v>28</v>
      </c>
      <c r="J441" s="34">
        <f t="shared" si="28"/>
        <v>0</v>
      </c>
      <c r="K441" s="35">
        <f t="shared" si="2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267</v>
      </c>
      <c r="B442" t="s">
        <v>1113</v>
      </c>
      <c r="C442" t="s">
        <v>1143</v>
      </c>
      <c r="D442" t="s">
        <v>501</v>
      </c>
      <c r="E442" s="33" t="s">
        <v>19</v>
      </c>
      <c r="F442" s="33" t="s">
        <v>1137</v>
      </c>
      <c r="G442" s="33" t="s">
        <v>1343</v>
      </c>
      <c r="H442" s="33" t="s">
        <v>901</v>
      </c>
      <c r="I442" s="34">
        <f t="shared" si="27"/>
        <v>28</v>
      </c>
      <c r="J442" s="34">
        <f t="shared" si="28"/>
        <v>0</v>
      </c>
      <c r="K442" s="35">
        <f t="shared" si="29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483</v>
      </c>
      <c r="B443" t="s">
        <v>484</v>
      </c>
      <c r="C443" t="s">
        <v>1143</v>
      </c>
      <c r="D443" t="s">
        <v>485</v>
      </c>
      <c r="E443" s="33" t="s">
        <v>19</v>
      </c>
      <c r="F443" s="33" t="s">
        <v>1137</v>
      </c>
      <c r="G443" s="33" t="s">
        <v>1343</v>
      </c>
      <c r="H443" s="33" t="s">
        <v>893</v>
      </c>
      <c r="I443" s="34">
        <f t="shared" si="27"/>
        <v>28</v>
      </c>
      <c r="J443" s="34">
        <f t="shared" si="28"/>
        <v>0</v>
      </c>
      <c r="K443" s="35">
        <f t="shared" si="2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483</v>
      </c>
      <c r="B444" t="s">
        <v>486</v>
      </c>
      <c r="C444" t="s">
        <v>1143</v>
      </c>
      <c r="D444" t="s">
        <v>487</v>
      </c>
      <c r="E444" s="33" t="s">
        <v>19</v>
      </c>
      <c r="F444" s="33" t="s">
        <v>28</v>
      </c>
      <c r="G444" s="33"/>
      <c r="H444" s="33" t="s">
        <v>894</v>
      </c>
      <c r="I444" s="34">
        <f t="shared" si="27"/>
        <v>28</v>
      </c>
      <c r="J444" s="34">
        <f t="shared" si="28"/>
        <v>0</v>
      </c>
      <c r="K444" s="35">
        <f t="shared" si="2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488</v>
      </c>
      <c r="B445" t="s">
        <v>489</v>
      </c>
      <c r="C445" t="s">
        <v>1143</v>
      </c>
      <c r="D445" t="s">
        <v>490</v>
      </c>
      <c r="E445" s="33" t="s">
        <v>19</v>
      </c>
      <c r="F445" s="33" t="s">
        <v>28</v>
      </c>
      <c r="G445" s="33"/>
      <c r="H445" s="33" t="s">
        <v>895</v>
      </c>
      <c r="I445" s="34">
        <f t="shared" si="27"/>
        <v>28</v>
      </c>
      <c r="J445" s="34">
        <f t="shared" si="28"/>
        <v>0</v>
      </c>
      <c r="K445" s="35">
        <f t="shared" si="2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483</v>
      </c>
      <c r="B446" t="s">
        <v>491</v>
      </c>
      <c r="C446" t="s">
        <v>1143</v>
      </c>
      <c r="D446" t="s">
        <v>492</v>
      </c>
      <c r="E446" s="33" t="s">
        <v>15</v>
      </c>
      <c r="F446" s="33" t="s">
        <v>28</v>
      </c>
      <c r="G446" s="33"/>
      <c r="H446" s="33" t="s">
        <v>896</v>
      </c>
      <c r="I446" s="34">
        <f t="shared" si="27"/>
        <v>27</v>
      </c>
      <c r="J446" s="34">
        <f t="shared" si="28"/>
        <v>1</v>
      </c>
      <c r="K446" s="35">
        <f t="shared" si="29"/>
        <v>0.9642857142857143</v>
      </c>
      <c r="L446" s="86"/>
      <c r="M446" s="86"/>
      <c r="N446" s="86" t="s">
        <v>1582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483</v>
      </c>
      <c r="B447" t="s">
        <v>493</v>
      </c>
      <c r="C447" t="s">
        <v>1143</v>
      </c>
      <c r="D447" t="s">
        <v>494</v>
      </c>
      <c r="E447" s="33" t="s">
        <v>19</v>
      </c>
      <c r="F447" s="33" t="s">
        <v>28</v>
      </c>
      <c r="G447" s="33"/>
      <c r="H447" s="33" t="s">
        <v>897</v>
      </c>
      <c r="I447" s="34">
        <f t="shared" si="27"/>
        <v>8</v>
      </c>
      <c r="J447" s="34">
        <f t="shared" si="28"/>
        <v>20</v>
      </c>
      <c r="K447" s="35">
        <f t="shared" si="29"/>
        <v>0.2857142857142857</v>
      </c>
      <c r="L447" s="86" t="s">
        <v>1582</v>
      </c>
      <c r="M447" s="86" t="s">
        <v>1582</v>
      </c>
      <c r="N447" s="86" t="s">
        <v>1582</v>
      </c>
      <c r="O447" s="86" t="s">
        <v>1582</v>
      </c>
      <c r="P447" s="86" t="s">
        <v>1582</v>
      </c>
      <c r="Q447" s="86" t="s">
        <v>1582</v>
      </c>
      <c r="R447" s="86" t="s">
        <v>1582</v>
      </c>
      <c r="S447" s="86" t="s">
        <v>1582</v>
      </c>
      <c r="T447" s="86" t="s">
        <v>1582</v>
      </c>
      <c r="U447" s="86"/>
      <c r="V447" s="86"/>
      <c r="W447" s="86" t="s">
        <v>1582</v>
      </c>
      <c r="X447" s="86" t="s">
        <v>1582</v>
      </c>
      <c r="Y447" s="86" t="s">
        <v>1582</v>
      </c>
      <c r="Z447" s="86" t="s">
        <v>1582</v>
      </c>
      <c r="AA447" s="86" t="s">
        <v>1582</v>
      </c>
      <c r="AB447" s="86" t="s">
        <v>1582</v>
      </c>
      <c r="AC447" s="86" t="s">
        <v>1582</v>
      </c>
      <c r="AD447" s="86" t="s">
        <v>1582</v>
      </c>
      <c r="AE447" s="86" t="s">
        <v>1582</v>
      </c>
      <c r="AF447" s="86" t="s">
        <v>1582</v>
      </c>
      <c r="AG447" s="86" t="s">
        <v>1582</v>
      </c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483</v>
      </c>
      <c r="B448" t="s">
        <v>495</v>
      </c>
      <c r="C448" t="s">
        <v>1143</v>
      </c>
      <c r="D448" t="s">
        <v>496</v>
      </c>
      <c r="E448" s="33" t="s">
        <v>15</v>
      </c>
      <c r="F448" s="33" t="s">
        <v>28</v>
      </c>
      <c r="G448" s="33"/>
      <c r="H448" s="33" t="s">
        <v>898</v>
      </c>
      <c r="I448" s="34">
        <f t="shared" si="27"/>
        <v>24</v>
      </c>
      <c r="J448" s="34">
        <f t="shared" si="28"/>
        <v>4</v>
      </c>
      <c r="K448" s="35">
        <f t="shared" si="29"/>
        <v>0.8571428571428571</v>
      </c>
      <c r="L448" s="86"/>
      <c r="M448" s="86" t="s">
        <v>1582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 t="s">
        <v>1582</v>
      </c>
      <c r="AF448" s="86" t="s">
        <v>1582</v>
      </c>
      <c r="AG448" s="86" t="s">
        <v>1582</v>
      </c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483</v>
      </c>
      <c r="B449" t="s">
        <v>497</v>
      </c>
      <c r="C449" t="s">
        <v>1143</v>
      </c>
      <c r="D449" t="s">
        <v>498</v>
      </c>
      <c r="E449" s="33" t="s">
        <v>19</v>
      </c>
      <c r="F449" s="33" t="s">
        <v>28</v>
      </c>
      <c r="G449" s="33"/>
      <c r="H449" s="33" t="s">
        <v>899</v>
      </c>
      <c r="I449" s="34">
        <f t="shared" si="27"/>
        <v>27</v>
      </c>
      <c r="J449" s="34">
        <f t="shared" si="28"/>
        <v>1</v>
      </c>
      <c r="K449" s="35">
        <f t="shared" si="29"/>
        <v>0.9642857142857143</v>
      </c>
      <c r="L449" s="86"/>
      <c r="M449" s="86"/>
      <c r="N449" s="86" t="s">
        <v>1582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483</v>
      </c>
      <c r="B450" t="s">
        <v>499</v>
      </c>
      <c r="C450" t="s">
        <v>1143</v>
      </c>
      <c r="D450" t="s">
        <v>500</v>
      </c>
      <c r="E450" s="33" t="s">
        <v>19</v>
      </c>
      <c r="F450" s="33" t="s">
        <v>1137</v>
      </c>
      <c r="G450" s="33" t="s">
        <v>1344</v>
      </c>
      <c r="H450" s="33" t="s">
        <v>900</v>
      </c>
      <c r="I450" s="34">
        <f t="shared" si="27"/>
        <v>28</v>
      </c>
      <c r="J450" s="34">
        <f t="shared" si="28"/>
        <v>0</v>
      </c>
      <c r="K450" s="35">
        <f t="shared" si="2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483</v>
      </c>
      <c r="B451" t="s">
        <v>1270</v>
      </c>
      <c r="C451" t="s">
        <v>1143</v>
      </c>
      <c r="D451" t="s">
        <v>1271</v>
      </c>
      <c r="E451" s="33" t="s">
        <v>1196</v>
      </c>
      <c r="F451" s="33" t="s">
        <v>28</v>
      </c>
      <c r="G451" s="33"/>
      <c r="H451" s="33" t="s">
        <v>1272</v>
      </c>
      <c r="I451" s="34">
        <f t="shared" si="27"/>
        <v>28</v>
      </c>
      <c r="J451" s="34">
        <f t="shared" si="28"/>
        <v>0</v>
      </c>
      <c r="K451" s="35">
        <f t="shared" si="2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483</v>
      </c>
      <c r="B452" t="s">
        <v>1273</v>
      </c>
      <c r="C452" t="s">
        <v>1143</v>
      </c>
      <c r="D452" t="s">
        <v>1271</v>
      </c>
      <c r="E452" s="33" t="s">
        <v>1196</v>
      </c>
      <c r="F452" s="33" t="s">
        <v>28</v>
      </c>
      <c r="G452" s="33"/>
      <c r="H452" s="33" t="s">
        <v>1274</v>
      </c>
      <c r="I452" s="34">
        <f t="shared" si="27"/>
        <v>28</v>
      </c>
      <c r="J452" s="34">
        <f t="shared" si="28"/>
        <v>0</v>
      </c>
      <c r="K452" s="35">
        <f t="shared" si="2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483</v>
      </c>
      <c r="B453" t="s">
        <v>1307</v>
      </c>
      <c r="C453" t="s">
        <v>1143</v>
      </c>
      <c r="D453" t="s">
        <v>1323</v>
      </c>
      <c r="E453" t="s">
        <v>73</v>
      </c>
      <c r="F453" t="s">
        <v>28</v>
      </c>
      <c r="G453"/>
      <c r="H453" s="33" t="s">
        <v>1368</v>
      </c>
      <c r="I453" s="34">
        <f t="shared" ref="I453:I516" si="30">COUNTIF(L453:AM453,"")</f>
        <v>6</v>
      </c>
      <c r="J453" s="34">
        <f t="shared" ref="J453:J516" si="31">COUNTIF(L453:AM453,"APAGADO")</f>
        <v>22</v>
      </c>
      <c r="K453" s="35">
        <f t="shared" ref="K453:K516" si="32">(I453)/(J453+I453)</f>
        <v>0.21428571428571427</v>
      </c>
      <c r="L453" s="86" t="s">
        <v>1582</v>
      </c>
      <c r="M453" s="86" t="s">
        <v>1582</v>
      </c>
      <c r="N453" s="86" t="s">
        <v>1582</v>
      </c>
      <c r="O453" s="86" t="s">
        <v>1582</v>
      </c>
      <c r="P453" s="86" t="s">
        <v>1582</v>
      </c>
      <c r="Q453" s="86" t="s">
        <v>1582</v>
      </c>
      <c r="R453" s="86" t="s">
        <v>1582</v>
      </c>
      <c r="S453" s="86" t="s">
        <v>1582</v>
      </c>
      <c r="T453" s="86" t="s">
        <v>1582</v>
      </c>
      <c r="U453" s="86" t="s">
        <v>1582</v>
      </c>
      <c r="V453" s="86" t="s">
        <v>1582</v>
      </c>
      <c r="W453" s="86" t="s">
        <v>1582</v>
      </c>
      <c r="X453" s="86" t="s">
        <v>1582</v>
      </c>
      <c r="Y453" s="86" t="s">
        <v>1582</v>
      </c>
      <c r="Z453" s="86" t="s">
        <v>1582</v>
      </c>
      <c r="AA453" s="86" t="s">
        <v>1582</v>
      </c>
      <c r="AB453" s="86" t="s">
        <v>1582</v>
      </c>
      <c r="AC453" s="86" t="s">
        <v>1582</v>
      </c>
      <c r="AD453" s="86" t="s">
        <v>1582</v>
      </c>
      <c r="AE453" s="86" t="s">
        <v>1582</v>
      </c>
      <c r="AF453" s="86" t="s">
        <v>1582</v>
      </c>
      <c r="AG453" s="86" t="s">
        <v>1582</v>
      </c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483</v>
      </c>
      <c r="B454" t="s">
        <v>1308</v>
      </c>
      <c r="C454" t="s">
        <v>1143</v>
      </c>
      <c r="D454" t="s">
        <v>1323</v>
      </c>
      <c r="E454" t="s">
        <v>73</v>
      </c>
      <c r="F454" t="s">
        <v>28</v>
      </c>
      <c r="G454"/>
      <c r="H454" s="33" t="s">
        <v>1369</v>
      </c>
      <c r="I454" s="34">
        <f t="shared" si="30"/>
        <v>6</v>
      </c>
      <c r="J454" s="34">
        <f t="shared" si="31"/>
        <v>22</v>
      </c>
      <c r="K454" s="35">
        <f t="shared" si="32"/>
        <v>0.21428571428571427</v>
      </c>
      <c r="L454" s="86" t="s">
        <v>1582</v>
      </c>
      <c r="M454" s="86" t="s">
        <v>1582</v>
      </c>
      <c r="N454" s="86" t="s">
        <v>1582</v>
      </c>
      <c r="O454" s="86" t="s">
        <v>1582</v>
      </c>
      <c r="P454" s="86" t="s">
        <v>1582</v>
      </c>
      <c r="Q454" s="86" t="s">
        <v>1582</v>
      </c>
      <c r="R454" s="86" t="s">
        <v>1582</v>
      </c>
      <c r="S454" s="86" t="s">
        <v>1582</v>
      </c>
      <c r="T454" s="86" t="s">
        <v>1582</v>
      </c>
      <c r="U454" s="86" t="s">
        <v>1582</v>
      </c>
      <c r="V454" s="86" t="s">
        <v>1582</v>
      </c>
      <c r="W454" s="86" t="s">
        <v>1582</v>
      </c>
      <c r="X454" s="86" t="s">
        <v>1582</v>
      </c>
      <c r="Y454" s="86" t="s">
        <v>1582</v>
      </c>
      <c r="Z454" s="86" t="s">
        <v>1582</v>
      </c>
      <c r="AA454" s="86" t="s">
        <v>1582</v>
      </c>
      <c r="AB454" s="86" t="s">
        <v>1582</v>
      </c>
      <c r="AC454" s="86" t="s">
        <v>1582</v>
      </c>
      <c r="AD454" s="86" t="s">
        <v>1582</v>
      </c>
      <c r="AE454" s="86" t="s">
        <v>1582</v>
      </c>
      <c r="AF454" s="86" t="s">
        <v>1582</v>
      </c>
      <c r="AG454" s="86" t="s">
        <v>1582</v>
      </c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232</v>
      </c>
      <c r="B455" t="s">
        <v>502</v>
      </c>
      <c r="C455" t="s">
        <v>1144</v>
      </c>
      <c r="D455" t="s">
        <v>503</v>
      </c>
      <c r="E455" s="33" t="s">
        <v>19</v>
      </c>
      <c r="F455" s="33" t="s">
        <v>20</v>
      </c>
      <c r="G455" s="33"/>
      <c r="H455" s="33" t="s">
        <v>902</v>
      </c>
      <c r="I455" s="34">
        <f t="shared" si="30"/>
        <v>28</v>
      </c>
      <c r="J455" s="34">
        <f t="shared" si="31"/>
        <v>0</v>
      </c>
      <c r="K455" s="35">
        <f t="shared" si="32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232</v>
      </c>
      <c r="B456" t="s">
        <v>504</v>
      </c>
      <c r="C456" t="s">
        <v>1144</v>
      </c>
      <c r="D456" t="s">
        <v>505</v>
      </c>
      <c r="E456" s="33" t="s">
        <v>15</v>
      </c>
      <c r="F456" s="33" t="s">
        <v>20</v>
      </c>
      <c r="G456" s="33"/>
      <c r="H456" s="33" t="s">
        <v>903</v>
      </c>
      <c r="I456" s="34">
        <f t="shared" si="30"/>
        <v>28</v>
      </c>
      <c r="J456" s="34">
        <f t="shared" si="31"/>
        <v>0</v>
      </c>
      <c r="K456" s="35">
        <f t="shared" si="32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232</v>
      </c>
      <c r="B457" t="s">
        <v>1114</v>
      </c>
      <c r="C457" t="s">
        <v>1144</v>
      </c>
      <c r="D457" t="s">
        <v>514</v>
      </c>
      <c r="E457" s="33" t="s">
        <v>73</v>
      </c>
      <c r="F457" s="33" t="s">
        <v>28</v>
      </c>
      <c r="G457" s="33"/>
      <c r="H457" s="33" t="s">
        <v>909</v>
      </c>
      <c r="I457" s="34">
        <f t="shared" si="30"/>
        <v>28</v>
      </c>
      <c r="J457" s="34">
        <f t="shared" si="31"/>
        <v>0</v>
      </c>
      <c r="K457" s="35">
        <f t="shared" si="32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232</v>
      </c>
      <c r="B458" t="s">
        <v>1115</v>
      </c>
      <c r="C458" t="s">
        <v>1144</v>
      </c>
      <c r="D458" t="s">
        <v>514</v>
      </c>
      <c r="E458" s="33" t="s">
        <v>73</v>
      </c>
      <c r="F458" s="33" t="s">
        <v>28</v>
      </c>
      <c r="G458" s="33"/>
      <c r="H458" s="33" t="s">
        <v>910</v>
      </c>
      <c r="I458" s="34">
        <f t="shared" si="30"/>
        <v>28</v>
      </c>
      <c r="J458" s="34">
        <f t="shared" si="31"/>
        <v>0</v>
      </c>
      <c r="K458" s="35">
        <f t="shared" si="32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232</v>
      </c>
      <c r="B459" t="s">
        <v>506</v>
      </c>
      <c r="C459" t="s">
        <v>1144</v>
      </c>
      <c r="D459" t="s">
        <v>507</v>
      </c>
      <c r="E459" s="33" t="s">
        <v>73</v>
      </c>
      <c r="F459" s="33" t="s">
        <v>20</v>
      </c>
      <c r="G459" s="33"/>
      <c r="H459" s="33" t="s">
        <v>904</v>
      </c>
      <c r="I459" s="34">
        <f t="shared" si="30"/>
        <v>28</v>
      </c>
      <c r="J459" s="34">
        <f t="shared" si="31"/>
        <v>0</v>
      </c>
      <c r="K459" s="35">
        <f t="shared" si="32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232</v>
      </c>
      <c r="B460" t="s">
        <v>508</v>
      </c>
      <c r="C460" t="s">
        <v>1144</v>
      </c>
      <c r="D460" t="s">
        <v>507</v>
      </c>
      <c r="E460" s="33" t="s">
        <v>73</v>
      </c>
      <c r="F460" s="33" t="s">
        <v>20</v>
      </c>
      <c r="G460" s="33"/>
      <c r="H460" s="33" t="s">
        <v>905</v>
      </c>
      <c r="I460" s="34">
        <f t="shared" si="30"/>
        <v>28</v>
      </c>
      <c r="J460" s="34">
        <f t="shared" si="31"/>
        <v>0</v>
      </c>
      <c r="K460" s="35">
        <f t="shared" si="32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232</v>
      </c>
      <c r="B461" t="s">
        <v>509</v>
      </c>
      <c r="C461" t="s">
        <v>1144</v>
      </c>
      <c r="D461" t="s">
        <v>510</v>
      </c>
      <c r="E461" s="33" t="s">
        <v>73</v>
      </c>
      <c r="F461" s="33" t="s">
        <v>20</v>
      </c>
      <c r="G461" s="33"/>
      <c r="H461" s="33" t="s">
        <v>906</v>
      </c>
      <c r="I461" s="34">
        <f t="shared" si="30"/>
        <v>28</v>
      </c>
      <c r="J461" s="34">
        <f t="shared" si="31"/>
        <v>0</v>
      </c>
      <c r="K461" s="35">
        <f t="shared" si="32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232</v>
      </c>
      <c r="B462" t="s">
        <v>511</v>
      </c>
      <c r="C462" t="s">
        <v>1144</v>
      </c>
      <c r="D462" t="s">
        <v>510</v>
      </c>
      <c r="E462" s="33" t="s">
        <v>73</v>
      </c>
      <c r="F462" s="33" t="s">
        <v>20</v>
      </c>
      <c r="G462" s="33"/>
      <c r="H462" s="33" t="s">
        <v>907</v>
      </c>
      <c r="I462" s="34">
        <f t="shared" si="30"/>
        <v>28</v>
      </c>
      <c r="J462" s="34">
        <f t="shared" si="31"/>
        <v>0</v>
      </c>
      <c r="K462" s="35">
        <f t="shared" si="32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232</v>
      </c>
      <c r="B463" t="s">
        <v>512</v>
      </c>
      <c r="C463" t="s">
        <v>1144</v>
      </c>
      <c r="D463" t="s">
        <v>513</v>
      </c>
      <c r="E463" s="33" t="s">
        <v>15</v>
      </c>
      <c r="F463" s="33" t="s">
        <v>28</v>
      </c>
      <c r="G463" s="33"/>
      <c r="H463" s="33" t="s">
        <v>908</v>
      </c>
      <c r="I463" s="127">
        <f t="shared" si="30"/>
        <v>6</v>
      </c>
      <c r="J463" s="34">
        <f t="shared" si="31"/>
        <v>22</v>
      </c>
      <c r="K463" s="35">
        <f t="shared" si="32"/>
        <v>0.21428571428571427</v>
      </c>
      <c r="L463" s="86" t="s">
        <v>1582</v>
      </c>
      <c r="M463" s="86" t="s">
        <v>1582</v>
      </c>
      <c r="N463" s="86" t="s">
        <v>1582</v>
      </c>
      <c r="O463" s="86" t="s">
        <v>1582</v>
      </c>
      <c r="P463" s="86" t="s">
        <v>1582</v>
      </c>
      <c r="Q463" s="86" t="s">
        <v>1582</v>
      </c>
      <c r="R463" s="86" t="s">
        <v>1582</v>
      </c>
      <c r="S463" s="86" t="s">
        <v>1582</v>
      </c>
      <c r="T463" s="86" t="s">
        <v>1582</v>
      </c>
      <c r="U463" s="86" t="s">
        <v>1582</v>
      </c>
      <c r="V463" s="86" t="s">
        <v>1582</v>
      </c>
      <c r="W463" s="86" t="s">
        <v>1582</v>
      </c>
      <c r="X463" s="86" t="s">
        <v>1582</v>
      </c>
      <c r="Y463" s="86" t="s">
        <v>1582</v>
      </c>
      <c r="Z463" s="86" t="s">
        <v>1582</v>
      </c>
      <c r="AA463" s="86" t="s">
        <v>1582</v>
      </c>
      <c r="AB463" s="86" t="s">
        <v>1582</v>
      </c>
      <c r="AC463" s="86" t="s">
        <v>1582</v>
      </c>
      <c r="AD463" s="86" t="s">
        <v>1582</v>
      </c>
      <c r="AE463" s="86" t="s">
        <v>1582</v>
      </c>
      <c r="AF463" s="86" t="s">
        <v>1582</v>
      </c>
      <c r="AG463" s="86" t="s">
        <v>1582</v>
      </c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232</v>
      </c>
      <c r="B464" t="s">
        <v>515</v>
      </c>
      <c r="C464" t="s">
        <v>1144</v>
      </c>
      <c r="D464" t="s">
        <v>516</v>
      </c>
      <c r="E464" s="33" t="s">
        <v>73</v>
      </c>
      <c r="F464" s="33" t="s">
        <v>28</v>
      </c>
      <c r="G464" s="33"/>
      <c r="H464" s="33" t="s">
        <v>911</v>
      </c>
      <c r="I464" s="127">
        <f t="shared" si="30"/>
        <v>28</v>
      </c>
      <c r="J464" s="34">
        <f t="shared" si="31"/>
        <v>0</v>
      </c>
      <c r="K464" s="35">
        <f t="shared" si="32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232</v>
      </c>
      <c r="B465" t="s">
        <v>517</v>
      </c>
      <c r="C465" t="s">
        <v>1144</v>
      </c>
      <c r="D465" t="s">
        <v>516</v>
      </c>
      <c r="E465" s="33" t="s">
        <v>73</v>
      </c>
      <c r="F465" s="33" t="s">
        <v>28</v>
      </c>
      <c r="G465" s="33"/>
      <c r="H465" s="33" t="s">
        <v>912</v>
      </c>
      <c r="I465" s="34">
        <f t="shared" si="30"/>
        <v>28</v>
      </c>
      <c r="J465" s="34">
        <f t="shared" si="31"/>
        <v>0</v>
      </c>
      <c r="K465" s="35">
        <f t="shared" si="32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232</v>
      </c>
      <c r="B466" s="33" t="s">
        <v>1177</v>
      </c>
      <c r="C466" s="33" t="s">
        <v>1144</v>
      </c>
      <c r="D466" t="s">
        <v>1178</v>
      </c>
      <c r="E466" s="33" t="s">
        <v>19</v>
      </c>
      <c r="F466" s="33" t="s">
        <v>28</v>
      </c>
      <c r="G466" s="33"/>
      <c r="H466" s="33" t="s">
        <v>1179</v>
      </c>
      <c r="I466" s="34">
        <f t="shared" si="30"/>
        <v>28</v>
      </c>
      <c r="J466" s="34">
        <f t="shared" si="31"/>
        <v>0</v>
      </c>
      <c r="K466" s="35">
        <f t="shared" si="32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232</v>
      </c>
      <c r="B467" s="33" t="s">
        <v>1182</v>
      </c>
      <c r="C467" s="33" t="s">
        <v>1144</v>
      </c>
      <c r="D467" t="s">
        <v>1180</v>
      </c>
      <c r="E467" s="33" t="s">
        <v>19</v>
      </c>
      <c r="F467" s="33" t="s">
        <v>28</v>
      </c>
      <c r="G467" s="33"/>
      <c r="H467" s="33" t="s">
        <v>1181</v>
      </c>
      <c r="I467" s="127">
        <f t="shared" si="30"/>
        <v>28</v>
      </c>
      <c r="J467" s="34">
        <f t="shared" si="31"/>
        <v>0</v>
      </c>
      <c r="K467" s="35">
        <f t="shared" si="32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232</v>
      </c>
      <c r="B468" s="33" t="s">
        <v>1183</v>
      </c>
      <c r="C468" s="33" t="s">
        <v>1144</v>
      </c>
      <c r="D468" t="s">
        <v>1184</v>
      </c>
      <c r="E468" s="33" t="s">
        <v>19</v>
      </c>
      <c r="F468" s="33" t="s">
        <v>28</v>
      </c>
      <c r="G468" s="33"/>
      <c r="H468" s="33" t="s">
        <v>1185</v>
      </c>
      <c r="I468" s="127">
        <f t="shared" si="30"/>
        <v>6</v>
      </c>
      <c r="J468" s="34">
        <f t="shared" si="31"/>
        <v>22</v>
      </c>
      <c r="K468" s="35">
        <f t="shared" si="32"/>
        <v>0.21428571428571427</v>
      </c>
      <c r="L468" s="86" t="s">
        <v>1582</v>
      </c>
      <c r="M468" s="86" t="s">
        <v>1582</v>
      </c>
      <c r="N468" s="86" t="s">
        <v>1582</v>
      </c>
      <c r="O468" s="86" t="s">
        <v>1582</v>
      </c>
      <c r="P468" s="86" t="s">
        <v>1582</v>
      </c>
      <c r="Q468" s="86" t="s">
        <v>1582</v>
      </c>
      <c r="R468" s="86" t="s">
        <v>1582</v>
      </c>
      <c r="S468" s="86" t="s">
        <v>1582</v>
      </c>
      <c r="T468" s="86" t="s">
        <v>1582</v>
      </c>
      <c r="U468" s="86" t="s">
        <v>1582</v>
      </c>
      <c r="V468" s="86" t="s">
        <v>1582</v>
      </c>
      <c r="W468" s="86" t="s">
        <v>1582</v>
      </c>
      <c r="X468" s="86" t="s">
        <v>1582</v>
      </c>
      <c r="Y468" s="86" t="s">
        <v>1582</v>
      </c>
      <c r="Z468" s="86" t="s">
        <v>1582</v>
      </c>
      <c r="AA468" s="86" t="s">
        <v>1582</v>
      </c>
      <c r="AB468" s="86" t="s">
        <v>1582</v>
      </c>
      <c r="AC468" s="86" t="s">
        <v>1582</v>
      </c>
      <c r="AD468" s="86" t="s">
        <v>1582</v>
      </c>
      <c r="AE468" s="86" t="s">
        <v>1582</v>
      </c>
      <c r="AF468" s="86" t="s">
        <v>1582</v>
      </c>
      <c r="AG468" s="86" t="s">
        <v>1582</v>
      </c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519</v>
      </c>
      <c r="B469" t="s">
        <v>1116</v>
      </c>
      <c r="C469" t="s">
        <v>1144</v>
      </c>
      <c r="D469" t="s">
        <v>545</v>
      </c>
      <c r="E469" s="33" t="s">
        <v>19</v>
      </c>
      <c r="F469" s="33" t="s">
        <v>28</v>
      </c>
      <c r="G469" s="33"/>
      <c r="H469" s="33" t="s">
        <v>922</v>
      </c>
      <c r="I469" s="127">
        <f t="shared" si="30"/>
        <v>26</v>
      </c>
      <c r="J469" s="34">
        <f t="shared" si="31"/>
        <v>2</v>
      </c>
      <c r="K469" s="35">
        <f t="shared" si="32"/>
        <v>0.9285714285714286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 t="s">
        <v>1582</v>
      </c>
      <c r="AG469" s="86" t="s">
        <v>1582</v>
      </c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523</v>
      </c>
      <c r="B470" t="s">
        <v>1117</v>
      </c>
      <c r="C470" t="s">
        <v>1144</v>
      </c>
      <c r="D470" t="s">
        <v>548</v>
      </c>
      <c r="E470" s="33" t="s">
        <v>15</v>
      </c>
      <c r="F470" s="33" t="s">
        <v>28</v>
      </c>
      <c r="G470" s="33"/>
      <c r="H470" s="33" t="s">
        <v>926</v>
      </c>
      <c r="I470" s="127">
        <f t="shared" si="30"/>
        <v>6</v>
      </c>
      <c r="J470" s="34">
        <f t="shared" si="31"/>
        <v>22</v>
      </c>
      <c r="K470" s="35">
        <f t="shared" si="32"/>
        <v>0.21428571428571427</v>
      </c>
      <c r="L470" s="86" t="s">
        <v>1582</v>
      </c>
      <c r="M470" s="86" t="s">
        <v>1582</v>
      </c>
      <c r="N470" s="86" t="s">
        <v>1582</v>
      </c>
      <c r="O470" s="86" t="s">
        <v>1582</v>
      </c>
      <c r="P470" s="86" t="s">
        <v>1582</v>
      </c>
      <c r="Q470" s="86" t="s">
        <v>1582</v>
      </c>
      <c r="R470" s="86" t="s">
        <v>1582</v>
      </c>
      <c r="S470" s="86" t="s">
        <v>1582</v>
      </c>
      <c r="T470" s="86" t="s">
        <v>1582</v>
      </c>
      <c r="U470" s="86" t="s">
        <v>1582</v>
      </c>
      <c r="V470" s="86" t="s">
        <v>1582</v>
      </c>
      <c r="W470" s="86" t="s">
        <v>1582</v>
      </c>
      <c r="X470" s="86" t="s">
        <v>1582</v>
      </c>
      <c r="Y470" s="86" t="s">
        <v>1582</v>
      </c>
      <c r="Z470" s="86" t="s">
        <v>1582</v>
      </c>
      <c r="AA470" s="86" t="s">
        <v>1582</v>
      </c>
      <c r="AB470" s="86" t="s">
        <v>1582</v>
      </c>
      <c r="AC470" s="86" t="s">
        <v>1582</v>
      </c>
      <c r="AD470" s="86" t="s">
        <v>1582</v>
      </c>
      <c r="AE470" s="86" t="s">
        <v>1582</v>
      </c>
      <c r="AF470" s="86" t="s">
        <v>1582</v>
      </c>
      <c r="AG470" s="86" t="s">
        <v>1582</v>
      </c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523</v>
      </c>
      <c r="B471" t="s">
        <v>521</v>
      </c>
      <c r="C471" t="s">
        <v>1144</v>
      </c>
      <c r="D471" t="s">
        <v>522</v>
      </c>
      <c r="E471" s="33" t="s">
        <v>15</v>
      </c>
      <c r="F471" s="33" t="s">
        <v>1137</v>
      </c>
      <c r="G471" s="33" t="s">
        <v>1346</v>
      </c>
      <c r="H471" s="33" t="s">
        <v>927</v>
      </c>
      <c r="I471" s="127">
        <f t="shared" si="30"/>
        <v>26</v>
      </c>
      <c r="J471" s="34">
        <f t="shared" si="31"/>
        <v>2</v>
      </c>
      <c r="K471" s="35">
        <f t="shared" si="32"/>
        <v>0.9285714285714286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 t="s">
        <v>1582</v>
      </c>
      <c r="AG471" s="86" t="s">
        <v>1582</v>
      </c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523</v>
      </c>
      <c r="B472" t="s">
        <v>524</v>
      </c>
      <c r="C472" t="s">
        <v>1144</v>
      </c>
      <c r="D472" t="s">
        <v>525</v>
      </c>
      <c r="E472" s="33" t="s">
        <v>15</v>
      </c>
      <c r="F472" s="33" t="s">
        <v>1137</v>
      </c>
      <c r="G472" s="33" t="s">
        <v>1342</v>
      </c>
      <c r="H472" s="33" t="s">
        <v>928</v>
      </c>
      <c r="I472" s="127">
        <f t="shared" si="30"/>
        <v>28</v>
      </c>
      <c r="J472" s="34">
        <f t="shared" si="31"/>
        <v>0</v>
      </c>
      <c r="K472" s="35">
        <f t="shared" si="32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523</v>
      </c>
      <c r="B473" t="s">
        <v>526</v>
      </c>
      <c r="C473" t="s">
        <v>1144</v>
      </c>
      <c r="D473" t="s">
        <v>1172</v>
      </c>
      <c r="E473" s="33" t="s">
        <v>15</v>
      </c>
      <c r="F473" s="33" t="s">
        <v>1137</v>
      </c>
      <c r="G473" s="33" t="s">
        <v>1347</v>
      </c>
      <c r="H473" s="33" t="s">
        <v>929</v>
      </c>
      <c r="I473" s="127">
        <f t="shared" si="30"/>
        <v>6</v>
      </c>
      <c r="J473" s="34">
        <f t="shared" si="31"/>
        <v>22</v>
      </c>
      <c r="K473" s="35">
        <f t="shared" si="32"/>
        <v>0.21428571428571427</v>
      </c>
      <c r="L473" s="86" t="s">
        <v>1582</v>
      </c>
      <c r="M473" s="86" t="s">
        <v>1582</v>
      </c>
      <c r="N473" s="86" t="s">
        <v>1582</v>
      </c>
      <c r="O473" s="86" t="s">
        <v>1582</v>
      </c>
      <c r="P473" s="86" t="s">
        <v>1582</v>
      </c>
      <c r="Q473" s="86" t="s">
        <v>1582</v>
      </c>
      <c r="R473" s="86" t="s">
        <v>1582</v>
      </c>
      <c r="S473" s="86" t="s">
        <v>1582</v>
      </c>
      <c r="T473" s="86" t="s">
        <v>1582</v>
      </c>
      <c r="U473" s="86" t="s">
        <v>1582</v>
      </c>
      <c r="V473" s="86" t="s">
        <v>1582</v>
      </c>
      <c r="W473" s="86" t="s">
        <v>1582</v>
      </c>
      <c r="X473" s="86" t="s">
        <v>1582</v>
      </c>
      <c r="Y473" s="86" t="s">
        <v>1582</v>
      </c>
      <c r="Z473" s="86" t="s">
        <v>1582</v>
      </c>
      <c r="AA473" s="86" t="s">
        <v>1582</v>
      </c>
      <c r="AB473" s="86" t="s">
        <v>1582</v>
      </c>
      <c r="AC473" s="86" t="s">
        <v>1582</v>
      </c>
      <c r="AD473" s="86" t="s">
        <v>1582</v>
      </c>
      <c r="AE473" s="86" t="s">
        <v>1582</v>
      </c>
      <c r="AF473" s="86" t="s">
        <v>1582</v>
      </c>
      <c r="AG473" s="86" t="s">
        <v>1582</v>
      </c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523</v>
      </c>
      <c r="B474" t="s">
        <v>529</v>
      </c>
      <c r="C474" t="s">
        <v>1144</v>
      </c>
      <c r="D474" t="s">
        <v>530</v>
      </c>
      <c r="E474" s="33" t="s">
        <v>46</v>
      </c>
      <c r="F474" s="33" t="s">
        <v>20</v>
      </c>
      <c r="G474" s="33"/>
      <c r="H474" s="33" t="s">
        <v>932</v>
      </c>
      <c r="I474" s="127">
        <f t="shared" si="30"/>
        <v>28</v>
      </c>
      <c r="J474" s="34">
        <f t="shared" si="31"/>
        <v>0</v>
      </c>
      <c r="K474" s="35">
        <f t="shared" si="32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519</v>
      </c>
      <c r="B475" t="s">
        <v>1118</v>
      </c>
      <c r="C475" t="s">
        <v>1144</v>
      </c>
      <c r="D475" t="s">
        <v>549</v>
      </c>
      <c r="E475" s="33" t="s">
        <v>73</v>
      </c>
      <c r="F475" s="33" t="s">
        <v>28</v>
      </c>
      <c r="G475" s="33"/>
      <c r="H475" s="33" t="s">
        <v>933</v>
      </c>
      <c r="I475" s="127">
        <f t="shared" si="30"/>
        <v>26</v>
      </c>
      <c r="J475" s="34">
        <f t="shared" si="31"/>
        <v>2</v>
      </c>
      <c r="K475" s="35">
        <f t="shared" si="32"/>
        <v>0.9285714285714286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 t="s">
        <v>1582</v>
      </c>
      <c r="AG475" s="86" t="s">
        <v>1582</v>
      </c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519</v>
      </c>
      <c r="B476" t="s">
        <v>1119</v>
      </c>
      <c r="C476" t="s">
        <v>1144</v>
      </c>
      <c r="D476" t="s">
        <v>549</v>
      </c>
      <c r="E476" s="33" t="s">
        <v>73</v>
      </c>
      <c r="F476" s="33" t="s">
        <v>28</v>
      </c>
      <c r="G476" s="33"/>
      <c r="H476" s="33" t="s">
        <v>934</v>
      </c>
      <c r="I476" s="127">
        <f t="shared" si="30"/>
        <v>26</v>
      </c>
      <c r="J476" s="34">
        <f t="shared" si="31"/>
        <v>2</v>
      </c>
      <c r="K476" s="35">
        <f t="shared" si="32"/>
        <v>0.9285714285714286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 t="s">
        <v>1582</v>
      </c>
      <c r="AG476" s="86" t="s">
        <v>1582</v>
      </c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519</v>
      </c>
      <c r="B477" t="s">
        <v>1227</v>
      </c>
      <c r="C477" t="s">
        <v>1144</v>
      </c>
      <c r="D477" t="s">
        <v>1229</v>
      </c>
      <c r="E477" s="33" t="s">
        <v>73</v>
      </c>
      <c r="F477" s="33" t="s">
        <v>28</v>
      </c>
      <c r="G477" s="33"/>
      <c r="H477" s="33" t="s">
        <v>1230</v>
      </c>
      <c r="I477" s="127">
        <f t="shared" si="30"/>
        <v>6</v>
      </c>
      <c r="J477" s="34">
        <f t="shared" si="31"/>
        <v>22</v>
      </c>
      <c r="K477" s="35">
        <f t="shared" si="32"/>
        <v>0.21428571428571427</v>
      </c>
      <c r="L477" s="86" t="s">
        <v>1582</v>
      </c>
      <c r="M477" s="86" t="s">
        <v>1582</v>
      </c>
      <c r="N477" s="86" t="s">
        <v>1582</v>
      </c>
      <c r="O477" s="86" t="s">
        <v>1582</v>
      </c>
      <c r="P477" s="86" t="s">
        <v>1582</v>
      </c>
      <c r="Q477" s="86" t="s">
        <v>1582</v>
      </c>
      <c r="R477" s="86" t="s">
        <v>1582</v>
      </c>
      <c r="S477" s="86" t="s">
        <v>1582</v>
      </c>
      <c r="T477" s="86" t="s">
        <v>1582</v>
      </c>
      <c r="U477" s="86" t="s">
        <v>1582</v>
      </c>
      <c r="V477" s="86" t="s">
        <v>1582</v>
      </c>
      <c r="W477" s="86" t="s">
        <v>1582</v>
      </c>
      <c r="X477" s="86" t="s">
        <v>1582</v>
      </c>
      <c r="Y477" s="86" t="s">
        <v>1582</v>
      </c>
      <c r="Z477" s="86" t="s">
        <v>1582</v>
      </c>
      <c r="AA477" s="86" t="s">
        <v>1582</v>
      </c>
      <c r="AB477" s="86" t="s">
        <v>1582</v>
      </c>
      <c r="AC477" s="86" t="s">
        <v>1582</v>
      </c>
      <c r="AD477" s="86" t="s">
        <v>1582</v>
      </c>
      <c r="AE477" s="86" t="s">
        <v>1582</v>
      </c>
      <c r="AF477" s="86" t="s">
        <v>1582</v>
      </c>
      <c r="AG477" s="86" t="s">
        <v>1582</v>
      </c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519</v>
      </c>
      <c r="B478" t="s">
        <v>1228</v>
      </c>
      <c r="C478" t="s">
        <v>1144</v>
      </c>
      <c r="D478" t="s">
        <v>1229</v>
      </c>
      <c r="E478" s="33" t="s">
        <v>1196</v>
      </c>
      <c r="F478" s="33" t="s">
        <v>28</v>
      </c>
      <c r="G478" s="33"/>
      <c r="H478" s="33" t="s">
        <v>1231</v>
      </c>
      <c r="I478" s="127">
        <f t="shared" si="30"/>
        <v>6</v>
      </c>
      <c r="J478" s="34">
        <f t="shared" si="31"/>
        <v>22</v>
      </c>
      <c r="K478" s="35">
        <f t="shared" si="32"/>
        <v>0.21428571428571427</v>
      </c>
      <c r="L478" s="86" t="s">
        <v>1582</v>
      </c>
      <c r="M478" s="86" t="s">
        <v>1582</v>
      </c>
      <c r="N478" s="86" t="s">
        <v>1582</v>
      </c>
      <c r="O478" s="86" t="s">
        <v>1582</v>
      </c>
      <c r="P478" s="86" t="s">
        <v>1582</v>
      </c>
      <c r="Q478" s="86" t="s">
        <v>1582</v>
      </c>
      <c r="R478" s="86" t="s">
        <v>1582</v>
      </c>
      <c r="S478" s="86" t="s">
        <v>1582</v>
      </c>
      <c r="T478" s="86" t="s">
        <v>1582</v>
      </c>
      <c r="U478" s="86" t="s">
        <v>1582</v>
      </c>
      <c r="V478" s="86" t="s">
        <v>1582</v>
      </c>
      <c r="W478" s="86" t="s">
        <v>1582</v>
      </c>
      <c r="X478" s="86" t="s">
        <v>1582</v>
      </c>
      <c r="Y478" s="86" t="s">
        <v>1582</v>
      </c>
      <c r="Z478" s="86" t="s">
        <v>1582</v>
      </c>
      <c r="AA478" s="86" t="s">
        <v>1582</v>
      </c>
      <c r="AB478" s="86" t="s">
        <v>1582</v>
      </c>
      <c r="AC478" s="86" t="s">
        <v>1582</v>
      </c>
      <c r="AD478" s="86" t="s">
        <v>1582</v>
      </c>
      <c r="AE478" s="86" t="s">
        <v>1582</v>
      </c>
      <c r="AF478" s="86" t="s">
        <v>1582</v>
      </c>
      <c r="AG478" s="86" t="s">
        <v>1582</v>
      </c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523</v>
      </c>
      <c r="B479" s="33" t="s">
        <v>1290</v>
      </c>
      <c r="C479" s="33" t="s">
        <v>1144</v>
      </c>
      <c r="D479" t="s">
        <v>1286</v>
      </c>
      <c r="E479" s="33" t="s">
        <v>15</v>
      </c>
      <c r="F479" s="33" t="s">
        <v>28</v>
      </c>
      <c r="G479" s="33"/>
      <c r="H479" s="33" t="s">
        <v>1287</v>
      </c>
      <c r="I479" s="127">
        <f t="shared" si="30"/>
        <v>6</v>
      </c>
      <c r="J479" s="34">
        <f t="shared" si="31"/>
        <v>22</v>
      </c>
      <c r="K479" s="35">
        <f t="shared" si="32"/>
        <v>0.21428571428571427</v>
      </c>
      <c r="L479" s="86" t="s">
        <v>1582</v>
      </c>
      <c r="M479" s="86" t="s">
        <v>1582</v>
      </c>
      <c r="N479" s="86" t="s">
        <v>1582</v>
      </c>
      <c r="O479" s="86" t="s">
        <v>1582</v>
      </c>
      <c r="P479" s="86" t="s">
        <v>1582</v>
      </c>
      <c r="Q479" s="86" t="s">
        <v>1582</v>
      </c>
      <c r="R479" s="86" t="s">
        <v>1582</v>
      </c>
      <c r="S479" s="86" t="s">
        <v>1582</v>
      </c>
      <c r="T479" s="86" t="s">
        <v>1582</v>
      </c>
      <c r="U479" s="86" t="s">
        <v>1582</v>
      </c>
      <c r="V479" s="86" t="s">
        <v>1582</v>
      </c>
      <c r="W479" s="86" t="s">
        <v>1582</v>
      </c>
      <c r="X479" s="86" t="s">
        <v>1582</v>
      </c>
      <c r="Y479" s="86" t="s">
        <v>1582</v>
      </c>
      <c r="Z479" s="86" t="s">
        <v>1582</v>
      </c>
      <c r="AA479" s="86" t="s">
        <v>1582</v>
      </c>
      <c r="AB479" s="86" t="s">
        <v>1582</v>
      </c>
      <c r="AC479" s="86" t="s">
        <v>1582</v>
      </c>
      <c r="AD479" s="86" t="s">
        <v>1582</v>
      </c>
      <c r="AE479" s="86" t="s">
        <v>1582</v>
      </c>
      <c r="AF479" s="86" t="s">
        <v>1582</v>
      </c>
      <c r="AG479" s="86" t="s">
        <v>1582</v>
      </c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523</v>
      </c>
      <c r="B480" t="s">
        <v>531</v>
      </c>
      <c r="C480" t="s">
        <v>1144</v>
      </c>
      <c r="D480" t="s">
        <v>1120</v>
      </c>
      <c r="E480" s="33" t="s">
        <v>19</v>
      </c>
      <c r="F480" s="33" t="s">
        <v>28</v>
      </c>
      <c r="G480" s="33"/>
      <c r="H480" s="33" t="s">
        <v>913</v>
      </c>
      <c r="I480" s="127">
        <f t="shared" si="30"/>
        <v>6</v>
      </c>
      <c r="J480" s="34">
        <f t="shared" si="31"/>
        <v>22</v>
      </c>
      <c r="K480" s="35">
        <f t="shared" si="32"/>
        <v>0.21428571428571427</v>
      </c>
      <c r="L480" s="86" t="s">
        <v>1582</v>
      </c>
      <c r="M480" s="86" t="s">
        <v>1582</v>
      </c>
      <c r="N480" s="86" t="s">
        <v>1582</v>
      </c>
      <c r="O480" s="86" t="s">
        <v>1582</v>
      </c>
      <c r="P480" s="86" t="s">
        <v>1582</v>
      </c>
      <c r="Q480" s="86" t="s">
        <v>1582</v>
      </c>
      <c r="R480" s="86" t="s">
        <v>1582</v>
      </c>
      <c r="S480" s="86" t="s">
        <v>1582</v>
      </c>
      <c r="T480" s="86" t="s">
        <v>1582</v>
      </c>
      <c r="U480" s="86" t="s">
        <v>1582</v>
      </c>
      <c r="V480" s="86" t="s">
        <v>1582</v>
      </c>
      <c r="W480" s="86" t="s">
        <v>1582</v>
      </c>
      <c r="X480" s="86" t="s">
        <v>1582</v>
      </c>
      <c r="Y480" s="86" t="s">
        <v>1582</v>
      </c>
      <c r="Z480" s="86" t="s">
        <v>1582</v>
      </c>
      <c r="AA480" s="86" t="s">
        <v>1582</v>
      </c>
      <c r="AB480" s="86" t="s">
        <v>1582</v>
      </c>
      <c r="AC480" s="86" t="s">
        <v>1582</v>
      </c>
      <c r="AD480" s="86" t="s">
        <v>1582</v>
      </c>
      <c r="AE480" s="86" t="s">
        <v>1582</v>
      </c>
      <c r="AF480" s="86" t="s">
        <v>1582</v>
      </c>
      <c r="AG480" s="86" t="s">
        <v>1582</v>
      </c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519</v>
      </c>
      <c r="B481" t="s">
        <v>532</v>
      </c>
      <c r="C481" t="s">
        <v>1144</v>
      </c>
      <c r="D481" t="s">
        <v>1173</v>
      </c>
      <c r="E481" s="33" t="s">
        <v>19</v>
      </c>
      <c r="F481" s="33" t="s">
        <v>28</v>
      </c>
      <c r="G481" s="33"/>
      <c r="H481" s="33" t="s">
        <v>914</v>
      </c>
      <c r="I481" s="34">
        <f t="shared" si="30"/>
        <v>28</v>
      </c>
      <c r="J481" s="34">
        <f t="shared" si="31"/>
        <v>0</v>
      </c>
      <c r="K481" s="35">
        <f t="shared" si="32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519</v>
      </c>
      <c r="B482" t="s">
        <v>533</v>
      </c>
      <c r="C482" t="s">
        <v>1144</v>
      </c>
      <c r="D482" t="s">
        <v>534</v>
      </c>
      <c r="E482" s="33" t="s">
        <v>19</v>
      </c>
      <c r="F482" s="33" t="s">
        <v>28</v>
      </c>
      <c r="G482" s="33"/>
      <c r="H482" s="33" t="s">
        <v>915</v>
      </c>
      <c r="I482" s="34">
        <f t="shared" si="30"/>
        <v>26</v>
      </c>
      <c r="J482" s="34">
        <f t="shared" si="31"/>
        <v>2</v>
      </c>
      <c r="K482" s="35">
        <f t="shared" si="32"/>
        <v>0.9285714285714286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 t="s">
        <v>1582</v>
      </c>
      <c r="AG482" s="86" t="s">
        <v>1582</v>
      </c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519</v>
      </c>
      <c r="B483" t="s">
        <v>535</v>
      </c>
      <c r="C483" t="s">
        <v>1144</v>
      </c>
      <c r="D483" t="s">
        <v>536</v>
      </c>
      <c r="E483" s="33" t="s">
        <v>19</v>
      </c>
      <c r="F483" s="33" t="s">
        <v>28</v>
      </c>
      <c r="G483" s="33"/>
      <c r="H483" s="33" t="s">
        <v>916</v>
      </c>
      <c r="I483" s="34">
        <f t="shared" si="30"/>
        <v>26</v>
      </c>
      <c r="J483" s="34">
        <f t="shared" si="31"/>
        <v>2</v>
      </c>
      <c r="K483" s="35">
        <f t="shared" si="32"/>
        <v>0.9285714285714286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 t="s">
        <v>1582</v>
      </c>
      <c r="AG483" s="86" t="s">
        <v>1582</v>
      </c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519</v>
      </c>
      <c r="B484" t="s">
        <v>537</v>
      </c>
      <c r="C484" t="s">
        <v>1144</v>
      </c>
      <c r="D484" t="s">
        <v>538</v>
      </c>
      <c r="E484" s="33" t="s">
        <v>19</v>
      </c>
      <c r="F484" s="33" t="s">
        <v>20</v>
      </c>
      <c r="G484" s="33"/>
      <c r="H484" s="33" t="s">
        <v>917</v>
      </c>
      <c r="I484" s="34">
        <f t="shared" si="30"/>
        <v>28</v>
      </c>
      <c r="J484" s="34">
        <f t="shared" si="31"/>
        <v>0</v>
      </c>
      <c r="K484" s="35">
        <f t="shared" si="32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519</v>
      </c>
      <c r="B485" t="s">
        <v>539</v>
      </c>
      <c r="C485" t="s">
        <v>1144</v>
      </c>
      <c r="D485" t="s">
        <v>1151</v>
      </c>
      <c r="E485" s="33" t="s">
        <v>19</v>
      </c>
      <c r="F485" s="33" t="s">
        <v>28</v>
      </c>
      <c r="G485" s="33"/>
      <c r="H485" s="33" t="s">
        <v>918</v>
      </c>
      <c r="I485" s="34">
        <f t="shared" si="30"/>
        <v>28</v>
      </c>
      <c r="J485" s="34">
        <f t="shared" si="31"/>
        <v>0</v>
      </c>
      <c r="K485" s="35">
        <f t="shared" si="32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519</v>
      </c>
      <c r="B486" t="s">
        <v>540</v>
      </c>
      <c r="C486" t="s">
        <v>1143</v>
      </c>
      <c r="D486" t="s">
        <v>1150</v>
      </c>
      <c r="E486" s="33"/>
      <c r="F486" s="33" t="s">
        <v>28</v>
      </c>
      <c r="G486" s="33"/>
      <c r="H486" s="33" t="s">
        <v>919</v>
      </c>
      <c r="I486" s="34">
        <f t="shared" si="30"/>
        <v>26</v>
      </c>
      <c r="J486" s="34">
        <f t="shared" si="31"/>
        <v>2</v>
      </c>
      <c r="K486" s="35">
        <f t="shared" si="32"/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 t="s">
        <v>1582</v>
      </c>
      <c r="Y486" s="86"/>
      <c r="Z486" s="86" t="s">
        <v>1582</v>
      </c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523</v>
      </c>
      <c r="B487" t="s">
        <v>541</v>
      </c>
      <c r="C487" t="s">
        <v>1144</v>
      </c>
      <c r="D487" t="s">
        <v>542</v>
      </c>
      <c r="E487" s="33" t="s">
        <v>19</v>
      </c>
      <c r="F487" s="33" t="s">
        <v>28</v>
      </c>
      <c r="G487" s="33"/>
      <c r="H487" s="33" t="s">
        <v>920</v>
      </c>
      <c r="I487" s="34">
        <f t="shared" si="30"/>
        <v>7</v>
      </c>
      <c r="J487" s="34">
        <f t="shared" si="31"/>
        <v>21</v>
      </c>
      <c r="K487" s="35">
        <f t="shared" si="32"/>
        <v>0.25</v>
      </c>
      <c r="L487" s="86" t="s">
        <v>1582</v>
      </c>
      <c r="M487" s="86" t="s">
        <v>1582</v>
      </c>
      <c r="N487" s="86" t="s">
        <v>1582</v>
      </c>
      <c r="O487" s="86" t="s">
        <v>1582</v>
      </c>
      <c r="P487" s="86" t="s">
        <v>1582</v>
      </c>
      <c r="Q487" s="86" t="s">
        <v>1582</v>
      </c>
      <c r="R487" s="86" t="s">
        <v>1582</v>
      </c>
      <c r="S487" s="86" t="s">
        <v>1582</v>
      </c>
      <c r="T487" s="86" t="s">
        <v>1582</v>
      </c>
      <c r="U487" s="86" t="s">
        <v>1582</v>
      </c>
      <c r="V487" s="86" t="s">
        <v>1582</v>
      </c>
      <c r="W487" s="86" t="s">
        <v>1582</v>
      </c>
      <c r="X487" s="86"/>
      <c r="Y487" s="86" t="s">
        <v>1582</v>
      </c>
      <c r="Z487" s="86" t="s">
        <v>1582</v>
      </c>
      <c r="AA487" s="86" t="s">
        <v>1582</v>
      </c>
      <c r="AB487" s="86" t="s">
        <v>1582</v>
      </c>
      <c r="AC487" s="86" t="s">
        <v>1582</v>
      </c>
      <c r="AD487" s="86" t="s">
        <v>1582</v>
      </c>
      <c r="AE487" s="86" t="s">
        <v>1582</v>
      </c>
      <c r="AF487" s="86" t="s">
        <v>1582</v>
      </c>
      <c r="AG487" s="86" t="s">
        <v>1582</v>
      </c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523</v>
      </c>
      <c r="B488" t="s">
        <v>543</v>
      </c>
      <c r="C488" t="s">
        <v>1144</v>
      </c>
      <c r="D488" t="s">
        <v>544</v>
      </c>
      <c r="E488" s="33" t="s">
        <v>19</v>
      </c>
      <c r="F488" s="33" t="s">
        <v>28</v>
      </c>
      <c r="G488" s="33"/>
      <c r="H488" s="33" t="s">
        <v>921</v>
      </c>
      <c r="I488" s="34">
        <f t="shared" si="30"/>
        <v>28</v>
      </c>
      <c r="J488" s="34">
        <f t="shared" si="31"/>
        <v>0</v>
      </c>
      <c r="K488" s="35">
        <f t="shared" si="3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523</v>
      </c>
      <c r="B489" t="s">
        <v>546</v>
      </c>
      <c r="C489" t="s">
        <v>1144</v>
      </c>
      <c r="D489" t="s">
        <v>547</v>
      </c>
      <c r="E489" s="33" t="s">
        <v>19</v>
      </c>
      <c r="F489" s="33" t="s">
        <v>28</v>
      </c>
      <c r="G489" s="33"/>
      <c r="H489" s="33" t="s">
        <v>923</v>
      </c>
      <c r="I489" s="34">
        <f t="shared" si="30"/>
        <v>8</v>
      </c>
      <c r="J489" s="34">
        <f t="shared" si="31"/>
        <v>20</v>
      </c>
      <c r="K489" s="35">
        <f t="shared" si="32"/>
        <v>0.2857142857142857</v>
      </c>
      <c r="L489" s="86" t="s">
        <v>1582</v>
      </c>
      <c r="M489" s="86" t="s">
        <v>1582</v>
      </c>
      <c r="N489" s="86" t="s">
        <v>1582</v>
      </c>
      <c r="O489" s="86" t="s">
        <v>1582</v>
      </c>
      <c r="P489" s="86"/>
      <c r="Q489" s="86"/>
      <c r="R489" s="86" t="s">
        <v>1582</v>
      </c>
      <c r="S489" s="86" t="s">
        <v>1582</v>
      </c>
      <c r="T489" s="86" t="s">
        <v>1582</v>
      </c>
      <c r="U489" s="86" t="s">
        <v>1582</v>
      </c>
      <c r="V489" s="86" t="s">
        <v>1582</v>
      </c>
      <c r="W489" s="86" t="s">
        <v>1582</v>
      </c>
      <c r="X489" s="86" t="s">
        <v>1582</v>
      </c>
      <c r="Y489" s="86" t="s">
        <v>1582</v>
      </c>
      <c r="Z489" s="86" t="s">
        <v>1582</v>
      </c>
      <c r="AA489" s="86" t="s">
        <v>1582</v>
      </c>
      <c r="AB489" s="86" t="s">
        <v>1582</v>
      </c>
      <c r="AC489" s="86" t="s">
        <v>1582</v>
      </c>
      <c r="AD489" s="86" t="s">
        <v>1582</v>
      </c>
      <c r="AE489" s="86" t="s">
        <v>1582</v>
      </c>
      <c r="AF489" s="86" t="s">
        <v>1582</v>
      </c>
      <c r="AG489" s="86" t="s">
        <v>1582</v>
      </c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523</v>
      </c>
      <c r="B490" t="s">
        <v>1121</v>
      </c>
      <c r="C490" t="s">
        <v>1144</v>
      </c>
      <c r="D490" t="s">
        <v>518</v>
      </c>
      <c r="E490" s="33" t="s">
        <v>15</v>
      </c>
      <c r="F490" s="33" t="s">
        <v>1137</v>
      </c>
      <c r="G490" s="33" t="s">
        <v>1345</v>
      </c>
      <c r="H490" s="33" t="s">
        <v>924</v>
      </c>
      <c r="I490" s="34">
        <f t="shared" si="30"/>
        <v>6</v>
      </c>
      <c r="J490" s="34">
        <f t="shared" si="31"/>
        <v>22</v>
      </c>
      <c r="K490" s="35">
        <f t="shared" si="32"/>
        <v>0.21428571428571427</v>
      </c>
      <c r="L490" s="86" t="s">
        <v>1582</v>
      </c>
      <c r="M490" s="86" t="s">
        <v>1582</v>
      </c>
      <c r="N490" s="86" t="s">
        <v>1582</v>
      </c>
      <c r="O490" s="86" t="s">
        <v>1582</v>
      </c>
      <c r="P490" s="86" t="s">
        <v>1582</v>
      </c>
      <c r="Q490" s="86" t="s">
        <v>1582</v>
      </c>
      <c r="R490" s="86" t="s">
        <v>1582</v>
      </c>
      <c r="S490" s="86" t="s">
        <v>1582</v>
      </c>
      <c r="T490" s="86" t="s">
        <v>1582</v>
      </c>
      <c r="U490" s="86" t="s">
        <v>1582</v>
      </c>
      <c r="V490" s="86" t="s">
        <v>1582</v>
      </c>
      <c r="W490" s="86" t="s">
        <v>1582</v>
      </c>
      <c r="X490" s="86" t="s">
        <v>1582</v>
      </c>
      <c r="Y490" s="86" t="s">
        <v>1582</v>
      </c>
      <c r="Z490" s="86" t="s">
        <v>1582</v>
      </c>
      <c r="AA490" s="86" t="s">
        <v>1582</v>
      </c>
      <c r="AB490" s="86" t="s">
        <v>1582</v>
      </c>
      <c r="AC490" s="86" t="s">
        <v>1582</v>
      </c>
      <c r="AD490" s="86" t="s">
        <v>1582</v>
      </c>
      <c r="AE490" s="86" t="s">
        <v>1582</v>
      </c>
      <c r="AF490" s="86" t="s">
        <v>1582</v>
      </c>
      <c r="AG490" s="86" t="s">
        <v>1582</v>
      </c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519</v>
      </c>
      <c r="B491" t="s">
        <v>1122</v>
      </c>
      <c r="C491" t="s">
        <v>1144</v>
      </c>
      <c r="D491" t="s">
        <v>520</v>
      </c>
      <c r="E491" s="33" t="s">
        <v>19</v>
      </c>
      <c r="F491" s="33" t="s">
        <v>28</v>
      </c>
      <c r="G491" s="33"/>
      <c r="H491" s="33" t="s">
        <v>925</v>
      </c>
      <c r="I491" s="34">
        <f t="shared" si="30"/>
        <v>6</v>
      </c>
      <c r="J491" s="34">
        <f t="shared" si="31"/>
        <v>22</v>
      </c>
      <c r="K491" s="35">
        <f t="shared" si="32"/>
        <v>0.21428571428571427</v>
      </c>
      <c r="L491" s="86" t="s">
        <v>1582</v>
      </c>
      <c r="M491" s="86" t="s">
        <v>1582</v>
      </c>
      <c r="N491" s="86" t="s">
        <v>1582</v>
      </c>
      <c r="O491" s="86" t="s">
        <v>1582</v>
      </c>
      <c r="P491" s="86" t="s">
        <v>1582</v>
      </c>
      <c r="Q491" s="86" t="s">
        <v>1582</v>
      </c>
      <c r="R491" s="86" t="s">
        <v>1582</v>
      </c>
      <c r="S491" s="86" t="s">
        <v>1582</v>
      </c>
      <c r="T491" s="86" t="s">
        <v>1582</v>
      </c>
      <c r="U491" s="86" t="s">
        <v>1582</v>
      </c>
      <c r="V491" s="86" t="s">
        <v>1582</v>
      </c>
      <c r="W491" s="86" t="s">
        <v>1582</v>
      </c>
      <c r="X491" s="86" t="s">
        <v>1582</v>
      </c>
      <c r="Y491" s="86" t="s">
        <v>1582</v>
      </c>
      <c r="Z491" s="86" t="s">
        <v>1582</v>
      </c>
      <c r="AA491" s="86" t="s">
        <v>1582</v>
      </c>
      <c r="AB491" s="86" t="s">
        <v>1582</v>
      </c>
      <c r="AC491" s="86" t="s">
        <v>1582</v>
      </c>
      <c r="AD491" s="86" t="s">
        <v>1582</v>
      </c>
      <c r="AE491" s="86" t="s">
        <v>1582</v>
      </c>
      <c r="AF491" s="86" t="s">
        <v>1582</v>
      </c>
      <c r="AG491" s="86" t="s">
        <v>1582</v>
      </c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519</v>
      </c>
      <c r="B492" t="s">
        <v>1123</v>
      </c>
      <c r="C492" t="s">
        <v>1144</v>
      </c>
      <c r="D492" t="s">
        <v>527</v>
      </c>
      <c r="E492" s="33" t="s">
        <v>15</v>
      </c>
      <c r="F492" s="33" t="s">
        <v>1137</v>
      </c>
      <c r="G492" s="33" t="s">
        <v>1348</v>
      </c>
      <c r="H492" s="33" t="s">
        <v>930</v>
      </c>
      <c r="I492" s="34">
        <f t="shared" si="30"/>
        <v>26</v>
      </c>
      <c r="J492" s="34">
        <f t="shared" si="31"/>
        <v>2</v>
      </c>
      <c r="K492" s="35">
        <f t="shared" si="32"/>
        <v>0.9285714285714286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 t="s">
        <v>1582</v>
      </c>
      <c r="AG492" s="86" t="s">
        <v>1582</v>
      </c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519</v>
      </c>
      <c r="B493" t="s">
        <v>1124</v>
      </c>
      <c r="C493" t="s">
        <v>1144</v>
      </c>
      <c r="D493" t="s">
        <v>528</v>
      </c>
      <c r="E493" s="33" t="s">
        <v>15</v>
      </c>
      <c r="F493" s="33" t="s">
        <v>20</v>
      </c>
      <c r="G493" s="33"/>
      <c r="H493" s="33" t="s">
        <v>931</v>
      </c>
      <c r="I493" s="34">
        <f t="shared" si="30"/>
        <v>6</v>
      </c>
      <c r="J493" s="34">
        <f t="shared" si="31"/>
        <v>22</v>
      </c>
      <c r="K493" s="35">
        <f t="shared" si="32"/>
        <v>0.21428571428571427</v>
      </c>
      <c r="L493" s="86" t="s">
        <v>1582</v>
      </c>
      <c r="M493" s="86" t="s">
        <v>1582</v>
      </c>
      <c r="N493" s="86" t="s">
        <v>1582</v>
      </c>
      <c r="O493" s="86" t="s">
        <v>1582</v>
      </c>
      <c r="P493" s="86" t="s">
        <v>1582</v>
      </c>
      <c r="Q493" s="86" t="s">
        <v>1582</v>
      </c>
      <c r="R493" s="86" t="s">
        <v>1582</v>
      </c>
      <c r="S493" s="86" t="s">
        <v>1582</v>
      </c>
      <c r="T493" s="86" t="s">
        <v>1582</v>
      </c>
      <c r="U493" s="86" t="s">
        <v>1582</v>
      </c>
      <c r="V493" s="86" t="s">
        <v>1582</v>
      </c>
      <c r="W493" s="86" t="s">
        <v>1582</v>
      </c>
      <c r="X493" s="86" t="s">
        <v>1582</v>
      </c>
      <c r="Y493" s="86" t="s">
        <v>1582</v>
      </c>
      <c r="Z493" s="86" t="s">
        <v>1582</v>
      </c>
      <c r="AA493" s="86" t="s">
        <v>1582</v>
      </c>
      <c r="AB493" s="86" t="s">
        <v>1582</v>
      </c>
      <c r="AC493" s="86" t="s">
        <v>1582</v>
      </c>
      <c r="AD493" s="86" t="s">
        <v>1582</v>
      </c>
      <c r="AE493" s="86" t="s">
        <v>1582</v>
      </c>
      <c r="AF493" s="86" t="s">
        <v>1582</v>
      </c>
      <c r="AG493" s="86" t="s">
        <v>1582</v>
      </c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519</v>
      </c>
      <c r="B494" t="s">
        <v>550</v>
      </c>
      <c r="C494" t="s">
        <v>1143</v>
      </c>
      <c r="D494" t="s">
        <v>551</v>
      </c>
      <c r="E494" s="33" t="s">
        <v>73</v>
      </c>
      <c r="F494" s="33" t="s">
        <v>28</v>
      </c>
      <c r="G494" s="33"/>
      <c r="H494" s="33" t="s">
        <v>697</v>
      </c>
      <c r="I494" s="34">
        <f t="shared" si="30"/>
        <v>26</v>
      </c>
      <c r="J494" s="34">
        <f t="shared" si="31"/>
        <v>2</v>
      </c>
      <c r="K494" s="35">
        <f t="shared" si="32"/>
        <v>0.9285714285714286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1582</v>
      </c>
      <c r="Y494" s="86"/>
      <c r="Z494" s="86" t="s">
        <v>1582</v>
      </c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519</v>
      </c>
      <c r="B495" t="s">
        <v>552</v>
      </c>
      <c r="C495" t="s">
        <v>1143</v>
      </c>
      <c r="D495" t="s">
        <v>551</v>
      </c>
      <c r="E495" s="33" t="s">
        <v>73</v>
      </c>
      <c r="F495" s="33" t="s">
        <v>28</v>
      </c>
      <c r="G495" s="33"/>
      <c r="H495" s="33" t="s">
        <v>935</v>
      </c>
      <c r="I495" s="34">
        <f t="shared" si="30"/>
        <v>26</v>
      </c>
      <c r="J495" s="34">
        <f t="shared" si="31"/>
        <v>2</v>
      </c>
      <c r="K495" s="35">
        <f t="shared" si="32"/>
        <v>0.9285714285714286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 t="s">
        <v>1582</v>
      </c>
      <c r="Y495" s="86"/>
      <c r="Z495" s="86" t="s">
        <v>1582</v>
      </c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412</v>
      </c>
      <c r="B496" t="s">
        <v>1125</v>
      </c>
      <c r="C496" t="s">
        <v>1143</v>
      </c>
      <c r="D496" t="s">
        <v>555</v>
      </c>
      <c r="E496" s="33" t="s">
        <v>19</v>
      </c>
      <c r="F496" s="33" t="s">
        <v>28</v>
      </c>
      <c r="G496" s="33"/>
      <c r="H496" s="33" t="s">
        <v>938</v>
      </c>
      <c r="I496" s="34">
        <f t="shared" si="30"/>
        <v>28</v>
      </c>
      <c r="J496" s="34">
        <f t="shared" si="31"/>
        <v>0</v>
      </c>
      <c r="K496" s="35">
        <f t="shared" si="3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297</v>
      </c>
      <c r="B497" t="s">
        <v>1126</v>
      </c>
      <c r="C497" t="s">
        <v>1143</v>
      </c>
      <c r="D497" t="s">
        <v>556</v>
      </c>
      <c r="E497" s="33" t="s">
        <v>19</v>
      </c>
      <c r="F497" s="33" t="s">
        <v>28</v>
      </c>
      <c r="G497" s="33"/>
      <c r="H497" s="33" t="s">
        <v>939</v>
      </c>
      <c r="I497" s="34">
        <f t="shared" si="30"/>
        <v>28</v>
      </c>
      <c r="J497" s="34">
        <f t="shared" si="31"/>
        <v>0</v>
      </c>
      <c r="K497" s="35">
        <f t="shared" si="3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412</v>
      </c>
      <c r="B498" t="s">
        <v>553</v>
      </c>
      <c r="C498" t="s">
        <v>1143</v>
      </c>
      <c r="D498" t="s">
        <v>554</v>
      </c>
      <c r="E498" s="33" t="s">
        <v>19</v>
      </c>
      <c r="F498" s="33" t="s">
        <v>28</v>
      </c>
      <c r="G498" s="33"/>
      <c r="H498" s="33" t="s">
        <v>942</v>
      </c>
      <c r="I498" s="34">
        <f t="shared" si="30"/>
        <v>28</v>
      </c>
      <c r="J498" s="34">
        <f t="shared" si="31"/>
        <v>0</v>
      </c>
      <c r="K498" s="35">
        <f t="shared" si="32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412</v>
      </c>
      <c r="B499" t="s">
        <v>557</v>
      </c>
      <c r="C499" t="s">
        <v>1143</v>
      </c>
      <c r="D499" t="s">
        <v>558</v>
      </c>
      <c r="E499" s="33" t="s">
        <v>73</v>
      </c>
      <c r="F499" s="33" t="s">
        <v>28</v>
      </c>
      <c r="G499" s="33"/>
      <c r="H499" s="33" t="s">
        <v>936</v>
      </c>
      <c r="I499" s="34">
        <f t="shared" si="30"/>
        <v>28</v>
      </c>
      <c r="J499" s="34">
        <f t="shared" si="31"/>
        <v>0</v>
      </c>
      <c r="K499" s="35">
        <f t="shared" si="32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412</v>
      </c>
      <c r="B500" t="s">
        <v>559</v>
      </c>
      <c r="C500" t="s">
        <v>1143</v>
      </c>
      <c r="D500" t="s">
        <v>558</v>
      </c>
      <c r="E500" s="33" t="s">
        <v>73</v>
      </c>
      <c r="F500" s="33" t="s">
        <v>28</v>
      </c>
      <c r="G500" s="33"/>
      <c r="H500" s="33" t="s">
        <v>937</v>
      </c>
      <c r="I500" s="34">
        <f t="shared" si="30"/>
        <v>28</v>
      </c>
      <c r="J500" s="34">
        <f t="shared" si="31"/>
        <v>0</v>
      </c>
      <c r="K500" s="35">
        <f t="shared" si="32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412</v>
      </c>
      <c r="B501" t="s">
        <v>560</v>
      </c>
      <c r="C501" t="s">
        <v>1143</v>
      </c>
      <c r="D501" t="s">
        <v>561</v>
      </c>
      <c r="E501" s="33" t="s">
        <v>73</v>
      </c>
      <c r="F501" s="33" t="s">
        <v>28</v>
      </c>
      <c r="G501" s="33"/>
      <c r="H501" s="33" t="s">
        <v>940</v>
      </c>
      <c r="I501" s="34">
        <f t="shared" si="30"/>
        <v>28</v>
      </c>
      <c r="J501" s="34">
        <f t="shared" si="31"/>
        <v>0</v>
      </c>
      <c r="K501" s="35">
        <f t="shared" si="32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412</v>
      </c>
      <c r="B502" t="s">
        <v>562</v>
      </c>
      <c r="C502" t="s">
        <v>1143</v>
      </c>
      <c r="D502" t="s">
        <v>561</v>
      </c>
      <c r="E502" s="33" t="s">
        <v>73</v>
      </c>
      <c r="F502" s="33" t="s">
        <v>28</v>
      </c>
      <c r="G502" s="33"/>
      <c r="H502" s="33" t="s">
        <v>941</v>
      </c>
      <c r="I502" s="34">
        <f t="shared" si="30"/>
        <v>28</v>
      </c>
      <c r="J502" s="34">
        <f t="shared" si="31"/>
        <v>0</v>
      </c>
      <c r="K502" s="35">
        <f t="shared" si="32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412</v>
      </c>
      <c r="B503" t="s">
        <v>563</v>
      </c>
      <c r="C503" t="s">
        <v>1143</v>
      </c>
      <c r="D503" t="s">
        <v>564</v>
      </c>
      <c r="E503" s="33" t="s">
        <v>15</v>
      </c>
      <c r="F503" s="33" t="s">
        <v>28</v>
      </c>
      <c r="G503" s="33"/>
      <c r="H503" s="33" t="s">
        <v>943</v>
      </c>
      <c r="I503" s="34">
        <f t="shared" si="30"/>
        <v>28</v>
      </c>
      <c r="J503" s="34">
        <f t="shared" si="31"/>
        <v>0</v>
      </c>
      <c r="K503" s="35">
        <f t="shared" si="32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488</v>
      </c>
      <c r="B504" t="s">
        <v>565</v>
      </c>
      <c r="C504" t="s">
        <v>1143</v>
      </c>
      <c r="D504" t="s">
        <v>566</v>
      </c>
      <c r="E504" s="33" t="s">
        <v>19</v>
      </c>
      <c r="F504" s="33" t="s">
        <v>28</v>
      </c>
      <c r="G504" s="33"/>
      <c r="H504" s="33" t="s">
        <v>944</v>
      </c>
      <c r="I504" s="34">
        <f t="shared" si="30"/>
        <v>28</v>
      </c>
      <c r="J504" s="34">
        <f t="shared" si="31"/>
        <v>0</v>
      </c>
      <c r="K504" s="35">
        <f t="shared" si="32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488</v>
      </c>
      <c r="B505" t="s">
        <v>567</v>
      </c>
      <c r="C505" t="s">
        <v>1143</v>
      </c>
      <c r="D505" t="s">
        <v>568</v>
      </c>
      <c r="E505" s="33" t="s">
        <v>19</v>
      </c>
      <c r="F505" s="33" t="s">
        <v>20</v>
      </c>
      <c r="G505" s="33"/>
      <c r="H505" s="33" t="s">
        <v>945</v>
      </c>
      <c r="I505" s="34">
        <f t="shared" si="30"/>
        <v>27</v>
      </c>
      <c r="J505" s="34">
        <f t="shared" si="31"/>
        <v>1</v>
      </c>
      <c r="K505" s="35">
        <f t="shared" si="32"/>
        <v>0.9642857142857143</v>
      </c>
      <c r="L505" s="86"/>
      <c r="M505" s="86" t="s">
        <v>1582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488</v>
      </c>
      <c r="B506" t="s">
        <v>569</v>
      </c>
      <c r="C506" t="s">
        <v>1143</v>
      </c>
      <c r="D506" t="s">
        <v>570</v>
      </c>
      <c r="E506" s="33" t="s">
        <v>19</v>
      </c>
      <c r="F506" s="33" t="s">
        <v>20</v>
      </c>
      <c r="G506" s="33"/>
      <c r="H506" s="33" t="s">
        <v>946</v>
      </c>
      <c r="I506" s="34">
        <f t="shared" si="30"/>
        <v>20</v>
      </c>
      <c r="J506" s="34">
        <f t="shared" si="31"/>
        <v>8</v>
      </c>
      <c r="K506" s="35">
        <f t="shared" si="32"/>
        <v>0.7142857142857143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 t="s">
        <v>1582</v>
      </c>
      <c r="Z506" s="86" t="s">
        <v>1582</v>
      </c>
      <c r="AA506" s="86" t="s">
        <v>1582</v>
      </c>
      <c r="AB506" s="86" t="s">
        <v>1582</v>
      </c>
      <c r="AC506" s="86"/>
      <c r="AD506" s="86" t="s">
        <v>1582</v>
      </c>
      <c r="AE506" s="86" t="s">
        <v>1582</v>
      </c>
      <c r="AF506" s="86" t="s">
        <v>1582</v>
      </c>
      <c r="AG506" s="86" t="s">
        <v>1582</v>
      </c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488</v>
      </c>
      <c r="B507" t="s">
        <v>571</v>
      </c>
      <c r="C507" t="s">
        <v>1143</v>
      </c>
      <c r="D507" t="s">
        <v>572</v>
      </c>
      <c r="E507" s="33" t="s">
        <v>19</v>
      </c>
      <c r="F507" s="33" t="s">
        <v>1137</v>
      </c>
      <c r="G507" s="33" t="s">
        <v>1349</v>
      </c>
      <c r="H507" s="33" t="s">
        <v>947</v>
      </c>
      <c r="I507" s="34">
        <f t="shared" si="30"/>
        <v>28</v>
      </c>
      <c r="J507" s="34">
        <f t="shared" si="31"/>
        <v>0</v>
      </c>
      <c r="K507" s="35">
        <f t="shared" si="32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483</v>
      </c>
      <c r="B508" t="s">
        <v>573</v>
      </c>
      <c r="C508" t="s">
        <v>1143</v>
      </c>
      <c r="D508" t="s">
        <v>574</v>
      </c>
      <c r="E508" s="33" t="s">
        <v>19</v>
      </c>
      <c r="F508" s="33" t="s">
        <v>20</v>
      </c>
      <c r="G508" s="33"/>
      <c r="H508" s="33" t="s">
        <v>948</v>
      </c>
      <c r="I508" s="34">
        <f t="shared" si="30"/>
        <v>28</v>
      </c>
      <c r="J508" s="34">
        <f t="shared" si="31"/>
        <v>0</v>
      </c>
      <c r="K508" s="35">
        <f t="shared" si="32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483</v>
      </c>
      <c r="B509" t="s">
        <v>1558</v>
      </c>
      <c r="C509" t="s">
        <v>1143</v>
      </c>
      <c r="D509" t="s">
        <v>1559</v>
      </c>
      <c r="E509" s="33"/>
      <c r="F509" s="33"/>
      <c r="G509" s="33"/>
      <c r="H509" s="33"/>
      <c r="I509" s="34">
        <f t="shared" si="30"/>
        <v>27</v>
      </c>
      <c r="J509" s="34">
        <f t="shared" si="31"/>
        <v>1</v>
      </c>
      <c r="K509" s="35">
        <f t="shared" si="32"/>
        <v>0.9642857142857143</v>
      </c>
      <c r="L509" s="86"/>
      <c r="M509" s="86"/>
      <c r="N509" s="86" t="s">
        <v>1582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575</v>
      </c>
      <c r="B510" t="s">
        <v>576</v>
      </c>
      <c r="C510" t="s">
        <v>1144</v>
      </c>
      <c r="D510" t="s">
        <v>577</v>
      </c>
      <c r="E510" s="33" t="s">
        <v>15</v>
      </c>
      <c r="F510" s="33" t="s">
        <v>28</v>
      </c>
      <c r="G510" s="33"/>
      <c r="H510" s="33" t="s">
        <v>949</v>
      </c>
      <c r="I510" s="34">
        <f t="shared" si="30"/>
        <v>28</v>
      </c>
      <c r="J510" s="34">
        <f t="shared" si="31"/>
        <v>0</v>
      </c>
      <c r="K510" s="35">
        <f t="shared" si="32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575</v>
      </c>
      <c r="B511" t="s">
        <v>578</v>
      </c>
      <c r="C511" t="s">
        <v>1144</v>
      </c>
      <c r="D511" t="s">
        <v>579</v>
      </c>
      <c r="E511" s="33" t="s">
        <v>15</v>
      </c>
      <c r="F511" s="33" t="s">
        <v>28</v>
      </c>
      <c r="G511" s="33"/>
      <c r="H511" s="33" t="s">
        <v>950</v>
      </c>
      <c r="I511" s="34">
        <f t="shared" si="30"/>
        <v>28</v>
      </c>
      <c r="J511" s="34">
        <f t="shared" si="31"/>
        <v>0</v>
      </c>
      <c r="K511" s="35">
        <f t="shared" si="32"/>
        <v>1</v>
      </c>
      <c r="L511" s="86"/>
      <c r="M511" s="88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.75" thickBot="1" x14ac:dyDescent="0.3">
      <c r="A512" t="s">
        <v>575</v>
      </c>
      <c r="B512" t="s">
        <v>1127</v>
      </c>
      <c r="C512" t="s">
        <v>1144</v>
      </c>
      <c r="D512" t="s">
        <v>580</v>
      </c>
      <c r="E512" s="33" t="s">
        <v>73</v>
      </c>
      <c r="F512" s="33" t="s">
        <v>28</v>
      </c>
      <c r="G512" s="33"/>
      <c r="H512" s="33" t="s">
        <v>951</v>
      </c>
      <c r="I512" s="34">
        <f t="shared" si="30"/>
        <v>28</v>
      </c>
      <c r="J512" s="34">
        <f t="shared" si="31"/>
        <v>0</v>
      </c>
      <c r="K512" s="35">
        <f t="shared" si="32"/>
        <v>1</v>
      </c>
      <c r="L512" s="86"/>
      <c r="M512" s="88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.75" thickBot="1" x14ac:dyDescent="0.3">
      <c r="A513" t="s">
        <v>575</v>
      </c>
      <c r="B513" t="s">
        <v>1128</v>
      </c>
      <c r="C513" t="s">
        <v>1144</v>
      </c>
      <c r="D513" t="s">
        <v>580</v>
      </c>
      <c r="E513" s="33" t="s">
        <v>73</v>
      </c>
      <c r="F513" s="33" t="s">
        <v>28</v>
      </c>
      <c r="G513" s="33"/>
      <c r="H513" s="33" t="s">
        <v>952</v>
      </c>
      <c r="I513" s="34">
        <f t="shared" si="30"/>
        <v>28</v>
      </c>
      <c r="J513" s="34">
        <f t="shared" si="31"/>
        <v>0</v>
      </c>
      <c r="K513" s="35">
        <f t="shared" si="32"/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.75" thickBot="1" x14ac:dyDescent="0.3">
      <c r="A514" t="s">
        <v>581</v>
      </c>
      <c r="B514" t="s">
        <v>1129</v>
      </c>
      <c r="C514" t="s">
        <v>1144</v>
      </c>
      <c r="D514" t="s">
        <v>582</v>
      </c>
      <c r="E514" s="33" t="s">
        <v>73</v>
      </c>
      <c r="F514" s="33" t="s">
        <v>28</v>
      </c>
      <c r="G514" s="33"/>
      <c r="H514" s="33" t="s">
        <v>953</v>
      </c>
      <c r="I514" s="34">
        <f t="shared" si="30"/>
        <v>28</v>
      </c>
      <c r="J514" s="34">
        <f t="shared" si="31"/>
        <v>0</v>
      </c>
      <c r="K514" s="35">
        <f t="shared" si="32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.75" thickBot="1" x14ac:dyDescent="0.3">
      <c r="A515" t="s">
        <v>581</v>
      </c>
      <c r="B515" t="s">
        <v>1130</v>
      </c>
      <c r="C515" t="s">
        <v>1144</v>
      </c>
      <c r="D515" t="s">
        <v>583</v>
      </c>
      <c r="E515" s="33" t="s">
        <v>15</v>
      </c>
      <c r="F515" s="33" t="s">
        <v>28</v>
      </c>
      <c r="G515" s="33"/>
      <c r="H515" s="33" t="s">
        <v>954</v>
      </c>
      <c r="I515" s="34">
        <f t="shared" si="30"/>
        <v>6</v>
      </c>
      <c r="J515" s="34">
        <f t="shared" si="31"/>
        <v>22</v>
      </c>
      <c r="K515" s="35">
        <f t="shared" si="32"/>
        <v>0.21428571428571427</v>
      </c>
      <c r="L515" s="86" t="s">
        <v>1582</v>
      </c>
      <c r="M515" s="88" t="s">
        <v>1582</v>
      </c>
      <c r="N515" s="86" t="s">
        <v>1582</v>
      </c>
      <c r="O515" s="86" t="s">
        <v>1582</v>
      </c>
      <c r="P515" s="86" t="s">
        <v>1582</v>
      </c>
      <c r="Q515" s="86" t="s">
        <v>1582</v>
      </c>
      <c r="R515" s="86" t="s">
        <v>1582</v>
      </c>
      <c r="S515" s="86" t="s">
        <v>1582</v>
      </c>
      <c r="T515" s="86" t="s">
        <v>1582</v>
      </c>
      <c r="U515" s="86" t="s">
        <v>1582</v>
      </c>
      <c r="V515" s="86" t="s">
        <v>1582</v>
      </c>
      <c r="W515" s="86" t="s">
        <v>1582</v>
      </c>
      <c r="X515" s="86" t="s">
        <v>1582</v>
      </c>
      <c r="Y515" s="86" t="s">
        <v>1582</v>
      </c>
      <c r="Z515" s="86" t="s">
        <v>1582</v>
      </c>
      <c r="AA515" s="86" t="s">
        <v>1582</v>
      </c>
      <c r="AB515" s="86" t="s">
        <v>1582</v>
      </c>
      <c r="AC515" s="86" t="s">
        <v>1582</v>
      </c>
      <c r="AD515" s="86" t="s">
        <v>1582</v>
      </c>
      <c r="AE515" s="86" t="s">
        <v>1582</v>
      </c>
      <c r="AF515" s="86" t="s">
        <v>1582</v>
      </c>
      <c r="AG515" s="86" t="s">
        <v>1582</v>
      </c>
      <c r="AH515" s="86"/>
      <c r="AI515" s="86"/>
      <c r="AJ515" s="86"/>
      <c r="AK515" s="88"/>
      <c r="AL515" s="86"/>
      <c r="AM515" s="86"/>
      <c r="AN515" s="88"/>
      <c r="AO515" s="86"/>
      <c r="AP515" s="86"/>
    </row>
    <row r="516" spans="1:42" ht="15.75" thickBot="1" x14ac:dyDescent="0.3">
      <c r="A516" t="s">
        <v>581</v>
      </c>
      <c r="B516" t="s">
        <v>584</v>
      </c>
      <c r="C516" t="s">
        <v>1144</v>
      </c>
      <c r="D516" t="s">
        <v>585</v>
      </c>
      <c r="E516" s="33" t="s">
        <v>73</v>
      </c>
      <c r="F516" s="33" t="s">
        <v>28</v>
      </c>
      <c r="G516" s="33"/>
      <c r="H516" s="33" t="s">
        <v>955</v>
      </c>
      <c r="I516" s="34">
        <f t="shared" si="30"/>
        <v>28</v>
      </c>
      <c r="J516" s="34">
        <f t="shared" si="31"/>
        <v>0</v>
      </c>
      <c r="K516" s="35">
        <f t="shared" si="32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.75" thickBot="1" x14ac:dyDescent="0.3">
      <c r="A517" t="s">
        <v>581</v>
      </c>
      <c r="B517" t="s">
        <v>586</v>
      </c>
      <c r="C517" t="s">
        <v>1144</v>
      </c>
      <c r="D517" t="s">
        <v>587</v>
      </c>
      <c r="E517" s="33" t="s">
        <v>15</v>
      </c>
      <c r="F517" s="33" t="s">
        <v>28</v>
      </c>
      <c r="G517" s="33"/>
      <c r="H517" s="33" t="s">
        <v>956</v>
      </c>
      <c r="I517" s="34">
        <f t="shared" ref="I517:I538" si="33">COUNTIF(L517:AM517,"")</f>
        <v>6</v>
      </c>
      <c r="J517" s="34">
        <f t="shared" ref="J517:J538" si="34">COUNTIF(L517:AM517,"APAGADO")</f>
        <v>22</v>
      </c>
      <c r="K517" s="35">
        <f t="shared" ref="K517:K580" si="35">(I517)/(J517+I517)</f>
        <v>0.21428571428571427</v>
      </c>
      <c r="L517" s="86" t="s">
        <v>1582</v>
      </c>
      <c r="M517" s="88" t="s">
        <v>1582</v>
      </c>
      <c r="N517" s="86" t="s">
        <v>1582</v>
      </c>
      <c r="O517" s="86" t="s">
        <v>1582</v>
      </c>
      <c r="P517" s="86" t="s">
        <v>1582</v>
      </c>
      <c r="Q517" s="86" t="s">
        <v>1582</v>
      </c>
      <c r="R517" s="86" t="s">
        <v>1582</v>
      </c>
      <c r="S517" s="86" t="s">
        <v>1582</v>
      </c>
      <c r="T517" s="86" t="s">
        <v>1582</v>
      </c>
      <c r="U517" s="86" t="s">
        <v>1582</v>
      </c>
      <c r="V517" s="86" t="s">
        <v>1582</v>
      </c>
      <c r="W517" s="86" t="s">
        <v>1582</v>
      </c>
      <c r="X517" s="86" t="s">
        <v>1582</v>
      </c>
      <c r="Y517" s="86" t="s">
        <v>1582</v>
      </c>
      <c r="Z517" s="86" t="s">
        <v>1582</v>
      </c>
      <c r="AA517" s="86" t="s">
        <v>1582</v>
      </c>
      <c r="AB517" s="86" t="s">
        <v>1582</v>
      </c>
      <c r="AC517" s="86" t="s">
        <v>1582</v>
      </c>
      <c r="AD517" s="86" t="s">
        <v>1582</v>
      </c>
      <c r="AE517" s="86" t="s">
        <v>1582</v>
      </c>
      <c r="AF517" s="86" t="s">
        <v>1582</v>
      </c>
      <c r="AG517" s="86" t="s">
        <v>1582</v>
      </c>
      <c r="AH517" s="86"/>
      <c r="AI517" s="86"/>
      <c r="AJ517" s="86"/>
      <c r="AK517" s="88"/>
      <c r="AL517" s="86"/>
      <c r="AM517" s="86"/>
      <c r="AN517" s="88"/>
      <c r="AO517" s="86"/>
      <c r="AP517" s="86"/>
    </row>
    <row r="518" spans="1:42" ht="15.75" thickBot="1" x14ac:dyDescent="0.3">
      <c r="A518" t="s">
        <v>581</v>
      </c>
      <c r="B518" t="s">
        <v>588</v>
      </c>
      <c r="C518" t="s">
        <v>1144</v>
      </c>
      <c r="D518" t="s">
        <v>589</v>
      </c>
      <c r="E518" s="33" t="s">
        <v>15</v>
      </c>
      <c r="F518" s="33" t="s">
        <v>28</v>
      </c>
      <c r="G518" s="33"/>
      <c r="H518" s="33" t="s">
        <v>957</v>
      </c>
      <c r="I518" s="34">
        <f t="shared" si="33"/>
        <v>6</v>
      </c>
      <c r="J518" s="34">
        <f t="shared" si="34"/>
        <v>22</v>
      </c>
      <c r="K518" s="35">
        <f t="shared" si="35"/>
        <v>0.21428571428571427</v>
      </c>
      <c r="L518" s="86" t="s">
        <v>1582</v>
      </c>
      <c r="M518" s="88" t="s">
        <v>1582</v>
      </c>
      <c r="N518" s="86" t="s">
        <v>1582</v>
      </c>
      <c r="O518" s="86" t="s">
        <v>1582</v>
      </c>
      <c r="P518" s="86" t="s">
        <v>1582</v>
      </c>
      <c r="Q518" s="86" t="s">
        <v>1582</v>
      </c>
      <c r="R518" s="86" t="s">
        <v>1582</v>
      </c>
      <c r="S518" s="86" t="s">
        <v>1582</v>
      </c>
      <c r="T518" s="86" t="s">
        <v>1582</v>
      </c>
      <c r="U518" s="86" t="s">
        <v>1582</v>
      </c>
      <c r="V518" s="86" t="s">
        <v>1582</v>
      </c>
      <c r="W518" s="86" t="s">
        <v>1582</v>
      </c>
      <c r="X518" s="86" t="s">
        <v>1582</v>
      </c>
      <c r="Y518" s="86" t="s">
        <v>1582</v>
      </c>
      <c r="Z518" s="86" t="s">
        <v>1582</v>
      </c>
      <c r="AA518" s="86" t="s">
        <v>1582</v>
      </c>
      <c r="AB518" s="86" t="s">
        <v>1582</v>
      </c>
      <c r="AC518" s="86" t="s">
        <v>1582</v>
      </c>
      <c r="AD518" s="86" t="s">
        <v>1582</v>
      </c>
      <c r="AE518" s="86" t="s">
        <v>1582</v>
      </c>
      <c r="AF518" s="86" t="s">
        <v>1582</v>
      </c>
      <c r="AG518" s="86" t="s">
        <v>1582</v>
      </c>
      <c r="AH518" s="86"/>
      <c r="AI518" s="86"/>
      <c r="AJ518" s="86"/>
      <c r="AK518" s="88"/>
      <c r="AL518" s="86"/>
      <c r="AM518" s="86"/>
      <c r="AN518" s="88"/>
      <c r="AO518" s="86"/>
      <c r="AP518" s="86"/>
    </row>
    <row r="519" spans="1:42" ht="15.75" thickBot="1" x14ac:dyDescent="0.3">
      <c r="A519" t="s">
        <v>178</v>
      </c>
      <c r="B519" t="s">
        <v>590</v>
      </c>
      <c r="C519" t="s">
        <v>1144</v>
      </c>
      <c r="D519" t="s">
        <v>1174</v>
      </c>
      <c r="E519" s="33" t="s">
        <v>19</v>
      </c>
      <c r="F519" s="33" t="s">
        <v>20</v>
      </c>
      <c r="G519" s="33"/>
      <c r="H519" s="33" t="s">
        <v>958</v>
      </c>
      <c r="I519" s="34">
        <f t="shared" si="33"/>
        <v>28</v>
      </c>
      <c r="J519" s="34">
        <f t="shared" si="34"/>
        <v>0</v>
      </c>
      <c r="K519" s="35">
        <f t="shared" si="35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.75" thickBot="1" x14ac:dyDescent="0.3">
      <c r="A520" t="s">
        <v>178</v>
      </c>
      <c r="B520" t="s">
        <v>1131</v>
      </c>
      <c r="C520" t="s">
        <v>1144</v>
      </c>
      <c r="D520" t="s">
        <v>1175</v>
      </c>
      <c r="E520" s="33" t="s">
        <v>73</v>
      </c>
      <c r="F520" s="33" t="s">
        <v>28</v>
      </c>
      <c r="G520" s="33"/>
      <c r="H520" s="33" t="s">
        <v>959</v>
      </c>
      <c r="I520" s="34">
        <f t="shared" si="33"/>
        <v>28</v>
      </c>
      <c r="J520" s="34">
        <f t="shared" si="34"/>
        <v>0</v>
      </c>
      <c r="K520" s="35">
        <f t="shared" si="35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.75" thickBot="1" x14ac:dyDescent="0.3">
      <c r="A521" t="s">
        <v>178</v>
      </c>
      <c r="B521" t="s">
        <v>1132</v>
      </c>
      <c r="C521" t="s">
        <v>1144</v>
      </c>
      <c r="D521" t="s">
        <v>1175</v>
      </c>
      <c r="E521" s="33" t="s">
        <v>73</v>
      </c>
      <c r="F521" s="33" t="s">
        <v>28</v>
      </c>
      <c r="G521" s="33"/>
      <c r="H521" s="33" t="s">
        <v>960</v>
      </c>
      <c r="I521" s="34">
        <f t="shared" si="33"/>
        <v>28</v>
      </c>
      <c r="J521" s="34">
        <f t="shared" si="34"/>
        <v>0</v>
      </c>
      <c r="K521" s="35">
        <f t="shared" si="35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.75" thickBot="1" x14ac:dyDescent="0.3">
      <c r="A522" t="s">
        <v>178</v>
      </c>
      <c r="B522" t="s">
        <v>1133</v>
      </c>
      <c r="C522" t="s">
        <v>1144</v>
      </c>
      <c r="D522" t="s">
        <v>1189</v>
      </c>
      <c r="E522" s="33" t="s">
        <v>15</v>
      </c>
      <c r="F522" s="33" t="s">
        <v>28</v>
      </c>
      <c r="G522" s="33"/>
      <c r="H522" s="33" t="s">
        <v>961</v>
      </c>
      <c r="I522" s="34">
        <f t="shared" si="33"/>
        <v>28</v>
      </c>
      <c r="J522" s="34">
        <f t="shared" si="34"/>
        <v>0</v>
      </c>
      <c r="K522" s="35">
        <f t="shared" si="35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.75" thickBot="1" x14ac:dyDescent="0.3">
      <c r="A523" t="s">
        <v>178</v>
      </c>
      <c r="B523" t="s">
        <v>591</v>
      </c>
      <c r="C523" t="s">
        <v>1144</v>
      </c>
      <c r="D523" t="s">
        <v>1176</v>
      </c>
      <c r="E523" s="33" t="s">
        <v>15</v>
      </c>
      <c r="F523" s="33" t="s">
        <v>28</v>
      </c>
      <c r="G523" s="33"/>
      <c r="H523" s="33" t="s">
        <v>1306</v>
      </c>
      <c r="I523" s="34">
        <f t="shared" si="33"/>
        <v>28</v>
      </c>
      <c r="J523" s="34">
        <f t="shared" si="34"/>
        <v>0</v>
      </c>
      <c r="K523" s="35">
        <f t="shared" si="35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.75" thickBot="1" x14ac:dyDescent="0.3">
      <c r="A524" t="s">
        <v>592</v>
      </c>
      <c r="B524" t="s">
        <v>1134</v>
      </c>
      <c r="C524" t="s">
        <v>1144</v>
      </c>
      <c r="D524" t="s">
        <v>594</v>
      </c>
      <c r="E524" s="33" t="s">
        <v>73</v>
      </c>
      <c r="F524" s="33" t="s">
        <v>28</v>
      </c>
      <c r="G524" s="33"/>
      <c r="H524" s="33" t="s">
        <v>963</v>
      </c>
      <c r="I524" s="34">
        <f t="shared" si="33"/>
        <v>28</v>
      </c>
      <c r="J524" s="34">
        <f t="shared" si="34"/>
        <v>0</v>
      </c>
      <c r="K524" s="35">
        <f t="shared" si="35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.75" thickBot="1" x14ac:dyDescent="0.3">
      <c r="A525" t="s">
        <v>592</v>
      </c>
      <c r="B525" t="s">
        <v>1135</v>
      </c>
      <c r="C525" t="s">
        <v>1144</v>
      </c>
      <c r="D525" t="s">
        <v>595</v>
      </c>
      <c r="E525" s="33" t="s">
        <v>73</v>
      </c>
      <c r="F525" s="33" t="s">
        <v>28</v>
      </c>
      <c r="G525" s="33"/>
      <c r="H525" s="33" t="s">
        <v>964</v>
      </c>
      <c r="I525" s="34">
        <f t="shared" si="33"/>
        <v>28</v>
      </c>
      <c r="J525" s="34">
        <f t="shared" si="34"/>
        <v>0</v>
      </c>
      <c r="K525" s="35">
        <f t="shared" si="35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.75" thickBot="1" x14ac:dyDescent="0.3">
      <c r="A526" t="s">
        <v>592</v>
      </c>
      <c r="B526" t="s">
        <v>593</v>
      </c>
      <c r="C526" t="s">
        <v>1144</v>
      </c>
      <c r="D526" t="s">
        <v>594</v>
      </c>
      <c r="E526" s="33" t="s">
        <v>73</v>
      </c>
      <c r="F526" s="33" t="s">
        <v>28</v>
      </c>
      <c r="G526" s="33"/>
      <c r="H526" s="33" t="s">
        <v>962</v>
      </c>
      <c r="I526" s="34">
        <f t="shared" si="33"/>
        <v>28</v>
      </c>
      <c r="J526" s="34">
        <f t="shared" si="34"/>
        <v>0</v>
      </c>
      <c r="K526" s="35">
        <f t="shared" si="35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.75" thickBot="1" x14ac:dyDescent="0.3">
      <c r="A527" t="s">
        <v>592</v>
      </c>
      <c r="B527" t="s">
        <v>596</v>
      </c>
      <c r="C527" t="s">
        <v>1144</v>
      </c>
      <c r="D527" t="s">
        <v>595</v>
      </c>
      <c r="E527" s="33" t="s">
        <v>73</v>
      </c>
      <c r="F527" s="33" t="s">
        <v>28</v>
      </c>
      <c r="G527" s="33"/>
      <c r="H527" s="33" t="s">
        <v>965</v>
      </c>
      <c r="I527" s="34">
        <f t="shared" si="33"/>
        <v>28</v>
      </c>
      <c r="J527" s="34">
        <f t="shared" si="34"/>
        <v>0</v>
      </c>
      <c r="K527" s="35">
        <f t="shared" si="35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.75" thickBot="1" x14ac:dyDescent="0.3">
      <c r="A528" t="s">
        <v>597</v>
      </c>
      <c r="B528" t="s">
        <v>598</v>
      </c>
      <c r="C528" t="s">
        <v>1144</v>
      </c>
      <c r="D528" t="s">
        <v>599</v>
      </c>
      <c r="E528" s="33" t="s">
        <v>15</v>
      </c>
      <c r="F528" s="33" t="s">
        <v>28</v>
      </c>
      <c r="G528" s="33"/>
      <c r="H528" s="33" t="s">
        <v>966</v>
      </c>
      <c r="I528" s="34">
        <f t="shared" si="33"/>
        <v>28</v>
      </c>
      <c r="J528" s="34">
        <f t="shared" si="34"/>
        <v>0</v>
      </c>
      <c r="K528" s="35">
        <f t="shared" si="35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.75" thickBot="1" x14ac:dyDescent="0.3">
      <c r="A529" t="s">
        <v>600</v>
      </c>
      <c r="B529" t="s">
        <v>602</v>
      </c>
      <c r="C529" t="s">
        <v>1144</v>
      </c>
      <c r="D529" t="s">
        <v>603</v>
      </c>
      <c r="E529" s="33" t="s">
        <v>15</v>
      </c>
      <c r="F529" s="33" t="s">
        <v>20</v>
      </c>
      <c r="G529" s="33"/>
      <c r="H529" s="33" t="s">
        <v>968</v>
      </c>
      <c r="I529" s="34">
        <f t="shared" si="33"/>
        <v>28</v>
      </c>
      <c r="J529" s="34">
        <f t="shared" si="34"/>
        <v>0</v>
      </c>
      <c r="K529" s="35">
        <f t="shared" si="35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.75" thickBot="1" x14ac:dyDescent="0.3">
      <c r="A530" t="s">
        <v>600</v>
      </c>
      <c r="B530" t="s">
        <v>604</v>
      </c>
      <c r="C530" t="s">
        <v>1144</v>
      </c>
      <c r="D530" t="s">
        <v>605</v>
      </c>
      <c r="E530" s="33" t="s">
        <v>15</v>
      </c>
      <c r="F530" s="33" t="s">
        <v>20</v>
      </c>
      <c r="G530" s="33"/>
      <c r="H530" s="33" t="s">
        <v>969</v>
      </c>
      <c r="I530" s="34">
        <f t="shared" si="33"/>
        <v>24</v>
      </c>
      <c r="J530" s="34">
        <f t="shared" si="34"/>
        <v>4</v>
      </c>
      <c r="K530" s="35">
        <f t="shared" si="35"/>
        <v>0.8571428571428571</v>
      </c>
      <c r="L530" s="86" t="s">
        <v>1582</v>
      </c>
      <c r="M530" s="88" t="s">
        <v>1582</v>
      </c>
      <c r="N530" s="86" t="s">
        <v>1582</v>
      </c>
      <c r="O530" s="86" t="s">
        <v>1582</v>
      </c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.75" thickBot="1" x14ac:dyDescent="0.3">
      <c r="A531" t="s">
        <v>600</v>
      </c>
      <c r="B531" s="33" t="s">
        <v>1197</v>
      </c>
      <c r="C531" s="33" t="s">
        <v>1144</v>
      </c>
      <c r="D531" t="s">
        <v>1199</v>
      </c>
      <c r="E531" s="33" t="s">
        <v>1196</v>
      </c>
      <c r="F531" s="33" t="s">
        <v>28</v>
      </c>
      <c r="G531" s="33"/>
      <c r="H531" s="33" t="s">
        <v>1204</v>
      </c>
      <c r="I531" s="34">
        <f t="shared" si="33"/>
        <v>28</v>
      </c>
      <c r="J531" s="34">
        <f t="shared" si="34"/>
        <v>0</v>
      </c>
      <c r="K531" s="35">
        <f t="shared" si="35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.75" thickBot="1" x14ac:dyDescent="0.3">
      <c r="A532" t="s">
        <v>600</v>
      </c>
      <c r="B532" s="33" t="s">
        <v>1198</v>
      </c>
      <c r="C532" s="33" t="s">
        <v>1144</v>
      </c>
      <c r="D532" t="s">
        <v>1199</v>
      </c>
      <c r="E532" s="33" t="s">
        <v>1196</v>
      </c>
      <c r="F532" s="33" t="s">
        <v>28</v>
      </c>
      <c r="G532" s="33"/>
      <c r="H532" s="33" t="s">
        <v>1205</v>
      </c>
      <c r="I532" s="34">
        <f t="shared" si="33"/>
        <v>28</v>
      </c>
      <c r="J532" s="34">
        <f t="shared" si="34"/>
        <v>0</v>
      </c>
      <c r="K532" s="35">
        <f t="shared" si="35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.75" thickBot="1" x14ac:dyDescent="0.3">
      <c r="A533" t="s">
        <v>600</v>
      </c>
      <c r="B533" s="33" t="s">
        <v>1283</v>
      </c>
      <c r="C533" s="33" t="s">
        <v>1144</v>
      </c>
      <c r="D533" t="s">
        <v>1284</v>
      </c>
      <c r="E533" s="33" t="s">
        <v>15</v>
      </c>
      <c r="F533" s="33" t="s">
        <v>28</v>
      </c>
      <c r="G533" s="33"/>
      <c r="H533" s="33" t="s">
        <v>1285</v>
      </c>
      <c r="I533" s="34">
        <f t="shared" si="33"/>
        <v>28</v>
      </c>
      <c r="J533" s="34">
        <f t="shared" si="34"/>
        <v>0</v>
      </c>
      <c r="K533" s="35">
        <f t="shared" si="35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.75" thickBot="1" x14ac:dyDescent="0.3">
      <c r="A534" t="s">
        <v>600</v>
      </c>
      <c r="B534" t="s">
        <v>1136</v>
      </c>
      <c r="C534" t="s">
        <v>1144</v>
      </c>
      <c r="D534" t="s">
        <v>601</v>
      </c>
      <c r="E534" s="33" t="s">
        <v>15</v>
      </c>
      <c r="F534" s="33" t="s">
        <v>20</v>
      </c>
      <c r="G534" s="33"/>
      <c r="H534" s="33" t="s">
        <v>967</v>
      </c>
      <c r="I534" s="34">
        <f t="shared" si="33"/>
        <v>28</v>
      </c>
      <c r="J534" s="34">
        <f t="shared" si="34"/>
        <v>0</v>
      </c>
      <c r="K534" s="35">
        <f t="shared" si="35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.75" thickBot="1" x14ac:dyDescent="0.3">
      <c r="A535" t="s">
        <v>608</v>
      </c>
      <c r="B535" t="s">
        <v>606</v>
      </c>
      <c r="C535" t="s">
        <v>1144</v>
      </c>
      <c r="D535" t="s">
        <v>607</v>
      </c>
      <c r="E535" s="33" t="s">
        <v>19</v>
      </c>
      <c r="F535" s="33" t="s">
        <v>20</v>
      </c>
      <c r="G535" s="33"/>
      <c r="H535" s="33" t="s">
        <v>973</v>
      </c>
      <c r="I535" s="34">
        <f t="shared" si="33"/>
        <v>28</v>
      </c>
      <c r="J535" s="34">
        <f t="shared" si="34"/>
        <v>0</v>
      </c>
      <c r="K535" s="35">
        <f t="shared" si="35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.75" thickBot="1" x14ac:dyDescent="0.3">
      <c r="A536" t="s">
        <v>608</v>
      </c>
      <c r="B536" t="s">
        <v>609</v>
      </c>
      <c r="C536" t="s">
        <v>1144</v>
      </c>
      <c r="D536" t="s">
        <v>610</v>
      </c>
      <c r="E536" s="33" t="s">
        <v>19</v>
      </c>
      <c r="F536" s="33" t="s">
        <v>20</v>
      </c>
      <c r="G536" s="33"/>
      <c r="H536" s="33" t="s">
        <v>970</v>
      </c>
      <c r="I536" s="34">
        <f t="shared" si="33"/>
        <v>28</v>
      </c>
      <c r="J536" s="34">
        <f t="shared" si="34"/>
        <v>0</v>
      </c>
      <c r="K536" s="35">
        <f t="shared" si="35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.75" thickBot="1" x14ac:dyDescent="0.3">
      <c r="A537" t="s">
        <v>313</v>
      </c>
      <c r="B537" t="s">
        <v>611</v>
      </c>
      <c r="C537" t="s">
        <v>1144</v>
      </c>
      <c r="D537" t="s">
        <v>612</v>
      </c>
      <c r="E537" s="33" t="s">
        <v>19</v>
      </c>
      <c r="F537" s="33" t="s">
        <v>20</v>
      </c>
      <c r="G537" s="33"/>
      <c r="H537" s="33" t="s">
        <v>971</v>
      </c>
      <c r="I537" s="34">
        <f t="shared" si="33"/>
        <v>24</v>
      </c>
      <c r="J537" s="34">
        <f t="shared" si="34"/>
        <v>4</v>
      </c>
      <c r="K537" s="35">
        <f t="shared" si="35"/>
        <v>0.8571428571428571</v>
      </c>
      <c r="L537" s="86" t="s">
        <v>1582</v>
      </c>
      <c r="M537" s="88" t="s">
        <v>1582</v>
      </c>
      <c r="N537" s="86" t="s">
        <v>1582</v>
      </c>
      <c r="O537" s="86" t="s">
        <v>1582</v>
      </c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.75" thickBot="1" x14ac:dyDescent="0.3">
      <c r="A538" t="s">
        <v>608</v>
      </c>
      <c r="B538" t="s">
        <v>613</v>
      </c>
      <c r="C538" t="s">
        <v>1144</v>
      </c>
      <c r="D538" t="s">
        <v>614</v>
      </c>
      <c r="E538" s="33" t="s">
        <v>15</v>
      </c>
      <c r="F538" s="33" t="s">
        <v>20</v>
      </c>
      <c r="G538" s="33"/>
      <c r="H538" s="33" t="s">
        <v>972</v>
      </c>
      <c r="I538" s="34">
        <f t="shared" si="33"/>
        <v>28</v>
      </c>
      <c r="J538" s="34">
        <f t="shared" si="34"/>
        <v>0</v>
      </c>
      <c r="K538" s="35">
        <f t="shared" si="35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B543"/>
      <c r="C543"/>
      <c r="D543" s="89"/>
      <c r="E543"/>
      <c r="F543" s="33"/>
      <c r="G543" s="33"/>
      <c r="H543" s="33"/>
      <c r="I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B544"/>
      <c r="C544"/>
      <c r="D544" s="89"/>
      <c r="E544"/>
      <c r="F544" s="33"/>
      <c r="G544" s="33"/>
      <c r="H544" s="33"/>
      <c r="I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5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5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5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5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5:41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5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5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5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5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5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5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5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5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5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5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5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O538" xr:uid="{00000000-0001-0000-0000-000000000000}">
    <sortState xmlns:xlrd2="http://schemas.microsoft.com/office/spreadsheetml/2017/richdata2" ref="A5:AO538">
      <sortCondition ref="B4:B538"/>
    </sortState>
  </autoFilter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542 D373:D376 D431 D464 C545:C1048576">
    <cfRule type="cellIs" dxfId="126" priority="458" operator="equal">
      <formula>$C$215</formula>
    </cfRule>
    <cfRule type="cellIs" dxfId="125" priority="457" operator="equal">
      <formula>$C$227</formula>
    </cfRule>
  </conditionalFormatting>
  <conditionalFormatting sqref="D543:D544">
    <cfRule type="cellIs" dxfId="124" priority="1" operator="equal">
      <formula>$C$227</formula>
    </cfRule>
    <cfRule type="cellIs" dxfId="123" priority="2" operator="equal">
      <formula>$C$215</formula>
    </cfRule>
  </conditionalFormatting>
  <conditionalFormatting sqref="E1:E440 E453:E542 E545:E1048576">
    <cfRule type="containsText" dxfId="122" priority="464" operator="containsText" text="domo">
      <formula>NOT(ISERROR(SEARCH("domo",E1)))</formula>
    </cfRule>
    <cfRule type="containsText" dxfId="121" priority="463" operator="containsText" text="fija">
      <formula>NOT(ISERROR(SEARCH("fija",E1)))</formula>
    </cfRule>
  </conditionalFormatting>
  <conditionalFormatting sqref="E1:E542 E545:E1048576">
    <cfRule type="cellIs" dxfId="120" priority="459" operator="equal">
      <formula>$E$7</formula>
    </cfRule>
  </conditionalFormatting>
  <conditionalFormatting sqref="E442">
    <cfRule type="containsText" dxfId="119" priority="405" operator="containsText" text="domo">
      <formula>NOT(ISERROR(SEARCH("domo",E442)))</formula>
    </cfRule>
    <cfRule type="containsText" dxfId="118" priority="406" operator="containsText" text="Radio">
      <formula>NOT(ISERROR(SEARCH("Radio",E442)))</formula>
    </cfRule>
    <cfRule type="containsText" dxfId="117" priority="404" operator="containsText" text="fija">
      <formula>NOT(ISERROR(SEARCH("fija",E442)))</formula>
    </cfRule>
  </conditionalFormatting>
  <conditionalFormatting sqref="E442:E443">
    <cfRule type="containsText" dxfId="116" priority="400" operator="containsText" text="domo">
      <formula>NOT(ISERROR(SEARCH("domo",E442)))</formula>
    </cfRule>
    <cfRule type="containsText" dxfId="115" priority="399" operator="containsText" text="fija">
      <formula>NOT(ISERROR(SEARCH("fija",E442)))</formula>
    </cfRule>
  </conditionalFormatting>
  <conditionalFormatting sqref="E443">
    <cfRule type="containsText" dxfId="114" priority="401" operator="containsText" text="Radio">
      <formula>NOT(ISERROR(SEARCH("Radio",E443)))</formula>
    </cfRule>
    <cfRule type="containsText" dxfId="113" priority="397" operator="containsText" text="fija">
      <formula>NOT(ISERROR(SEARCH("fija",E443)))</formula>
    </cfRule>
    <cfRule type="containsText" dxfId="112" priority="398" operator="containsText" text="domo">
      <formula>NOT(ISERROR(SEARCH("domo",E443)))</formula>
    </cfRule>
  </conditionalFormatting>
  <conditionalFormatting sqref="E446">
    <cfRule type="containsText" dxfId="111" priority="396" operator="containsText" text="Radio">
      <formula>NOT(ISERROR(SEARCH("Radio",E446)))</formula>
    </cfRule>
    <cfRule type="containsText" dxfId="110" priority="395" operator="containsText" text="domo">
      <formula>NOT(ISERROR(SEARCH("domo",E446)))</formula>
    </cfRule>
    <cfRule type="containsText" dxfId="109" priority="394" operator="containsText" text="fija">
      <formula>NOT(ISERROR(SEARCH("fija",E446)))</formula>
    </cfRule>
  </conditionalFormatting>
  <conditionalFormatting sqref="E446:E447">
    <cfRule type="containsText" dxfId="108" priority="390" operator="containsText" text="domo">
      <formula>NOT(ISERROR(SEARCH("domo",E446)))</formula>
    </cfRule>
    <cfRule type="containsText" dxfId="107" priority="389" operator="containsText" text="fija">
      <formula>NOT(ISERROR(SEARCH("fija",E446)))</formula>
    </cfRule>
  </conditionalFormatting>
  <conditionalFormatting sqref="E447 F543:I544 E27:H440 E453:H480 E490:H490 H506 E513:H542 E545:H1048576">
    <cfRule type="containsText" dxfId="106" priority="391" operator="containsText" text="Radio">
      <formula>NOT(ISERROR(SEARCH("Radio",E27)))</formula>
    </cfRule>
  </conditionalFormatting>
  <conditionalFormatting sqref="E447:E448">
    <cfRule type="containsText" dxfId="105" priority="384" operator="containsText" text="fija">
      <formula>NOT(ISERROR(SEARCH("fija",E447)))</formula>
    </cfRule>
    <cfRule type="containsText" dxfId="104" priority="385" operator="containsText" text="domo">
      <formula>NOT(ISERROR(SEARCH("domo",E447)))</formula>
    </cfRule>
  </conditionalFormatting>
  <conditionalFormatting sqref="E448">
    <cfRule type="containsText" dxfId="103" priority="386" operator="containsText" text="Radio">
      <formula>NOT(ISERROR(SEARCH("Radio",E448)))</formula>
    </cfRule>
  </conditionalFormatting>
  <conditionalFormatting sqref="E448:E449">
    <cfRule type="containsText" dxfId="102" priority="379" operator="containsText" text="fija">
      <formula>NOT(ISERROR(SEARCH("fija",E448)))</formula>
    </cfRule>
    <cfRule type="containsText" dxfId="101" priority="380" operator="containsText" text="domo">
      <formula>NOT(ISERROR(SEARCH("domo",E448)))</formula>
    </cfRule>
  </conditionalFormatting>
  <conditionalFormatting sqref="E449">
    <cfRule type="containsText" dxfId="100" priority="377" operator="containsText" text="fija">
      <formula>NOT(ISERROR(SEARCH("fija",E449)))</formula>
    </cfRule>
    <cfRule type="containsText" dxfId="99" priority="378" operator="containsText" text="domo">
      <formula>NOT(ISERROR(SEARCH("domo",E449)))</formula>
    </cfRule>
    <cfRule type="containsText" dxfId="98" priority="381" operator="containsText" text="Radio">
      <formula>NOT(ISERROR(SEARCH("Radio",E449)))</formula>
    </cfRule>
  </conditionalFormatting>
  <conditionalFormatting sqref="E451">
    <cfRule type="containsText" dxfId="97" priority="675" operator="containsText" text="fija">
      <formula>NOT(ISERROR(SEARCH("fija",E451)))</formula>
    </cfRule>
    <cfRule type="containsText" dxfId="96" priority="676" operator="containsText" text="domo">
      <formula>NOT(ISERROR(SEARCH("domo",E451)))</formula>
    </cfRule>
  </conditionalFormatting>
  <conditionalFormatting sqref="E454:E456">
    <cfRule type="containsText" dxfId="95" priority="408" operator="containsText" text="domo">
      <formula>NOT(ISERROR(SEARCH("domo",E454)))</formula>
    </cfRule>
    <cfRule type="containsText" dxfId="94" priority="407" operator="containsText" text="fija">
      <formula>NOT(ISERROR(SEARCH("fija",E454)))</formula>
    </cfRule>
  </conditionalFormatting>
  <conditionalFormatting sqref="E461:F480">
    <cfRule type="containsText" dxfId="93" priority="6" operator="containsText" text="Radio">
      <formula>NOT(ISERROR(SEARCH("Radio",E461)))</formula>
    </cfRule>
  </conditionalFormatting>
  <conditionalFormatting sqref="E491:G512">
    <cfRule type="containsText" dxfId="92" priority="36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91" priority="932" operator="containsText" text="Radio">
      <formula>NOT(ISERROR(SEARCH("Radio",E1)))</formula>
    </cfRule>
  </conditionalFormatting>
  <conditionalFormatting sqref="F441">
    <cfRule type="containsText" dxfId="90" priority="54" operator="containsText" text="Radio">
      <formula>NOT(ISERROR(SEARCH("Radio",F441)))</formula>
    </cfRule>
    <cfRule type="cellIs" dxfId="89" priority="55" operator="equal">
      <formula>"PTP A FO"</formula>
    </cfRule>
  </conditionalFormatting>
  <conditionalFormatting sqref="F543:F544">
    <cfRule type="containsText" dxfId="88" priority="5" operator="containsText" text="domo">
      <formula>NOT(ISERROR(SEARCH("domo",F543)))</formula>
    </cfRule>
    <cfRule type="containsText" dxfId="87" priority="4" operator="containsText" text="fija">
      <formula>NOT(ISERROR(SEARCH("fija",F543)))</formula>
    </cfRule>
    <cfRule type="cellIs" dxfId="86" priority="3" operator="equal">
      <formula>$E$7</formula>
    </cfRule>
  </conditionalFormatting>
  <conditionalFormatting sqref="F1:G440 F451:G451 F453:G491 F492:F497 F498:G542 G543:H544 F545:G1048576">
    <cfRule type="cellIs" dxfId="85" priority="656" operator="equal">
      <formula>"PTP A FO"</formula>
    </cfRule>
  </conditionalFormatting>
  <conditionalFormatting sqref="F1:G491 F492:F497 F498:G542 G543:H544 F545:G1048576">
    <cfRule type="cellIs" dxfId="84" priority="461" operator="equal">
      <formula>"PTP A FO"</formula>
    </cfRule>
  </conditionalFormatting>
  <conditionalFormatting sqref="F1:G491 F498:G542 G543:H544 F545:G1048576 F492:F497">
    <cfRule type="cellIs" dxfId="83" priority="460" operator="equal">
      <formula>$F$10</formula>
    </cfRule>
  </conditionalFormatting>
  <conditionalFormatting sqref="G492:G497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492 H494 H496 H498 H500 H502">
    <cfRule type="containsText" dxfId="79" priority="32" operator="containsText" text="Radio">
      <formula>NOT(ISERROR(SEARCH("Radio",H492)))</formula>
    </cfRule>
  </conditionalFormatting>
  <conditionalFormatting sqref="H504">
    <cfRule type="containsText" dxfId="78" priority="31" operator="containsText" text="Radio">
      <formula>NOT(ISERROR(SEARCH("Radio",H504)))</formula>
    </cfRule>
  </conditionalFormatting>
  <conditionalFormatting sqref="H508 H510:H512">
    <cfRule type="containsText" dxfId="77" priority="30" operator="containsText" text="Radio">
      <formula>NOT(ISERROR(SEARCH("Radio",H508)))</formula>
    </cfRule>
  </conditionalFormatting>
  <conditionalFormatting sqref="K4:K538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7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8" operator="containsText" text="Caida">
      <formula>NOT(ISERROR(SEARCH("Caida",L513)))</formula>
    </cfRule>
  </conditionalFormatting>
  <conditionalFormatting sqref="N513:N1070">
    <cfRule type="cellIs" dxfId="72" priority="220" operator="greaterThan">
      <formula>0.8</formula>
    </cfRule>
    <cfRule type="cellIs" dxfId="71" priority="219" operator="lessThan">
      <formula>0.8</formula>
    </cfRule>
    <cfRule type="containsText" dxfId="70" priority="218" operator="containsText" text="Caida">
      <formula>NOT(ISERROR(SEARCH("Caida",N513)))</formula>
    </cfRule>
    <cfRule type="notContainsText" dxfId="69" priority="217" operator="notContains" text="Caida">
      <formula>ISERROR(SEARCH("Caida",N513))</formula>
    </cfRule>
    <cfRule type="cellIs" dxfId="68" priority="347" operator="equal">
      <formula>"APAGADO"</formula>
    </cfRule>
    <cfRule type="cellIs" dxfId="67" priority="243" operator="greaterThan">
      <formula>0.8</formula>
    </cfRule>
  </conditionalFormatting>
  <conditionalFormatting sqref="N513:N1048576 N2">
    <cfRule type="cellIs" dxfId="66" priority="237" operator="equal">
      <formula>$N$13</formula>
    </cfRule>
  </conditionalFormatting>
  <conditionalFormatting sqref="V3:AG3">
    <cfRule type="cellIs" dxfId="65" priority="611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21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8" operator="equal">
      <formula>"apagado"</formula>
    </cfRule>
  </conditionalFormatting>
  <conditionalFormatting sqref="AP513:AP538 AO513:AO1048576">
    <cfRule type="containsText" dxfId="62" priority="170" operator="containsText" text="Caida">
      <formula>NOT(ISERROR(SEARCH("Caida",AO513)))</formula>
    </cfRule>
    <cfRule type="notContainsText" dxfId="61" priority="169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93" workbookViewId="0">
      <selection activeCell="AD483" sqref="AD483:AJ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PARADAS SEGURAS</v>
      </c>
      <c r="B2">
        <f>'RESUMEN TOTAL'!B5</f>
        <v>11</v>
      </c>
      <c r="C2" t="str">
        <f>'RESUMEN TOTAL'!D5</f>
        <v>THEVENET Y BS. AS. SUR</v>
      </c>
      <c r="D2" t="str">
        <f>'RESUMEN TOTAL'!E5</f>
        <v>GFIJA</v>
      </c>
      <c r="E2" t="str">
        <f>'RESUMEN TOTAL'!F5</f>
        <v>GPON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PARADAS SEGURAS</v>
      </c>
      <c r="B3">
        <f>'RESUMEN TOTAL'!B6</f>
        <v>12</v>
      </c>
      <c r="C3" t="str">
        <f>'RESUMEN TOTAL'!D6</f>
        <v>THEVENET  E ISLAS ORCADAS NORTE</v>
      </c>
      <c r="D3" t="str">
        <f>'RESUMEN TOTAL'!E6</f>
        <v>GFIJA</v>
      </c>
      <c r="E3" t="str">
        <f>'RESUMEN TOTAL'!F6</f>
        <v>GPON</v>
      </c>
      <c r="F3" t="str">
        <f>'RESUMEN TOTAL'!L6</f>
        <v>APAGADO</v>
      </c>
      <c r="G3" t="str">
        <f>'RESUMEN TOTAL'!M6</f>
        <v>APAGADO</v>
      </c>
      <c r="H3" t="str">
        <f>'RESUMEN TOTAL'!N6</f>
        <v>APAGADO</v>
      </c>
      <c r="I3" t="str">
        <f>'RESUMEN TOTAL'!O6</f>
        <v>APAGADO</v>
      </c>
      <c r="J3" t="str">
        <f>'RESUMEN TOTAL'!P6</f>
        <v>APAGADO</v>
      </c>
      <c r="K3" t="str">
        <f>'RESUMEN TOTAL'!Q6</f>
        <v>APAGADO</v>
      </c>
      <c r="L3" t="str">
        <f>'RESUMEN TOTAL'!R6</f>
        <v>APAGADO</v>
      </c>
      <c r="M3" t="str">
        <f>'RESUMEN TOTAL'!S6</f>
        <v>APAGADO</v>
      </c>
      <c r="N3" t="str">
        <f>'RESUMEN TOTAL'!T6</f>
        <v>APAGADO</v>
      </c>
      <c r="O3" t="str">
        <f>'RESUMEN TOTAL'!U6</f>
        <v>APAGADO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 t="str">
        <f>'RESUMEN TOTAL'!AA6</f>
        <v>APAGADO</v>
      </c>
      <c r="V3" t="str">
        <f>'RESUMEN TOTAL'!AB6</f>
        <v>APAGADO</v>
      </c>
      <c r="W3" t="str">
        <f>'RESUMEN TOTAL'!AC6</f>
        <v>APAGADO</v>
      </c>
      <c r="X3" t="str">
        <f>'RESUMEN TOTAL'!AD6</f>
        <v>APAGADO</v>
      </c>
      <c r="Y3" t="str">
        <f>'RESUMEN TOTAL'!AE6</f>
        <v>APAGADO</v>
      </c>
      <c r="Z3" t="str">
        <f>'RESUMEN TOTAL'!AF6</f>
        <v>APAGADO</v>
      </c>
      <c r="AA3" t="str">
        <f>'RESUMEN TOTAL'!AG6</f>
        <v>APAGADO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str">
        <f>'RESUMEN TOTAL'!D502</f>
        <v>GUIDO SPANO Y VICTORINO DE LA PLAZA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str">
        <f>'RESUMEN TOTAL'!D503</f>
        <v>MONTEVERDE Y WASHINGTON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str">
        <f>'RESUMEN TOTAL'!D504</f>
        <v>Thevenet y Berutti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TOTAL'!D505</f>
        <v>Neuquen y Alvarado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str">
        <f>'RESUMEN TOTAL'!D506</f>
        <v>Neuquen y Diagonal Guemes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str">
        <f>'RESUMEN TOTAL'!D507</f>
        <v>Ruta 36 y Abraham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VILLA AURORA</v>
      </c>
      <c r="B476" t="s">
        <v>1486</v>
      </c>
      <c r="C476" t="str">
        <f>'RESUMEN TOTAL'!D508</f>
        <v>Thevenet e/ Islas Orcadas y Gardel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TOTAL'!D509</f>
        <v>THEVENET 2290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TOTAL'!D510</f>
        <v>AV. HUDSON Y AV. LUJAN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TOTAL'!D511</f>
        <v>AV. LUJAN Y CALLE 909 A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TOTAL'!D512</f>
        <v>AV. HUDSON Y LOS INMIGRANTES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TOTAL'!D513</f>
        <v>AV. HUDSON Y LOS INMIGRANTES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TOTAL'!D514</f>
        <v>820 Y SOLER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TOTAL'!D515</f>
        <v>ESPORA Y HUDSON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str">
        <f>'RESUMEN TOTAL'!A511</f>
        <v>VILLA HUDSON</v>
      </c>
      <c r="B484" t="str">
        <f>'RESUMEN TOTAL'!B511</f>
        <v>VHS 02</v>
      </c>
      <c r="C484" t="str">
        <f>'RESUMEN TOTAL'!D516</f>
        <v>820 y SOLER</v>
      </c>
      <c r="D484" t="str">
        <f>'RESUMEN TOTAL'!E511</f>
        <v>DOMO</v>
      </c>
      <c r="E484" t="str">
        <f>'RESUMEN TOTAL'!F511</f>
        <v>Fibra Optica</v>
      </c>
      <c r="F484">
        <f>'RESUMEN TOTAL'!L511</f>
        <v>0</v>
      </c>
      <c r="G484">
        <f>'RESUMEN TOTAL'!M511</f>
        <v>0</v>
      </c>
      <c r="H484">
        <f>'RESUMEN TOTAL'!N511</f>
        <v>0</v>
      </c>
      <c r="I484">
        <f>'RESUMEN TOTAL'!O511</f>
        <v>0</v>
      </c>
      <c r="J484">
        <f>'RESUMEN TOTAL'!P511</f>
        <v>0</v>
      </c>
      <c r="K484">
        <f>'RESUMEN TOTAL'!Q511</f>
        <v>0</v>
      </c>
      <c r="L484">
        <f>'RESUMEN TOTAL'!R511</f>
        <v>0</v>
      </c>
      <c r="M484">
        <f>'RESUMEN TOTAL'!S511</f>
        <v>0</v>
      </c>
      <c r="N484">
        <f>'RESUMEN TOTAL'!T511</f>
        <v>0</v>
      </c>
      <c r="O484">
        <f>'RESUMEN TOTAL'!U511</f>
        <v>0</v>
      </c>
      <c r="P484">
        <f>'RESUMEN TOTAL'!V511</f>
        <v>0</v>
      </c>
      <c r="Q484">
        <f>'RESUMEN TOTAL'!W511</f>
        <v>0</v>
      </c>
      <c r="R484">
        <f>'RESUMEN TOTAL'!X511</f>
        <v>0</v>
      </c>
      <c r="S484">
        <f>'RESUMEN TOTAL'!Y511</f>
        <v>0</v>
      </c>
      <c r="T484">
        <f>'RESUMEN TOTAL'!Z511</f>
        <v>0</v>
      </c>
      <c r="U484">
        <f>'RESUMEN TOTAL'!AA511</f>
        <v>0</v>
      </c>
      <c r="V484">
        <f>'RESUMEN TOTAL'!AB513</f>
        <v>0</v>
      </c>
      <c r="W484">
        <f>'RESUMEN TOTAL'!AC511</f>
        <v>0</v>
      </c>
      <c r="X484">
        <f>'RESUMEN TOTAL'!AD511</f>
        <v>0</v>
      </c>
      <c r="Y484">
        <f>'RESUMEN TOTAL'!AE511</f>
        <v>0</v>
      </c>
      <c r="Z484">
        <f>'RESUMEN TOTAL'!AF511</f>
        <v>0</v>
      </c>
      <c r="AA484">
        <f>'RESUMEN TOTAL'!AG511</f>
        <v>0</v>
      </c>
      <c r="AB484">
        <f>'RESUMEN TOTAL'!AH511</f>
        <v>0</v>
      </c>
      <c r="AC484">
        <f>'RESUMEN TOTAL'!AI511</f>
        <v>0</v>
      </c>
      <c r="AD484">
        <f>'RESUMEN TOTAL'!AJ511</f>
        <v>0</v>
      </c>
      <c r="AE484">
        <f>'RESUMEN TOTAL'!AK511</f>
        <v>0</v>
      </c>
      <c r="AF484">
        <f>'RESUMEN TOTAL'!AL511</f>
        <v>0</v>
      </c>
      <c r="AG484">
        <f>'RESUMEN TOTAL'!AM511</f>
        <v>0</v>
      </c>
      <c r="AH484">
        <f>'RESUMEN TOTAL'!AN511</f>
        <v>0</v>
      </c>
      <c r="AI484">
        <f>'RESUMEN TOTAL'!AO511</f>
        <v>0</v>
      </c>
      <c r="AJ484" t="e">
        <f>'RESUMEN TOTAL'!#REF!</f>
        <v>#REF!</v>
      </c>
    </row>
    <row r="485" spans="1:36" x14ac:dyDescent="0.25">
      <c r="A485" t="str">
        <f>'RESUMEN TOTAL'!A512</f>
        <v>VILLA HUDSON</v>
      </c>
      <c r="B485" t="str">
        <f>'RESUMEN TOTAL'!B512</f>
        <v>VHS 03 (fija 1)</v>
      </c>
      <c r="C485" t="str">
        <f>'RESUMEN TOTAL'!D517</f>
        <v>ESPORA Y MARTIN GRASS</v>
      </c>
      <c r="D485" t="str">
        <f>'RESUMEN TOTAL'!E512</f>
        <v>Fija</v>
      </c>
      <c r="E485" t="str">
        <f>'RESUMEN TOTAL'!F512</f>
        <v>Fibra Optica</v>
      </c>
      <c r="F485">
        <f>'RESUMEN TOTAL'!L512</f>
        <v>0</v>
      </c>
      <c r="G485">
        <f>'RESUMEN TOTAL'!M512</f>
        <v>0</v>
      </c>
      <c r="H485">
        <f>'RESUMEN TOTAL'!N512</f>
        <v>0</v>
      </c>
      <c r="I485">
        <f>'RESUMEN TOTAL'!O512</f>
        <v>0</v>
      </c>
      <c r="J485">
        <f>'RESUMEN TOTAL'!P512</f>
        <v>0</v>
      </c>
      <c r="K485">
        <f>'RESUMEN TOTAL'!Q512</f>
        <v>0</v>
      </c>
      <c r="L485">
        <f>'RESUMEN TOTAL'!R512</f>
        <v>0</v>
      </c>
      <c r="M485">
        <f>'RESUMEN TOTAL'!S512</f>
        <v>0</v>
      </c>
      <c r="N485">
        <f>'RESUMEN TOTAL'!T512</f>
        <v>0</v>
      </c>
      <c r="O485">
        <f>'RESUMEN TOTAL'!U512</f>
        <v>0</v>
      </c>
      <c r="P485">
        <f>'RESUMEN TOTAL'!V512</f>
        <v>0</v>
      </c>
      <c r="Q485">
        <f>'RESUMEN TOTAL'!W512</f>
        <v>0</v>
      </c>
      <c r="R485">
        <f>'RESUMEN TOTAL'!X512</f>
        <v>0</v>
      </c>
      <c r="S485">
        <f>'RESUMEN TOTAL'!Y512</f>
        <v>0</v>
      </c>
      <c r="T485">
        <f>'RESUMEN TOTAL'!Z512</f>
        <v>0</v>
      </c>
      <c r="U485">
        <f>'RESUMEN TOTAL'!AA512</f>
        <v>0</v>
      </c>
      <c r="V485">
        <f>'RESUMEN TOTAL'!AB514</f>
        <v>0</v>
      </c>
      <c r="W485">
        <f>'RESUMEN TOTAL'!AC512</f>
        <v>0</v>
      </c>
      <c r="X485">
        <f>'RESUMEN TOTAL'!AD512</f>
        <v>0</v>
      </c>
      <c r="Y485">
        <f>'RESUMEN TOTAL'!AE512</f>
        <v>0</v>
      </c>
      <c r="Z485">
        <f>'RESUMEN TOTAL'!AF512</f>
        <v>0</v>
      </c>
      <c r="AA485">
        <f>'RESUMEN TOTAL'!AG512</f>
        <v>0</v>
      </c>
      <c r="AB485">
        <f>'RESUMEN TOTAL'!AH512</f>
        <v>0</v>
      </c>
      <c r="AC485">
        <f>'RESUMEN TOTAL'!AI512</f>
        <v>0</v>
      </c>
      <c r="AD485">
        <f>'RESUMEN TOTAL'!AJ512</f>
        <v>0</v>
      </c>
      <c r="AE485">
        <f>'RESUMEN TOTAL'!AK512</f>
        <v>0</v>
      </c>
      <c r="AF485">
        <f>'RESUMEN TOTAL'!AL512</f>
        <v>0</v>
      </c>
      <c r="AG485">
        <f>'RESUMEN TOTAL'!AM512</f>
        <v>0</v>
      </c>
      <c r="AH485">
        <f>'RESUMEN TOTAL'!AN512</f>
        <v>0</v>
      </c>
      <c r="AI485">
        <f>'RESUMEN TOTAL'!AO512</f>
        <v>0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TOTAL'!D518</f>
        <v>ESPORA Y 802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 t="str">
        <f>'RESUMEN TOTAL'!AB515</f>
        <v>APAGADO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TOTAL'!D519</f>
        <v>Rio Carapachay y Oroño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TOTAL'!AB516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TOTAL'!D520</f>
        <v>EVA PERON E/ OROÑO Y 734 A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TOTAL'!AB517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TOTAL'!D521</f>
        <v>EVA PERON E/ OROÑO Y 734 A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 t="str">
        <f>'RESUMEN TOTAL'!AB518</f>
        <v>APAGADO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TOTAL'!D522</f>
        <v>OROÑO Y EVA PERON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str">
        <f>'RESUMEN TOTAL'!W517</f>
        <v>APAGADO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>
        <f>'RESUMEN TOTAL'!AB519</f>
        <v>0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TOTAL'!D523</f>
        <v>Eva Peron y Monseñor de las Casas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>
        <f>'RESUMEN TOTAL'!AB520</f>
        <v>0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TOTAL'!D524</f>
        <v>ATENAS E/ CAFFERATA Y ALEMANIA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TOTAL'!AB521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TOTAL'!D525</f>
        <v>ROMA E/ HOLANDA Y CAFFERATA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TOTAL'!AB522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TOTAL'!D526</f>
        <v>ATENAS E/ CAFFERATA Y ALEMANIA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TOTAL'!AB523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TOTAL'!D527</f>
        <v>ROMA E/ HOLANDA Y CAFFERATA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TOTAL'!AB524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TOTAL'!D528</f>
        <v>AV. HUDSON Y CACHEUTA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TOTAL'!AB525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TOTAL'!D529</f>
        <v>CABELLO Y SANTA FE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TOTAL'!AB526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TOTAL'!D530</f>
        <v>EE.UU Y SERRANO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TOTAL'!AB527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TOTAL'!D531</f>
        <v>Aniceto Diaz y Cordoba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TOTAL'!AB528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str">
        <f>'RESUMEN TOTAL'!A527</f>
        <v>VILLA MONICA VIEJA</v>
      </c>
      <c r="B500" t="str">
        <f>'RESUMEN TOTAL'!B527</f>
        <v>VMOV04 (fija 2)</v>
      </c>
      <c r="C500" t="str">
        <f>'RESUMEN TOTAL'!D532</f>
        <v>Aniceto Diaz y Cordoba</v>
      </c>
      <c r="D500" t="str">
        <f>'RESUMEN TOTAL'!E527</f>
        <v>Fija</v>
      </c>
      <c r="E500" t="str">
        <f>'RESUMEN TOTAL'!F527</f>
        <v>Fibra Optica</v>
      </c>
      <c r="F500">
        <f>'RESUMEN TOTAL'!L527</f>
        <v>0</v>
      </c>
      <c r="G500">
        <f>'RESUMEN TOTAL'!M527</f>
        <v>0</v>
      </c>
      <c r="H500">
        <f>'RESUMEN TOTAL'!N527</f>
        <v>0</v>
      </c>
      <c r="I500">
        <f>'RESUMEN TOTAL'!O527</f>
        <v>0</v>
      </c>
      <c r="J500">
        <f>'RESUMEN TOTAL'!P527</f>
        <v>0</v>
      </c>
      <c r="K500">
        <f>'RESUMEN TOTAL'!Q527</f>
        <v>0</v>
      </c>
      <c r="L500">
        <f>'RESUMEN TOTAL'!R527</f>
        <v>0</v>
      </c>
      <c r="M500">
        <f>'RESUMEN TOTAL'!S527</f>
        <v>0</v>
      </c>
      <c r="N500">
        <f>'RESUMEN TOTAL'!T527</f>
        <v>0</v>
      </c>
      <c r="O500">
        <f>'RESUMEN TOTAL'!U527</f>
        <v>0</v>
      </c>
      <c r="P500">
        <f>'RESUMEN TOTAL'!V527</f>
        <v>0</v>
      </c>
      <c r="Q500">
        <f>'RESUMEN TOTAL'!W527</f>
        <v>0</v>
      </c>
      <c r="R500">
        <f>'RESUMEN TOTAL'!X527</f>
        <v>0</v>
      </c>
      <c r="S500">
        <f>'RESUMEN TOTAL'!Y527</f>
        <v>0</v>
      </c>
      <c r="T500">
        <f>'RESUMEN TOTAL'!Z527</f>
        <v>0</v>
      </c>
      <c r="U500">
        <f>'RESUMEN TOTAL'!AA527</f>
        <v>0</v>
      </c>
      <c r="V500">
        <f>'RESUMEN TOTAL'!AB529</f>
        <v>0</v>
      </c>
      <c r="W500">
        <f>'RESUMEN TOTAL'!AC527</f>
        <v>0</v>
      </c>
      <c r="X500">
        <f>'RESUMEN TOTAL'!AD527</f>
        <v>0</v>
      </c>
      <c r="Y500">
        <f>'RESUMEN TOTAL'!AE527</f>
        <v>0</v>
      </c>
      <c r="Z500">
        <f>'RESUMEN TOTAL'!AF527</f>
        <v>0</v>
      </c>
      <c r="AA500">
        <f>'RESUMEN TOTAL'!AG527</f>
        <v>0</v>
      </c>
      <c r="AB500">
        <f>'RESUMEN TOTAL'!AH527</f>
        <v>0</v>
      </c>
      <c r="AC500">
        <f>'RESUMEN TOTAL'!AI527</f>
        <v>0</v>
      </c>
      <c r="AD500">
        <f>'RESUMEN TOTAL'!AJ527</f>
        <v>0</v>
      </c>
      <c r="AE500">
        <f>'RESUMEN TOTAL'!AK527</f>
        <v>0</v>
      </c>
      <c r="AF500">
        <f>'RESUMEN TOTAL'!AL527</f>
        <v>0</v>
      </c>
      <c r="AG500">
        <f>'RESUMEN TOTAL'!AM527</f>
        <v>0</v>
      </c>
      <c r="AH500">
        <f>'RESUMEN TOTAL'!AN527</f>
        <v>0</v>
      </c>
      <c r="AI500">
        <f>'RESUMEN TOTAL'!AO527</f>
        <v>0</v>
      </c>
      <c r="AJ500" t="e">
        <f>'RESUMEN TOTAL'!#REF!</f>
        <v>#REF!</v>
      </c>
    </row>
    <row r="501" spans="1:36" x14ac:dyDescent="0.25">
      <c r="A501" t="str">
        <f>'RESUMEN TOTAL'!A528</f>
        <v>VILLA SAN LUIS</v>
      </c>
      <c r="B501" t="str">
        <f>'RESUMEN TOTAL'!B528</f>
        <v>VSL 01</v>
      </c>
      <c r="C501" t="str">
        <f>'RESUMEN TOTAL'!D533</f>
        <v>EE.UU Y BROWN</v>
      </c>
      <c r="D501" t="str">
        <f>'RESUMEN TOTAL'!E528</f>
        <v>DOMO</v>
      </c>
      <c r="E501" t="str">
        <f>'RESUMEN TOTAL'!F528</f>
        <v>Fibra Optica</v>
      </c>
      <c r="F501">
        <f>'RESUMEN TOTAL'!L528</f>
        <v>0</v>
      </c>
      <c r="G501">
        <f>'RESUMEN TOTAL'!M528</f>
        <v>0</v>
      </c>
      <c r="H501">
        <f>'RESUMEN TOTAL'!N528</f>
        <v>0</v>
      </c>
      <c r="I501">
        <f>'RESUMEN TOTAL'!O528</f>
        <v>0</v>
      </c>
      <c r="J501">
        <f>'RESUMEN TOTAL'!P528</f>
        <v>0</v>
      </c>
      <c r="K501">
        <f>'RESUMEN TOTAL'!Q528</f>
        <v>0</v>
      </c>
      <c r="L501">
        <f>'RESUMEN TOTAL'!R528</f>
        <v>0</v>
      </c>
      <c r="M501">
        <f>'RESUMEN TOTAL'!S528</f>
        <v>0</v>
      </c>
      <c r="N501">
        <f>'RESUMEN TOTAL'!T528</f>
        <v>0</v>
      </c>
      <c r="O501">
        <f>'RESUMEN TOTAL'!U528</f>
        <v>0</v>
      </c>
      <c r="P501">
        <f>'RESUMEN TOTAL'!V528</f>
        <v>0</v>
      </c>
      <c r="Q501">
        <f>'RESUMEN TOTAL'!W528</f>
        <v>0</v>
      </c>
      <c r="R501">
        <f>'RESUMEN TOTAL'!X528</f>
        <v>0</v>
      </c>
      <c r="S501">
        <f>'RESUMEN TOTAL'!Y528</f>
        <v>0</v>
      </c>
      <c r="T501">
        <f>'RESUMEN TOTAL'!Z528</f>
        <v>0</v>
      </c>
      <c r="U501">
        <f>'RESUMEN TOTAL'!AA528</f>
        <v>0</v>
      </c>
      <c r="V501">
        <f>'RESUMEN TOTAL'!AB530</f>
        <v>0</v>
      </c>
      <c r="W501">
        <f>'RESUMEN TOTAL'!AC528</f>
        <v>0</v>
      </c>
      <c r="X501">
        <f>'RESUMEN TOTAL'!AD528</f>
        <v>0</v>
      </c>
      <c r="Y501">
        <f>'RESUMEN TOTAL'!AE528</f>
        <v>0</v>
      </c>
      <c r="Z501">
        <f>'RESUMEN TOTAL'!AF528</f>
        <v>0</v>
      </c>
      <c r="AA501">
        <f>'RESUMEN TOTAL'!AG528</f>
        <v>0</v>
      </c>
      <c r="AB501">
        <f>'RESUMEN TOTAL'!AH528</f>
        <v>0</v>
      </c>
      <c r="AC501">
        <f>'RESUMEN TOTAL'!AI528</f>
        <v>0</v>
      </c>
      <c r="AD501">
        <f>'RESUMEN TOTAL'!AJ528</f>
        <v>0</v>
      </c>
      <c r="AE501">
        <f>'RESUMEN TOTAL'!AK528</f>
        <v>0</v>
      </c>
      <c r="AF501">
        <f>'RESUMEN TOTAL'!AL528</f>
        <v>0</v>
      </c>
      <c r="AG501">
        <f>'RESUMEN TOTAL'!AM528</f>
        <v>0</v>
      </c>
      <c r="AH501">
        <f>'RESUMEN TOTAL'!AN528</f>
        <v>0</v>
      </c>
      <c r="AI501">
        <f>'RESUMEN TOTAL'!AO528</f>
        <v>0</v>
      </c>
      <c r="AJ501" t="e">
        <f>'RESUMEN TOTAL'!#REF!</f>
        <v>#REF!</v>
      </c>
    </row>
    <row r="502" spans="1:36" x14ac:dyDescent="0.25">
      <c r="A502" t="str">
        <f>'RESUMEN TOTAL'!A529</f>
        <v>VILLA SUSANA</v>
      </c>
      <c r="B502" t="str">
        <f>'RESUMEN TOTAL'!B529</f>
        <v>VSU 02</v>
      </c>
      <c r="C502" t="str">
        <f>'RESUMEN TOTAL'!D534</f>
        <v>CJAL. JUAN BROWN Y SANTA FE</v>
      </c>
      <c r="D502" t="str">
        <f>'RESUMEN TOTAL'!E529</f>
        <v>DOMO</v>
      </c>
      <c r="E502" t="str">
        <f>'RESUMEN TOTAL'!F529</f>
        <v>Radio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TOTAL'!AB531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 t="e">
        <f>'RESUMEN TOTAL'!#REF!</f>
        <v>#REF!</v>
      </c>
    </row>
    <row r="503" spans="1:36" x14ac:dyDescent="0.25">
      <c r="A503" t="str">
        <f>'RESUMEN TOTAL'!A530</f>
        <v>VILLA SUSANA</v>
      </c>
      <c r="B503" t="str">
        <f>'RESUMEN TOTAL'!B530</f>
        <v>VSU 03</v>
      </c>
      <c r="C503" t="str">
        <f>'RESUMEN TOTAL'!D535</f>
        <v>DIAG. GRANADEROS Y 214 BIS</v>
      </c>
      <c r="D503" t="str">
        <f>'RESUMEN TOTAL'!E530</f>
        <v>DOMO</v>
      </c>
      <c r="E503" t="str">
        <f>'RESUMEN TOTAL'!F530</f>
        <v>Radio</v>
      </c>
      <c r="F503" t="str">
        <f>'RESUMEN TOTAL'!L530</f>
        <v>APAGADO</v>
      </c>
      <c r="G503" t="str">
        <f>'RESUMEN TOTAL'!M530</f>
        <v>APAGADO</v>
      </c>
      <c r="H503" t="str">
        <f>'RESUMEN TOTAL'!N530</f>
        <v>APAGADO</v>
      </c>
      <c r="I503" t="str">
        <f>'RESUMEN TOTAL'!O530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TOTAL'!AB532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 t="e">
        <f>'RESUMEN TOTAL'!#REF!</f>
        <v>#REF!</v>
      </c>
    </row>
    <row r="504" spans="1:36" x14ac:dyDescent="0.25">
      <c r="A504" t="str">
        <f>'RESUMEN TOTAL'!A531</f>
        <v>VILLA SUSANA</v>
      </c>
      <c r="B504" t="str">
        <f>'RESUMEN TOTAL'!B531</f>
        <v>VSU 04</v>
      </c>
      <c r="C504" t="str">
        <f>'RESUMEN TOTAL'!D536</f>
        <v>Quinquela Martin y Sgo. del Estero</v>
      </c>
      <c r="D504" t="str">
        <f>'RESUMEN TOTAL'!E531</f>
        <v>fija</v>
      </c>
      <c r="E504" t="str">
        <f>'RESUMEN TOTAL'!F531</f>
        <v>Fibra Optica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TOTAL'!AB533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 t="e">
        <f>'RESUMEN TOTAL'!#REF!</f>
        <v>#REF!</v>
      </c>
    </row>
    <row r="505" spans="1:36" x14ac:dyDescent="0.25">
      <c r="A505" t="str">
        <f>'RESUMEN TOTAL'!A532</f>
        <v>VILLA SUSANA</v>
      </c>
      <c r="B505" t="str">
        <f>'RESUMEN TOTAL'!B532</f>
        <v>VSU 05</v>
      </c>
      <c r="C505" t="str">
        <f>'RESUMEN TOTAL'!D537</f>
        <v>Quinquela Martin y Pte. Peron</v>
      </c>
      <c r="D505" t="str">
        <f>'RESUMEN TOTAL'!E532</f>
        <v>fija</v>
      </c>
      <c r="E505" t="str">
        <f>'RESUMEN TOTAL'!F532</f>
        <v>Fibra Optica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TOTAL'!AB534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 t="e">
        <f>'RESUMEN TOTAL'!#REF!</f>
        <v>#REF!</v>
      </c>
    </row>
    <row r="506" spans="1:36" x14ac:dyDescent="0.25">
      <c r="A506" t="str">
        <f>'RESUMEN TOTAL'!A533</f>
        <v>VILLA SUSANA</v>
      </c>
      <c r="B506" t="str">
        <f>'RESUMEN TOTAL'!B533</f>
        <v>VSU 06</v>
      </c>
      <c r="C506" t="str">
        <f>'RESUMEN TOTAL'!D538</f>
        <v>THEVENET Y DIAGONAL GRANADEROS</v>
      </c>
      <c r="D506" t="str">
        <f>'RESUMEN TOTAL'!E533</f>
        <v>DOMO</v>
      </c>
      <c r="E506" t="str">
        <f>'RESUMEN TOTAL'!F533</f>
        <v>Fibra Optica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TOTAL'!AB535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 t="e">
        <f>'RESUMEN TOTAL'!#REF!</f>
        <v>#REF!</v>
      </c>
    </row>
    <row r="507" spans="1:36" x14ac:dyDescent="0.25">
      <c r="A507" t="str">
        <f>'RESUMEN TOTAL'!A534</f>
        <v>VILLA SUSANA</v>
      </c>
      <c r="B507" t="str">
        <f>'RESUMEN TOTAL'!B534</f>
        <v>VSU01</v>
      </c>
      <c r="C507">
        <f>'RESUMEN TOTAL'!D539</f>
        <v>0</v>
      </c>
      <c r="D507" t="str">
        <f>'RESUMEN TOTAL'!E534</f>
        <v>DOMO</v>
      </c>
      <c r="E507" t="str">
        <f>'RESUMEN TOTAL'!F534</f>
        <v>Radio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TOTAL'!AB536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 t="e">
        <f>'RESUMEN TOTAL'!#REF!</f>
        <v>#REF!</v>
      </c>
    </row>
    <row r="508" spans="1:36" x14ac:dyDescent="0.25">
      <c r="A508" t="str">
        <f>'RESUMEN TOTAL'!A535</f>
        <v>ZEBALLOS</v>
      </c>
      <c r="B508" t="str">
        <f>'RESUMEN TOTAL'!B535</f>
        <v>ZEB 05</v>
      </c>
      <c r="C508">
        <f>'RESUMEN TOTAL'!D540</f>
        <v>0</v>
      </c>
      <c r="D508" t="str">
        <f>'RESUMEN TOTAL'!E535</f>
        <v>Domo</v>
      </c>
      <c r="E508" t="str">
        <f>'RESUMEN TOTAL'!F535</f>
        <v>Radio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TOTAL'!AB537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 t="e">
        <f>'RESUMEN TOTAL'!#REF!</f>
        <v>#REF!</v>
      </c>
    </row>
    <row r="509" spans="1:36" x14ac:dyDescent="0.25">
      <c r="A509" t="str">
        <f>'RESUMEN TOTAL'!A536</f>
        <v>ZEBALLOS</v>
      </c>
      <c r="B509" t="str">
        <f>'RESUMEN TOTAL'!B536</f>
        <v>ZEB02</v>
      </c>
      <c r="C509">
        <f>'RESUMEN TOTAL'!D541</f>
        <v>0</v>
      </c>
      <c r="D509" t="str">
        <f>'RESUMEN TOTAL'!E536</f>
        <v>Domo</v>
      </c>
      <c r="E509" t="str">
        <f>'RESUMEN TOTAL'!F536</f>
        <v>Radio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TOTAL'!AB538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 t="e">
        <f>'RESUMEN TOTAL'!#REF!</f>
        <v>#REF!</v>
      </c>
    </row>
    <row r="510" spans="1:36" x14ac:dyDescent="0.25">
      <c r="A510" t="str">
        <f>'RESUMEN TOTAL'!A537</f>
        <v>9 DE JULIO</v>
      </c>
      <c r="B510" t="str">
        <f>'RESUMEN TOTAL'!B537</f>
        <v>ZEB03</v>
      </c>
      <c r="C510">
        <f>'RESUMEN TOTAL'!D542</f>
        <v>0</v>
      </c>
      <c r="D510" t="str">
        <f>'RESUMEN TOTAL'!E537</f>
        <v>Domo</v>
      </c>
      <c r="E510" t="str">
        <f>'RESUMEN TOTAL'!F537</f>
        <v>Radio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 t="str">
        <f>'RESUMEN TOTAL'!O537</f>
        <v>APAGADO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TOTAL'!AB539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 t="e">
        <f>'RESUMEN TOTAL'!#REF!</f>
        <v>#REF!</v>
      </c>
    </row>
    <row r="511" spans="1:36" x14ac:dyDescent="0.25">
      <c r="A511" t="str">
        <f>'RESUMEN TOTAL'!A538</f>
        <v>ZEBALLOS</v>
      </c>
      <c r="B511" t="str">
        <f>'RESUMEN TOTAL'!B538</f>
        <v>ZEB04</v>
      </c>
      <c r="C511">
        <f>'RESUMEN TOTAL'!D543</f>
        <v>0</v>
      </c>
      <c r="D511" t="str">
        <f>'RESUMEN TOTAL'!E538</f>
        <v>DOMO</v>
      </c>
      <c r="E511" t="str">
        <f>'RESUMEN TOTAL'!F538</f>
        <v>Radio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TOTAL'!AB540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 t="e">
        <f>'RESUMEN TOTAL'!#REF!</f>
        <v>#REF!</v>
      </c>
    </row>
    <row r="512" spans="1:36" x14ac:dyDescent="0.25">
      <c r="A512">
        <f>'RESUMEN TOTAL'!A539</f>
        <v>0</v>
      </c>
      <c r="B512">
        <f>'RESUMEN TOTAL'!B539</f>
        <v>0</v>
      </c>
      <c r="C512">
        <f>'RESUMEN TOTAL'!D544</f>
        <v>0</v>
      </c>
      <c r="D512">
        <f>'RESUMEN TOTAL'!E539</f>
        <v>0</v>
      </c>
      <c r="E512">
        <f>'RESUMEN TOTAL'!F539</f>
        <v>0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TOTAL'!AB541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 t="e">
        <f>'RESUMEN TOTAL'!#REF!</f>
        <v>#REF!</v>
      </c>
    </row>
    <row r="513" spans="1:36" x14ac:dyDescent="0.25">
      <c r="A513">
        <f>'RESUMEN TOTAL'!A540</f>
        <v>0</v>
      </c>
      <c r="B513">
        <f>'RESUMEN TOTAL'!B540</f>
        <v>0</v>
      </c>
      <c r="C513">
        <f>'RESUMEN TOTAL'!D545</f>
        <v>0</v>
      </c>
      <c r="D513">
        <f>'RESUMEN TOTAL'!E540</f>
        <v>0</v>
      </c>
      <c r="E513">
        <f>'RESUMEN TOTAL'!F540</f>
        <v>0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TOTAL'!AB542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 t="e">
        <f>'RESUMEN TOTAL'!#REF!</f>
        <v>#REF!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TOTAL'!D546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TOTAL'!AB543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  <c r="AJ514" t="e">
        <f>'RESUMEN TOTAL'!#REF!</f>
        <v>#REF!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TOTAL'!D547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TOTAL'!AB544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  <c r="AJ515" t="e">
        <f>'RESUMEN TOTAL'!#REF!</f>
        <v>#REF!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TOTAL'!D548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TOTAL'!AB545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  <c r="AJ516" t="e">
        <f>'RESUMEN TOTAL'!#REF!</f>
        <v>#REF!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TOTAL'!D549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TOTAL'!AB546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  <c r="AJ517" t="e">
        <f>'RESUMEN TOTAL'!#REF!</f>
        <v>#REF!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TOTAL'!D550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TOTAL'!AB547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  <c r="AJ518" t="e">
        <f>'RESUMEN TOTAL'!#REF!</f>
        <v>#REF!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TOTAL'!D551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TOTAL'!AB548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  <c r="AJ519" t="e">
        <f>'RESUMEN TOTAL'!#REF!</f>
        <v>#REF!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TOTAL'!D552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TOTAL'!AB549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  <c r="AJ520" t="e">
        <f>'RESUMEN TOTAL'!#REF!</f>
        <v>#REF!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TOTAL'!D553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TOTAL'!AB550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  <c r="AJ521" t="e">
        <f>'RESUMEN TOTAL'!#REF!</f>
        <v>#REF!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TOTAL'!D554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TOTAL'!AB551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  <c r="AJ522" t="e">
        <f>'RESUMEN TOTAL'!#REF!</f>
        <v>#REF!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TOTAL'!D555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TOTAL'!AB552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  <c r="AJ523" t="e">
        <f>'RESUMEN TOTAL'!#REF!</f>
        <v>#REF!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TOTAL'!D556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TOTAL'!AB553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  <c r="AJ524" t="e">
        <f>'RESUMEN TOTAL'!#REF!</f>
        <v>#REF!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TOTAL'!D557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TOTAL'!AB554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  <c r="AJ525" t="e">
        <f>'RESUMEN TOTAL'!#REF!</f>
        <v>#REF!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TOTAL'!D558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TOTAL'!AB555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  <c r="AJ526" t="e">
        <f>'RESUMEN TOTAL'!#REF!</f>
        <v>#REF!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TOTAL'!D559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TOTAL'!AB556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  <c r="AJ527" t="e">
        <f>'RESUMEN TOTAL'!#REF!</f>
        <v>#REF!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TOTAL'!D560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TOTAL'!AB557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  <c r="AJ528" t="e">
        <f>'RESUMEN TOTAL'!#REF!</f>
        <v>#REF!</v>
      </c>
    </row>
    <row r="529" spans="1:36" x14ac:dyDescent="0.25">
      <c r="A529">
        <f>'RESUMEN TOTAL'!A556</f>
        <v>0</v>
      </c>
      <c r="B529">
        <f>'RESUMEN TOTAL'!B556</f>
        <v>0</v>
      </c>
      <c r="C529">
        <f>'RESUMEN TOTAL'!D561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TOTAL'!AB558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  <c r="AJ529" t="e">
        <f>'RESUMEN TOTAL'!#REF!</f>
        <v>#REF!</v>
      </c>
    </row>
    <row r="530" spans="1:36" x14ac:dyDescent="0.25">
      <c r="A530">
        <f>'RESUMEN TOTAL'!A557</f>
        <v>0</v>
      </c>
      <c r="B530">
        <f>'RESUMEN TOTAL'!B557</f>
        <v>0</v>
      </c>
      <c r="C530">
        <f>'RESUMEN TOTAL'!D562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TOTAL'!AB559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  <c r="AJ530" t="e">
        <f>'RESUMEN TOTAL'!#REF!</f>
        <v>#REF!</v>
      </c>
    </row>
    <row r="531" spans="1:36" x14ac:dyDescent="0.25">
      <c r="A531">
        <f>'RESUMEN TOTAL'!A558</f>
        <v>0</v>
      </c>
      <c r="B531">
        <f>'RESUMEN TOTAL'!B558</f>
        <v>0</v>
      </c>
      <c r="C531">
        <f>'RESUMEN TOTAL'!D563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TOTAL'!AB560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  <c r="AJ531" t="e">
        <f>'RESUMEN TOTAL'!#REF!</f>
        <v>#REF!</v>
      </c>
    </row>
    <row r="532" spans="1:36" x14ac:dyDescent="0.25">
      <c r="A532">
        <f>'RESUMEN TOTAL'!A559</f>
        <v>0</v>
      </c>
      <c r="B532">
        <f>'RESUMEN TOTAL'!B559</f>
        <v>0</v>
      </c>
      <c r="C532">
        <f>'RESUMEN TOTAL'!D564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TOTAL'!AB561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  <c r="AJ532" t="e">
        <f>'RESUMEN TOTAL'!#REF!</f>
        <v>#REF!</v>
      </c>
    </row>
    <row r="533" spans="1:36" x14ac:dyDescent="0.25">
      <c r="A533">
        <f>'RESUMEN TOTAL'!A560</f>
        <v>0</v>
      </c>
      <c r="B533">
        <f>'RESUMEN TOTAL'!B560</f>
        <v>0</v>
      </c>
      <c r="C533">
        <f>'RESUMEN TOTAL'!D565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TOTAL'!AB562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  <c r="AJ533" t="e">
        <f>'RESUMEN TOTAL'!#REF!</f>
        <v>#REF!</v>
      </c>
    </row>
    <row r="534" spans="1:36" x14ac:dyDescent="0.25">
      <c r="A534">
        <f>'RESUMEN TOTAL'!A561</f>
        <v>0</v>
      </c>
      <c r="B534">
        <f>'RESUMEN TOTAL'!B561</f>
        <v>0</v>
      </c>
      <c r="C534">
        <f>'RESUMEN TOTAL'!D566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TOTAL'!AB563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  <c r="AJ534" t="e">
        <f>'RESUMEN TOTAL'!#REF!</f>
        <v>#REF!</v>
      </c>
    </row>
    <row r="535" spans="1:36" x14ac:dyDescent="0.25">
      <c r="A535">
        <f>'RESUMEN TOTAL'!A562</f>
        <v>0</v>
      </c>
      <c r="B535">
        <f>'RESUMEN TOTAL'!B562</f>
        <v>0</v>
      </c>
      <c r="C535">
        <f>'RESUMEN TOTAL'!D567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TOTAL'!AB564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  <c r="AJ535" t="e">
        <f>'RESUMEN TOTAL'!#REF!</f>
        <v>#REF!</v>
      </c>
    </row>
    <row r="536" spans="1:36" x14ac:dyDescent="0.25">
      <c r="A536">
        <f>'RESUMEN TOTAL'!A563</f>
        <v>0</v>
      </c>
      <c r="B536">
        <f>'RESUMEN TOTAL'!B563</f>
        <v>0</v>
      </c>
      <c r="C536">
        <f>'RESUMEN TOTAL'!D568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TOTAL'!AB565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  <c r="AJ536" t="e">
        <f>'RESUMEN TOTAL'!#REF!</f>
        <v>#REF!</v>
      </c>
    </row>
    <row r="537" spans="1:36" x14ac:dyDescent="0.25">
      <c r="A537">
        <f>'RESUMEN TOTAL'!A564</f>
        <v>0</v>
      </c>
      <c r="B537">
        <f>'RESUMEN TOTAL'!B564</f>
        <v>0</v>
      </c>
      <c r="C537">
        <f>'RESUMEN TOTAL'!D569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TOTAL'!AB566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  <c r="AJ537" t="e">
        <f>'RESUMEN TOTAL'!#REF!</f>
        <v>#REF!</v>
      </c>
    </row>
    <row r="538" spans="1:36" x14ac:dyDescent="0.25">
      <c r="A538">
        <f>'RESUMEN TOTAL'!A565</f>
        <v>0</v>
      </c>
      <c r="B538">
        <f>'RESUMEN TOTAL'!B565</f>
        <v>0</v>
      </c>
      <c r="C538">
        <f>'RESUMEN TOTAL'!D570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TOTAL'!AB567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  <c r="AJ538" t="e">
        <f>'RESUMEN TOTAL'!#REF!</f>
        <v>#REF!</v>
      </c>
    </row>
    <row r="539" spans="1:36" x14ac:dyDescent="0.25">
      <c r="A539">
        <f>'RESUMEN TOTAL'!A566</f>
        <v>0</v>
      </c>
      <c r="B539">
        <f>'RESUMEN TOTAL'!B566</f>
        <v>0</v>
      </c>
      <c r="C539">
        <f>'RESUMEN TOTAL'!D571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TOTAL'!AB568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  <c r="AJ539" t="e">
        <f>'RESUMEN TOTAL'!#REF!</f>
        <v>#REF!</v>
      </c>
    </row>
    <row r="540" spans="1:36" x14ac:dyDescent="0.25">
      <c r="A540">
        <f>'RESUMEN TOTAL'!A567</f>
        <v>0</v>
      </c>
      <c r="B540">
        <f>'RESUMEN TOTAL'!B567</f>
        <v>0</v>
      </c>
      <c r="C540">
        <f>'RESUMEN TOTAL'!D572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TOTAL'!AB569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  <c r="AJ540" t="e">
        <f>'RESUMEN TOTAL'!#REF!</f>
        <v>#REF!</v>
      </c>
    </row>
    <row r="541" spans="1:36" x14ac:dyDescent="0.25">
      <c r="A541">
        <f>'RESUMEN TOTAL'!A568</f>
        <v>0</v>
      </c>
      <c r="B541">
        <f>'RESUMEN TOTAL'!B568</f>
        <v>0</v>
      </c>
      <c r="C541">
        <f>'RESUMEN TOTAL'!D573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TOTAL'!AB570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  <c r="AJ541" t="e">
        <f>'RESUMEN TOTAL'!#REF!</f>
        <v>#REF!</v>
      </c>
    </row>
    <row r="542" spans="1:36" x14ac:dyDescent="0.25">
      <c r="A542">
        <f>'RESUMEN TOTAL'!A569</f>
        <v>0</v>
      </c>
      <c r="B542">
        <f>'RESUMEN TOTAL'!B569</f>
        <v>0</v>
      </c>
      <c r="C542">
        <f>'RESUMEN TOTAL'!D574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TOTAL'!AB571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  <c r="AJ542" t="e">
        <f>'RESUMEN TOTAL'!#REF!</f>
        <v>#REF!</v>
      </c>
    </row>
    <row r="543" spans="1:36" x14ac:dyDescent="0.25">
      <c r="A543">
        <f>'RESUMEN TOTAL'!A570</f>
        <v>0</v>
      </c>
      <c r="B543">
        <f>'RESUMEN TOTAL'!B570</f>
        <v>0</v>
      </c>
      <c r="C543">
        <f>'RESUMEN TOTAL'!D575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TOTAL'!AB572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  <c r="AJ543" t="e">
        <f>'RESUMEN TOTAL'!#REF!</f>
        <v>#REF!</v>
      </c>
    </row>
    <row r="544" spans="1:36" x14ac:dyDescent="0.25">
      <c r="A544">
        <f>'RESUMEN TOTAL'!A571</f>
        <v>0</v>
      </c>
      <c r="B544">
        <f>'RESUMEN TOTAL'!B571</f>
        <v>0</v>
      </c>
      <c r="C544">
        <f>'RESUMEN TOTAL'!D576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TOTAL'!AB573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  <c r="AJ544" t="e">
        <f>'RESUMEN TOTAL'!#REF!</f>
        <v>#REF!</v>
      </c>
    </row>
    <row r="545" spans="1:36" x14ac:dyDescent="0.25">
      <c r="A545">
        <f>'RESUMEN TOTAL'!A572</f>
        <v>0</v>
      </c>
      <c r="B545">
        <f>'RESUMEN TOTAL'!B572</f>
        <v>0</v>
      </c>
      <c r="C545">
        <f>'RESUMEN TOTAL'!D577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TOTAL'!AB574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  <c r="AJ545" t="e">
        <f>'RESUMEN TOTAL'!#REF!</f>
        <v>#REF!</v>
      </c>
    </row>
    <row r="546" spans="1:36" x14ac:dyDescent="0.25">
      <c r="A546">
        <f>'RESUMEN TOTAL'!A573</f>
        <v>0</v>
      </c>
      <c r="B546">
        <f>'RESUMEN TOTAL'!B573</f>
        <v>0</v>
      </c>
      <c r="C546">
        <f>'RESUMEN TOTAL'!D578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TOTAL'!AB575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  <c r="AJ546" t="e">
        <f>'RESUMEN TOTAL'!#REF!</f>
        <v>#REF!</v>
      </c>
    </row>
    <row r="547" spans="1:36" x14ac:dyDescent="0.25">
      <c r="A547">
        <f>'RESUMEN TOTAL'!A574</f>
        <v>0</v>
      </c>
      <c r="B547">
        <f>'RESUMEN TOTAL'!B574</f>
        <v>0</v>
      </c>
      <c r="C547">
        <f>'RESUMEN TOTAL'!D579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TOTAL'!AB576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  <c r="AJ547" t="e">
        <f>'RESUMEN TOTAL'!#REF!</f>
        <v>#REF!</v>
      </c>
    </row>
    <row r="548" spans="1:36" x14ac:dyDescent="0.25">
      <c r="A548">
        <f>'RESUMEN TOTAL'!A575</f>
        <v>0</v>
      </c>
      <c r="B548">
        <f>'RESUMEN TOTAL'!B575</f>
        <v>0</v>
      </c>
      <c r="C548">
        <f>'RESUMEN TOTAL'!D580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TOTAL'!AB577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  <c r="AJ548" t="e">
        <f>'RESUMEN TOTAL'!#REF!</f>
        <v>#REF!</v>
      </c>
    </row>
    <row r="549" spans="1:36" x14ac:dyDescent="0.25">
      <c r="A549">
        <f>'RESUMEN TOTAL'!A576</f>
        <v>0</v>
      </c>
      <c r="B549">
        <f>'RESUMEN TOTAL'!B576</f>
        <v>0</v>
      </c>
      <c r="C549">
        <f>'RESUMEN TOTAL'!D581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TOTAL'!AB578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  <c r="AJ549" t="e">
        <f>'RESUMEN TOTAL'!#REF!</f>
        <v>#REF!</v>
      </c>
    </row>
    <row r="550" spans="1:36" x14ac:dyDescent="0.25">
      <c r="A550">
        <f>'RESUMEN TOTAL'!A577</f>
        <v>0</v>
      </c>
      <c r="B550">
        <f>'RESUMEN TOTAL'!B577</f>
        <v>0</v>
      </c>
      <c r="C550">
        <f>'RESUMEN TOTAL'!D582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TOTAL'!AB579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  <c r="AJ550" t="e">
        <f>'RESUMEN TOTAL'!#REF!</f>
        <v>#REF!</v>
      </c>
    </row>
    <row r="551" spans="1:36" x14ac:dyDescent="0.25">
      <c r="A551">
        <f>'RESUMEN TOTAL'!A578</f>
        <v>0</v>
      </c>
      <c r="B551">
        <f>'RESUMEN TOTAL'!B578</f>
        <v>0</v>
      </c>
      <c r="C551">
        <f>'RESUMEN TOTAL'!D583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TOTAL'!AB580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  <c r="AJ551" t="e">
        <f>'RESUMEN TOTAL'!#REF!</f>
        <v>#REF!</v>
      </c>
    </row>
    <row r="552" spans="1:36" x14ac:dyDescent="0.25">
      <c r="A552">
        <f>'RESUMEN TOTAL'!A579</f>
        <v>0</v>
      </c>
      <c r="B552">
        <f>'RESUMEN TOTAL'!B579</f>
        <v>0</v>
      </c>
      <c r="C552">
        <f>'RESUMEN TOTAL'!D584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TOTAL'!AB581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  <c r="AJ552" t="e">
        <f>'RESUMEN TOTAL'!#REF!</f>
        <v>#REF!</v>
      </c>
    </row>
    <row r="553" spans="1:36" x14ac:dyDescent="0.25">
      <c r="A553">
        <f>'RESUMEN TOTAL'!A580</f>
        <v>0</v>
      </c>
      <c r="B553">
        <f>'RESUMEN TOTAL'!B580</f>
        <v>0</v>
      </c>
      <c r="C553">
        <f>'RESUMEN TOTAL'!D585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TOTAL'!AB582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  <c r="AJ553" t="e">
        <f>'RESUMEN TOTAL'!#REF!</f>
        <v>#REF!</v>
      </c>
    </row>
    <row r="554" spans="1:36" x14ac:dyDescent="0.25">
      <c r="A554">
        <f>'RESUMEN TOTAL'!A581</f>
        <v>0</v>
      </c>
      <c r="B554">
        <f>'RESUMEN TOTAL'!B581</f>
        <v>0</v>
      </c>
      <c r="C554">
        <f>'RESUMEN TOTAL'!D586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TOTAL'!AB583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  <c r="AJ554" t="e">
        <f>'RESUMEN TOTAL'!#REF!</f>
        <v>#REF!</v>
      </c>
    </row>
    <row r="555" spans="1:36" x14ac:dyDescent="0.25">
      <c r="A555">
        <f>'RESUMEN TOTAL'!A582</f>
        <v>0</v>
      </c>
      <c r="B555">
        <f>'RESUMEN TOTAL'!B582</f>
        <v>0</v>
      </c>
      <c r="C555">
        <f>'RESUMEN TOTAL'!D587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TOTAL'!AB584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  <c r="AJ555" t="e">
        <f>'RESUMEN TOTAL'!#REF!</f>
        <v>#REF!</v>
      </c>
    </row>
    <row r="556" spans="1:36" x14ac:dyDescent="0.25">
      <c r="A556">
        <f>'RESUMEN TOTAL'!A583</f>
        <v>0</v>
      </c>
      <c r="B556">
        <f>'RESUMEN TOTAL'!B583</f>
        <v>0</v>
      </c>
      <c r="C556">
        <f>'RESUMEN TOTAL'!D588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TOTAL'!AB585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  <c r="AJ556" t="e">
        <f>'RESUMEN TOTAL'!#REF!</f>
        <v>#REF!</v>
      </c>
    </row>
    <row r="557" spans="1:36" x14ac:dyDescent="0.25">
      <c r="A557">
        <f>'RESUMEN TOTAL'!A584</f>
        <v>0</v>
      </c>
      <c r="B557">
        <f>'RESUMEN TOTAL'!B584</f>
        <v>0</v>
      </c>
      <c r="C557">
        <f>'RESUMEN TOTAL'!D589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TOTAL'!AB586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  <c r="AJ557" t="e">
        <f>'RESUMEN TOTAL'!#REF!</f>
        <v>#REF!</v>
      </c>
    </row>
    <row r="558" spans="1:36" x14ac:dyDescent="0.25">
      <c r="A558">
        <f>'RESUMEN TOTAL'!A585</f>
        <v>0</v>
      </c>
      <c r="B558">
        <f>'RESUMEN TOTAL'!B585</f>
        <v>0</v>
      </c>
      <c r="C558">
        <f>'RESUMEN TOTAL'!D590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TOTAL'!AB587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  <c r="AJ558" t="e">
        <f>'RESUMEN TOTAL'!#REF!</f>
        <v>#REF!</v>
      </c>
    </row>
    <row r="559" spans="1:36" x14ac:dyDescent="0.25">
      <c r="A559">
        <f>'RESUMEN TOTAL'!A586</f>
        <v>0</v>
      </c>
      <c r="B559">
        <f>'RESUMEN TOTAL'!B586</f>
        <v>0</v>
      </c>
      <c r="C559">
        <f>'RESUMEN TOTAL'!D591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TOTAL'!AB588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  <c r="AJ559" t="e">
        <f>'RESUMEN TOTAL'!#REF!</f>
        <v>#REF!</v>
      </c>
    </row>
    <row r="560" spans="1:36" x14ac:dyDescent="0.25">
      <c r="A560">
        <f>'RESUMEN TOTAL'!A587</f>
        <v>0</v>
      </c>
      <c r="B560">
        <f>'RESUMEN TOTAL'!B587</f>
        <v>0</v>
      </c>
      <c r="C560">
        <f>'RESUMEN TOTAL'!D592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TOTAL'!AB589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  <c r="AJ560" t="e">
        <f>'RESUMEN TOTAL'!#REF!</f>
        <v>#REF!</v>
      </c>
    </row>
    <row r="561" spans="1:36" x14ac:dyDescent="0.25">
      <c r="A561">
        <f>'RESUMEN TOTAL'!A588</f>
        <v>0</v>
      </c>
      <c r="B561">
        <f>'RESUMEN TOTAL'!B588</f>
        <v>0</v>
      </c>
      <c r="C561">
        <f>'RESUMEN TOTAL'!D593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TOTAL'!AB590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  <c r="AJ561" t="e">
        <f>'RESUMEN TOTAL'!#REF!</f>
        <v>#REF!</v>
      </c>
    </row>
    <row r="562" spans="1:36" x14ac:dyDescent="0.25">
      <c r="A562">
        <f>'RESUMEN TOTAL'!A589</f>
        <v>0</v>
      </c>
      <c r="B562">
        <f>'RESUMEN TOTAL'!B589</f>
        <v>0</v>
      </c>
      <c r="C562">
        <f>'RESUMEN TOTAL'!D594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TOTAL'!AB591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  <c r="AJ562" t="e">
        <f>'RESUMEN TOTAL'!#REF!</f>
        <v>#REF!</v>
      </c>
    </row>
    <row r="563" spans="1:36" x14ac:dyDescent="0.25">
      <c r="A563">
        <f>'RESUMEN TOTAL'!A590</f>
        <v>0</v>
      </c>
      <c r="B563">
        <f>'RESUMEN TOTAL'!B590</f>
        <v>0</v>
      </c>
      <c r="C563">
        <f>'RESUMEN TOTAL'!D595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TOTAL'!AB592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  <c r="AJ563" t="e">
        <f>'RESUMEN TOTAL'!#REF!</f>
        <v>#REF!</v>
      </c>
    </row>
    <row r="564" spans="1:36" x14ac:dyDescent="0.25">
      <c r="A564">
        <f>'RESUMEN TOTAL'!A591</f>
        <v>0</v>
      </c>
      <c r="B564">
        <f>'RESUMEN TOTAL'!B591</f>
        <v>0</v>
      </c>
      <c r="C564">
        <f>'RESUMEN TOTAL'!D596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TOTAL'!AB593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  <c r="AJ564" t="e">
        <f>'RESUMEN TOTAL'!#REF!</f>
        <v>#REF!</v>
      </c>
    </row>
    <row r="565" spans="1:36" x14ac:dyDescent="0.25">
      <c r="A565">
        <f>'RESUMEN TOTAL'!A592</f>
        <v>0</v>
      </c>
      <c r="B565">
        <f>'RESUMEN TOTAL'!B592</f>
        <v>0</v>
      </c>
      <c r="C565">
        <f>'RESUMEN TOTAL'!D597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TOTAL'!AB594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  <c r="AJ565" t="e">
        <f>'RESUMEN TOTAL'!#REF!</f>
        <v>#REF!</v>
      </c>
    </row>
    <row r="566" spans="1:36" x14ac:dyDescent="0.25">
      <c r="A566">
        <f>'RESUMEN TOTAL'!A593</f>
        <v>0</v>
      </c>
      <c r="B566">
        <f>'RESUMEN TOTAL'!B593</f>
        <v>0</v>
      </c>
      <c r="C566">
        <f>'RESUMEN TOTAL'!D598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TOTAL'!AB595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  <c r="AJ566" t="e">
        <f>'RESUMEN TOTAL'!#REF!</f>
        <v>#REF!</v>
      </c>
    </row>
    <row r="567" spans="1:36" x14ac:dyDescent="0.25">
      <c r="A567">
        <f>'RESUMEN TOTAL'!A594</f>
        <v>0</v>
      </c>
      <c r="B567">
        <f>'RESUMEN TOTAL'!B594</f>
        <v>0</v>
      </c>
      <c r="C567">
        <f>'RESUMEN TOTAL'!D599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TOTAL'!AB596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  <c r="AJ567" t="e">
        <f>'RESUMEN TOTAL'!#REF!</f>
        <v>#REF!</v>
      </c>
    </row>
    <row r="568" spans="1:36" x14ac:dyDescent="0.25">
      <c r="A568">
        <f>'RESUMEN TOTAL'!A595</f>
        <v>0</v>
      </c>
      <c r="B568">
        <f>'RESUMEN TOTAL'!B595</f>
        <v>0</v>
      </c>
      <c r="C568">
        <f>'RESUMEN TOTAL'!D600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TOTAL'!AB597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  <c r="AJ568" t="e">
        <f>'RESUMEN TOTAL'!#REF!</f>
        <v>#REF!</v>
      </c>
    </row>
    <row r="569" spans="1:36" x14ac:dyDescent="0.25">
      <c r="A569">
        <f>'RESUMEN TOTAL'!A596</f>
        <v>0</v>
      </c>
      <c r="B569">
        <f>'RESUMEN TOTAL'!B596</f>
        <v>0</v>
      </c>
      <c r="C569">
        <f>'RESUMEN TOTAL'!D601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TOTAL'!AB598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  <c r="AJ569" t="e">
        <f>'RESUMEN TOTAL'!#REF!</f>
        <v>#REF!</v>
      </c>
    </row>
    <row r="570" spans="1:36" x14ac:dyDescent="0.25">
      <c r="A570">
        <f>'RESUMEN TOTAL'!A597</f>
        <v>0</v>
      </c>
      <c r="B570">
        <f>'RESUMEN TOTAL'!B597</f>
        <v>0</v>
      </c>
      <c r="C570">
        <f>'RESUMEN TOTAL'!D602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TOTAL'!AB599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  <c r="AJ570" t="e">
        <f>'RESUMEN TOTAL'!#REF!</f>
        <v>#REF!</v>
      </c>
    </row>
    <row r="571" spans="1:36" x14ac:dyDescent="0.25">
      <c r="A571">
        <f>'RESUMEN TOTAL'!A598</f>
        <v>0</v>
      </c>
      <c r="B571">
        <f>'RESUMEN TOTAL'!B598</f>
        <v>0</v>
      </c>
      <c r="C571">
        <f>'RESUMEN TOTAL'!D603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TOTAL'!AB600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  <c r="AJ571" t="e">
        <f>'RESUMEN TOTAL'!#REF!</f>
        <v>#REF!</v>
      </c>
    </row>
    <row r="572" spans="1:36" x14ac:dyDescent="0.25">
      <c r="A572">
        <f>'RESUMEN TOTAL'!A599</f>
        <v>0</v>
      </c>
      <c r="B572">
        <f>'RESUMEN TOTAL'!B599</f>
        <v>0</v>
      </c>
      <c r="C572">
        <f>'RESUMEN TOTAL'!D604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TOTAL'!AB601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  <c r="AJ572" t="e">
        <f>'RESUMEN TOTAL'!#REF!</f>
        <v>#REF!</v>
      </c>
    </row>
    <row r="573" spans="1:36" x14ac:dyDescent="0.25">
      <c r="A573">
        <f>'RESUMEN TOTAL'!A600</f>
        <v>0</v>
      </c>
      <c r="B573">
        <f>'RESUMEN TOTAL'!B600</f>
        <v>0</v>
      </c>
      <c r="C573">
        <f>'RESUMEN TOTAL'!D605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TOTAL'!AB602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  <c r="AJ573" t="e">
        <f>'RESUMEN TOTAL'!#REF!</f>
        <v>#REF!</v>
      </c>
    </row>
    <row r="574" spans="1:36" x14ac:dyDescent="0.25">
      <c r="A574">
        <f>'RESUMEN TOTAL'!A601</f>
        <v>0</v>
      </c>
      <c r="B574">
        <f>'RESUMEN TOTAL'!B601</f>
        <v>0</v>
      </c>
      <c r="C574">
        <f>'RESUMEN TOTAL'!D606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TOTAL'!AB603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  <c r="AJ574" t="e">
        <f>'RESUMEN TOTAL'!#REF!</f>
        <v>#REF!</v>
      </c>
    </row>
    <row r="575" spans="1:36" x14ac:dyDescent="0.25">
      <c r="A575">
        <f>'RESUMEN TOTAL'!A602</f>
        <v>0</v>
      </c>
      <c r="B575">
        <f>'RESUMEN TOTAL'!B602</f>
        <v>0</v>
      </c>
      <c r="C575">
        <f>'RESUMEN TOTAL'!D607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TOTAL'!AB604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  <c r="AJ575" t="e">
        <f>'RESUMEN TOTAL'!#REF!</f>
        <v>#REF!</v>
      </c>
    </row>
    <row r="576" spans="1:36" x14ac:dyDescent="0.25">
      <c r="A576">
        <f>'RESUMEN TOTAL'!A603</f>
        <v>0</v>
      </c>
      <c r="B576">
        <f>'RESUMEN TOTAL'!B603</f>
        <v>0</v>
      </c>
      <c r="C576">
        <f>'RESUMEN TOTAL'!D608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TOTAL'!AB605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  <c r="AJ576" t="e">
        <f>'RESUMEN TOTAL'!#REF!</f>
        <v>#REF!</v>
      </c>
    </row>
    <row r="577" spans="1:36" x14ac:dyDescent="0.25">
      <c r="A577">
        <f>'RESUMEN TOTAL'!A604</f>
        <v>0</v>
      </c>
      <c r="B577">
        <f>'RESUMEN TOTAL'!B604</f>
        <v>0</v>
      </c>
      <c r="C577">
        <f>'RESUMEN TOTAL'!D609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TOTAL'!AB606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  <c r="AJ577" t="e">
        <f>'RESUMEN TOTAL'!#REF!</f>
        <v>#REF!</v>
      </c>
    </row>
    <row r="578" spans="1:36" x14ac:dyDescent="0.25">
      <c r="A578">
        <f>'RESUMEN TOTAL'!A605</f>
        <v>0</v>
      </c>
      <c r="B578">
        <f>'RESUMEN TOTAL'!B605</f>
        <v>0</v>
      </c>
      <c r="C578">
        <f>'RESUMEN TOTAL'!D610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TOTAL'!AB607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  <c r="AJ578" t="e">
        <f>'RESUMEN TOTAL'!#REF!</f>
        <v>#REF!</v>
      </c>
    </row>
    <row r="579" spans="1:36" x14ac:dyDescent="0.25">
      <c r="A579">
        <f>'RESUMEN TOTAL'!A606</f>
        <v>0</v>
      </c>
      <c r="B579">
        <f>'RESUMEN TOTAL'!B606</f>
        <v>0</v>
      </c>
      <c r="C579">
        <f>'RESUMEN TOTAL'!D611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TOTAL'!AB608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  <c r="AJ579" t="e">
        <f>'RESUMEN TOTAL'!#REF!</f>
        <v>#REF!</v>
      </c>
    </row>
    <row r="580" spans="1:36" x14ac:dyDescent="0.25">
      <c r="A580">
        <f>'RESUMEN TOTAL'!A607</f>
        <v>0</v>
      </c>
      <c r="B580">
        <f>'RESUMEN TOTAL'!B607</f>
        <v>0</v>
      </c>
      <c r="C580">
        <f>'RESUMEN TOTAL'!D612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TOTAL'!AB609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  <c r="AJ580" t="e">
        <f>'RESUMEN TOTAL'!#REF!</f>
        <v>#REF!</v>
      </c>
    </row>
    <row r="581" spans="1:36" x14ac:dyDescent="0.25">
      <c r="A581">
        <f>'RESUMEN TOTAL'!A608</f>
        <v>0</v>
      </c>
      <c r="B581">
        <f>'RESUMEN TOTAL'!B608</f>
        <v>0</v>
      </c>
      <c r="C581">
        <f>'RESUMEN TOTAL'!D613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TOTAL'!AB610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  <c r="AJ581" t="e">
        <f>'RESUMEN TOTAL'!#REF!</f>
        <v>#REF!</v>
      </c>
    </row>
    <row r="582" spans="1:36" x14ac:dyDescent="0.25">
      <c r="A582">
        <f>'RESUMEN TOTAL'!A609</f>
        <v>0</v>
      </c>
      <c r="B582">
        <f>'RESUMEN TOTAL'!B609</f>
        <v>0</v>
      </c>
      <c r="C582">
        <f>'RESUMEN TOTAL'!D614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TOTAL'!AB611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  <c r="AJ582" t="e">
        <f>'RESUMEN TOTAL'!#REF!</f>
        <v>#REF!</v>
      </c>
    </row>
    <row r="583" spans="1:36" x14ac:dyDescent="0.25">
      <c r="A583">
        <f>'RESUMEN TOTAL'!A610</f>
        <v>0</v>
      </c>
      <c r="B583">
        <f>'RESUMEN TOTAL'!B610</f>
        <v>0</v>
      </c>
      <c r="C583">
        <f>'RESUMEN TOTAL'!D615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TOTAL'!AB612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  <c r="AJ583" t="e">
        <f>'RESUMEN TOTAL'!#REF!</f>
        <v>#REF!</v>
      </c>
    </row>
    <row r="584" spans="1:36" x14ac:dyDescent="0.25">
      <c r="A584">
        <f>'RESUMEN TOTAL'!A611</f>
        <v>0</v>
      </c>
      <c r="B584">
        <f>'RESUMEN TOTAL'!B611</f>
        <v>0</v>
      </c>
      <c r="C584">
        <f>'RESUMEN TOTAL'!D616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TOTAL'!AB613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  <c r="AJ584" t="e">
        <f>'RESUMEN TOTAL'!#REF!</f>
        <v>#REF!</v>
      </c>
    </row>
    <row r="585" spans="1:36" x14ac:dyDescent="0.25">
      <c r="A585">
        <f>'RESUMEN TOTAL'!A612</f>
        <v>0</v>
      </c>
      <c r="B585">
        <f>'RESUMEN TOTAL'!B612</f>
        <v>0</v>
      </c>
      <c r="C585">
        <f>'RESUMEN TOTAL'!D617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TOTAL'!AB614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  <c r="AJ585" t="e">
        <f>'RESUMEN TOTAL'!#REF!</f>
        <v>#REF!</v>
      </c>
    </row>
    <row r="586" spans="1:36" x14ac:dyDescent="0.25">
      <c r="A586">
        <f>'RESUMEN TOTAL'!A613</f>
        <v>0</v>
      </c>
      <c r="B586">
        <f>'RESUMEN TOTAL'!B613</f>
        <v>0</v>
      </c>
      <c r="C586">
        <f>'RESUMEN TOTAL'!D618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TOTAL'!AB615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  <c r="AJ586" t="e">
        <f>'RESUMEN TOTAL'!#REF!</f>
        <v>#REF!</v>
      </c>
    </row>
    <row r="587" spans="1:36" x14ac:dyDescent="0.25">
      <c r="A587">
        <f>'RESUMEN TOTAL'!A614</f>
        <v>0</v>
      </c>
      <c r="B587">
        <f>'RESUMEN TOTAL'!B614</f>
        <v>0</v>
      </c>
      <c r="C587">
        <f>'RESUMEN TOTAL'!D619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TOTAL'!AB616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  <c r="AJ587" t="e">
        <f>'RESUMEN TOTAL'!#REF!</f>
        <v>#REF!</v>
      </c>
    </row>
    <row r="588" spans="1:36" x14ac:dyDescent="0.25">
      <c r="A588">
        <f>'RESUMEN TOTAL'!A615</f>
        <v>0</v>
      </c>
      <c r="B588">
        <f>'RESUMEN TOTAL'!B615</f>
        <v>0</v>
      </c>
      <c r="C588">
        <f>'RESUMEN TOTAL'!D620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TOTAL'!AB617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  <c r="AJ588" t="e">
        <f>'RESUMEN TOTAL'!#REF!</f>
        <v>#REF!</v>
      </c>
    </row>
    <row r="589" spans="1:36" x14ac:dyDescent="0.25">
      <c r="A589">
        <f>'RESUMEN TOTAL'!A616</f>
        <v>0</v>
      </c>
      <c r="B589">
        <f>'RESUMEN TOTAL'!B616</f>
        <v>0</v>
      </c>
      <c r="C589">
        <f>'RESUMEN TOTAL'!D621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TOTAL'!AB618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  <c r="AJ589" t="e">
        <f>'RESUMEN TOTAL'!#REF!</f>
        <v>#REF!</v>
      </c>
    </row>
    <row r="590" spans="1:36" x14ac:dyDescent="0.25">
      <c r="A590">
        <f>'RESUMEN TOTAL'!A617</f>
        <v>0</v>
      </c>
      <c r="B590">
        <f>'RESUMEN TOTAL'!B617</f>
        <v>0</v>
      </c>
      <c r="C590">
        <f>'RESUMEN TOTAL'!D622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TOTAL'!AB619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  <c r="AJ590" t="e">
        <f>'RESUMEN TOTAL'!#REF!</f>
        <v>#REF!</v>
      </c>
    </row>
    <row r="591" spans="1:36" x14ac:dyDescent="0.25">
      <c r="A591">
        <f>'RESUMEN TOTAL'!A618</f>
        <v>0</v>
      </c>
      <c r="B591">
        <f>'RESUMEN TOTAL'!B618</f>
        <v>0</v>
      </c>
      <c r="C591">
        <f>'RESUMEN TOTAL'!D623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TOTAL'!AB620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  <c r="AJ591" t="e">
        <f>'RESUMEN TOTAL'!#REF!</f>
        <v>#REF!</v>
      </c>
    </row>
    <row r="592" spans="1:36" x14ac:dyDescent="0.25">
      <c r="A592">
        <f>'RESUMEN TOTAL'!A619</f>
        <v>0</v>
      </c>
      <c r="B592">
        <f>'RESUMEN TOTAL'!B619</f>
        <v>0</v>
      </c>
      <c r="C592">
        <f>'RESUMEN TOTAL'!D624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TOTAL'!AB621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  <c r="AJ592" t="e">
        <f>'RESUMEN TOTAL'!#REF!</f>
        <v>#REF!</v>
      </c>
    </row>
    <row r="593" spans="1:36" x14ac:dyDescent="0.25">
      <c r="A593">
        <f>'RESUMEN TOTAL'!A620</f>
        <v>0</v>
      </c>
      <c r="B593">
        <f>'RESUMEN TOTAL'!B620</f>
        <v>0</v>
      </c>
      <c r="C593">
        <f>'RESUMEN TOTAL'!D625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TOTAL'!AB622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  <c r="AJ593" t="e">
        <f>'RESUMEN TOTAL'!#REF!</f>
        <v>#REF!</v>
      </c>
    </row>
    <row r="594" spans="1:36" x14ac:dyDescent="0.25">
      <c r="A594">
        <f>'RESUMEN TOTAL'!A621</f>
        <v>0</v>
      </c>
      <c r="B594">
        <f>'RESUMEN TOTAL'!B621</f>
        <v>0</v>
      </c>
      <c r="C594">
        <f>'RESUMEN TOTAL'!D626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TOTAL'!AB623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  <c r="AJ594" t="e">
        <f>'RESUMEN TOTAL'!#REF!</f>
        <v>#REF!</v>
      </c>
    </row>
    <row r="595" spans="1:36" x14ac:dyDescent="0.25">
      <c r="A595">
        <f>'RESUMEN TOTAL'!A622</f>
        <v>0</v>
      </c>
      <c r="B595">
        <f>'RESUMEN TOTAL'!B622</f>
        <v>0</v>
      </c>
      <c r="C595">
        <f>'RESUMEN TOTAL'!D627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TOTAL'!AB624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  <c r="AJ595" t="e">
        <f>'RESUMEN TOTAL'!#REF!</f>
        <v>#REF!</v>
      </c>
    </row>
    <row r="596" spans="1:36" x14ac:dyDescent="0.25">
      <c r="A596">
        <f>'RESUMEN TOTAL'!A623</f>
        <v>0</v>
      </c>
      <c r="B596">
        <f>'RESUMEN TOTAL'!B623</f>
        <v>0</v>
      </c>
      <c r="C596">
        <f>'RESUMEN TOTAL'!D628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TOTAL'!AB625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  <c r="AJ596" t="e">
        <f>'RESUMEN TOTAL'!#REF!</f>
        <v>#REF!</v>
      </c>
    </row>
    <row r="597" spans="1:36" x14ac:dyDescent="0.25">
      <c r="A597">
        <f>'RESUMEN TOTAL'!A624</f>
        <v>0</v>
      </c>
      <c r="B597">
        <f>'RESUMEN TOTAL'!B624</f>
        <v>0</v>
      </c>
      <c r="C597">
        <f>'RESUMEN TOTAL'!D629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TOTAL'!AB626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  <c r="AJ597" t="e">
        <f>'RESUMEN TOTAL'!#REF!</f>
        <v>#REF!</v>
      </c>
    </row>
    <row r="598" spans="1:36" x14ac:dyDescent="0.25">
      <c r="A598">
        <f>'RESUMEN TOTAL'!A625</f>
        <v>0</v>
      </c>
      <c r="B598">
        <f>'RESUMEN TOTAL'!B625</f>
        <v>0</v>
      </c>
      <c r="C598">
        <f>'RESUMEN TOTAL'!D630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TOTAL'!AB627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  <c r="AJ598" t="e">
        <f>'RESUMEN TOTAL'!#REF!</f>
        <v>#REF!</v>
      </c>
    </row>
    <row r="599" spans="1:36" x14ac:dyDescent="0.25">
      <c r="A599">
        <f>'RESUMEN TOTAL'!A626</f>
        <v>0</v>
      </c>
      <c r="B599">
        <f>'RESUMEN TOTAL'!B626</f>
        <v>0</v>
      </c>
      <c r="C599">
        <f>'RESUMEN TOTAL'!D631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TOTAL'!AB628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  <c r="AJ599" t="e">
        <f>'RESUMEN TOTAL'!#REF!</f>
        <v>#REF!</v>
      </c>
    </row>
    <row r="600" spans="1:36" x14ac:dyDescent="0.25">
      <c r="A600">
        <f>'RESUMEN TOTAL'!A627</f>
        <v>0</v>
      </c>
      <c r="B600">
        <f>'RESUMEN TOTAL'!B627</f>
        <v>0</v>
      </c>
      <c r="C600">
        <f>'RESUMEN TOTAL'!D632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TOTAL'!AB629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  <c r="AJ600" t="e">
        <f>'RESUMEN TOTAL'!#REF!</f>
        <v>#REF!</v>
      </c>
    </row>
    <row r="601" spans="1:36" x14ac:dyDescent="0.25">
      <c r="A601">
        <f>'RESUMEN TOTAL'!A628</f>
        <v>0</v>
      </c>
      <c r="B601">
        <f>'RESUMEN TOTAL'!B628</f>
        <v>0</v>
      </c>
      <c r="C601">
        <f>'RESUMEN TOTAL'!D633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TOTAL'!AB630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  <c r="AJ601" t="e">
        <f>'RESUMEN TOTAL'!#REF!</f>
        <v>#REF!</v>
      </c>
    </row>
    <row r="602" spans="1:36" x14ac:dyDescent="0.25">
      <c r="A602">
        <f>'RESUMEN TOTAL'!A629</f>
        <v>0</v>
      </c>
      <c r="B602">
        <f>'RESUMEN TOTAL'!B629</f>
        <v>0</v>
      </c>
      <c r="C602">
        <f>'RESUMEN TOTAL'!D634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TOTAL'!AB631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  <c r="AJ602" t="e">
        <f>'RESUMEN TOTAL'!#REF!</f>
        <v>#REF!</v>
      </c>
    </row>
    <row r="603" spans="1:36" x14ac:dyDescent="0.25">
      <c r="A603">
        <f>'RESUMEN TOTAL'!A630</f>
        <v>0</v>
      </c>
      <c r="B603">
        <f>'RESUMEN TOTAL'!B630</f>
        <v>0</v>
      </c>
      <c r="C603">
        <f>'RESUMEN TOTAL'!D635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TOTAL'!AB632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  <c r="AJ603" t="e">
        <f>'RESUMEN TOTAL'!#REF!</f>
        <v>#REF!</v>
      </c>
    </row>
    <row r="604" spans="1:36" x14ac:dyDescent="0.25">
      <c r="A604">
        <f>'RESUMEN TOTAL'!A631</f>
        <v>0</v>
      </c>
      <c r="B604">
        <f>'RESUMEN TOTAL'!B631</f>
        <v>0</v>
      </c>
      <c r="C604">
        <f>'RESUMEN TOTAL'!D636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TOTAL'!AB633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  <c r="AI604">
        <f>'RESUMEN TOTAL'!AO631</f>
        <v>0</v>
      </c>
      <c r="AJ604" t="e">
        <f>'RESUMEN TOTAL'!#REF!</f>
        <v>#REF!</v>
      </c>
    </row>
    <row r="605" spans="1:36" x14ac:dyDescent="0.25">
      <c r="A605">
        <f>'RESUMEN TOTAL'!A632</f>
        <v>0</v>
      </c>
      <c r="B605">
        <f>'RESUMEN TOTAL'!B632</f>
        <v>0</v>
      </c>
      <c r="C605">
        <f>'RESUMEN TOTAL'!D637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TOTAL'!AB634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  <c r="AI605">
        <f>'RESUMEN TOTAL'!AO632</f>
        <v>0</v>
      </c>
      <c r="AJ605" t="e">
        <f>'RESUMEN TOTAL'!#REF!</f>
        <v>#REF!</v>
      </c>
    </row>
    <row r="606" spans="1:36" x14ac:dyDescent="0.25">
      <c r="A606">
        <f>'RESUMEN TOTAL'!A633</f>
        <v>0</v>
      </c>
      <c r="B606">
        <f>'RESUMEN TOTAL'!B633</f>
        <v>0</v>
      </c>
      <c r="C606">
        <f>'RESUMEN TOTAL'!D638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TOTAL'!AB635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  <c r="AI606">
        <f>'RESUMEN TOTAL'!AO633</f>
        <v>0</v>
      </c>
      <c r="AJ606" t="e">
        <f>'RESUMEN TOTAL'!#REF!</f>
        <v>#REF!</v>
      </c>
    </row>
    <row r="607" spans="1:36" x14ac:dyDescent="0.25">
      <c r="A607">
        <f>'RESUMEN TOTAL'!A634</f>
        <v>0</v>
      </c>
      <c r="B607">
        <f>'RESUMEN TOTAL'!B634</f>
        <v>0</v>
      </c>
      <c r="C607">
        <f>'RESUMEN TOTAL'!D639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TOTAL'!AB636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  <c r="AI607">
        <f>'RESUMEN TOTAL'!AO634</f>
        <v>0</v>
      </c>
      <c r="AJ607" t="e">
        <f>'RESUMEN TOTAL'!#REF!</f>
        <v>#REF!</v>
      </c>
    </row>
    <row r="608" spans="1:36" x14ac:dyDescent="0.25">
      <c r="A608">
        <f>'RESUMEN TOTAL'!A635</f>
        <v>0</v>
      </c>
      <c r="B608">
        <f>'RESUMEN TOTAL'!B635</f>
        <v>0</v>
      </c>
      <c r="C608">
        <f>'RESUMEN TOTAL'!D640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TOTAL'!AB637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  <c r="AI608">
        <f>'RESUMEN TOTAL'!AO635</f>
        <v>0</v>
      </c>
      <c r="AJ608" t="e">
        <f>'RESUMEN TOTAL'!#REF!</f>
        <v>#REF!</v>
      </c>
    </row>
    <row r="609" spans="1:36" x14ac:dyDescent="0.25">
      <c r="A609">
        <f>'RESUMEN TOTAL'!A636</f>
        <v>0</v>
      </c>
      <c r="B609">
        <f>'RESUMEN TOTAL'!B636</f>
        <v>0</v>
      </c>
      <c r="C609">
        <f>'RESUMEN TOTAL'!D641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TOTAL'!AB638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  <c r="AI609">
        <f>'RESUMEN TOTAL'!AO636</f>
        <v>0</v>
      </c>
      <c r="AJ609" t="e">
        <f>'RESUMEN TOTAL'!#REF!</f>
        <v>#REF!</v>
      </c>
    </row>
    <row r="610" spans="1:36" x14ac:dyDescent="0.25">
      <c r="A610">
        <f>'RESUMEN TOTAL'!A637</f>
        <v>0</v>
      </c>
      <c r="B610">
        <f>'RESUMEN TOTAL'!B637</f>
        <v>0</v>
      </c>
      <c r="C610">
        <f>'RESUMEN TOTAL'!D642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TOTAL'!AB639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  <c r="AI610">
        <f>'RESUMEN TOTAL'!AO637</f>
        <v>0</v>
      </c>
      <c r="AJ610" t="e">
        <f>'RESUMEN TOTAL'!#REF!</f>
        <v>#REF!</v>
      </c>
    </row>
    <row r="611" spans="1:36" x14ac:dyDescent="0.25">
      <c r="A611">
        <f>'RESUMEN TOTAL'!A638</f>
        <v>0</v>
      </c>
      <c r="B611">
        <f>'RESUMEN TOTAL'!B638</f>
        <v>0</v>
      </c>
      <c r="C611">
        <f>'RESUMEN TOTAL'!D643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TOTAL'!AB640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  <c r="AI611">
        <f>'RESUMEN TOTAL'!AO638</f>
        <v>0</v>
      </c>
      <c r="AJ611" t="e">
        <f>'RESUMEN TOTAL'!#REF!</f>
        <v>#REF!</v>
      </c>
    </row>
    <row r="612" spans="1:36" x14ac:dyDescent="0.25">
      <c r="A612">
        <f>'RESUMEN TOTAL'!A639</f>
        <v>0</v>
      </c>
      <c r="B612">
        <f>'RESUMEN TOTAL'!B639</f>
        <v>0</v>
      </c>
      <c r="C612">
        <f>'RESUMEN TOTAL'!D644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TOTAL'!AB641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  <c r="AI612">
        <f>'RESUMEN TOTAL'!AO639</f>
        <v>0</v>
      </c>
      <c r="AJ612" t="e">
        <f>'RESUMEN TOTAL'!#REF!</f>
        <v>#REF!</v>
      </c>
    </row>
    <row r="613" spans="1:36" x14ac:dyDescent="0.25">
      <c r="A613">
        <f>'RESUMEN TOTAL'!A640</f>
        <v>0</v>
      </c>
      <c r="B613">
        <f>'RESUMEN TOTAL'!B640</f>
        <v>0</v>
      </c>
      <c r="C613">
        <f>'RESUMEN TOTAL'!D645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TOTAL'!AB642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  <c r="AI613">
        <f>'RESUMEN TOTAL'!AO640</f>
        <v>0</v>
      </c>
      <c r="AJ613" t="e">
        <f>'RESUMEN TOTAL'!#REF!</f>
        <v>#REF!</v>
      </c>
    </row>
    <row r="614" spans="1:36" x14ac:dyDescent="0.25">
      <c r="A614">
        <f>'RESUMEN TOTAL'!A641</f>
        <v>0</v>
      </c>
      <c r="B614">
        <f>'RESUMEN TOTAL'!B641</f>
        <v>0</v>
      </c>
      <c r="C614">
        <f>'RESUMEN TOTAL'!D646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TOTAL'!AB643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  <c r="AI614">
        <f>'RESUMEN TOTAL'!AO641</f>
        <v>0</v>
      </c>
      <c r="AJ614" t="e">
        <f>'RESUMEN TOTAL'!#REF!</f>
        <v>#REF!</v>
      </c>
    </row>
    <row r="615" spans="1:36" x14ac:dyDescent="0.25">
      <c r="A615">
        <f>'RESUMEN TOTAL'!A642</f>
        <v>0</v>
      </c>
      <c r="B615">
        <f>'RESUMEN TOTAL'!B642</f>
        <v>0</v>
      </c>
      <c r="C615">
        <f>'RESUMEN TOTAL'!D647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TOTAL'!AB644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  <c r="AI615">
        <f>'RESUMEN TOTAL'!AO642</f>
        <v>0</v>
      </c>
      <c r="AJ615" t="e">
        <f>'RESUMEN TOTAL'!#REF!</f>
        <v>#REF!</v>
      </c>
    </row>
    <row r="616" spans="1:36" x14ac:dyDescent="0.25">
      <c r="A616">
        <f>'RESUMEN TOTAL'!A643</f>
        <v>0</v>
      </c>
      <c r="B616">
        <f>'RESUMEN TOTAL'!B643</f>
        <v>0</v>
      </c>
      <c r="C616">
        <f>'RESUMEN TOTAL'!D648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TOTAL'!AB645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  <c r="AI616">
        <f>'RESUMEN TOTAL'!AO643</f>
        <v>0</v>
      </c>
      <c r="AJ616" t="e">
        <f>'RESUMEN TOTAL'!#REF!</f>
        <v>#REF!</v>
      </c>
    </row>
    <row r="617" spans="1:36" x14ac:dyDescent="0.25">
      <c r="A617">
        <f>'RESUMEN TOTAL'!A644</f>
        <v>0</v>
      </c>
      <c r="B617">
        <f>'RESUMEN TOTAL'!B644</f>
        <v>0</v>
      </c>
      <c r="C617">
        <f>'RESUMEN TOTAL'!D649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TOTAL'!AB646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  <c r="AI617">
        <f>'RESUMEN TOTAL'!AO644</f>
        <v>0</v>
      </c>
      <c r="AJ617" t="e">
        <f>'RESUMEN TOTAL'!#REF!</f>
        <v>#REF!</v>
      </c>
    </row>
    <row r="618" spans="1:36" x14ac:dyDescent="0.25">
      <c r="A618">
        <f>'RESUMEN TOTAL'!A645</f>
        <v>0</v>
      </c>
      <c r="B618">
        <f>'RESUMEN TOTAL'!B645</f>
        <v>0</v>
      </c>
      <c r="C618">
        <f>'RESUMEN TOTAL'!D650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TOTAL'!AB647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  <c r="AI618">
        <f>'RESUMEN TOTAL'!AO645</f>
        <v>0</v>
      </c>
      <c r="AJ618" t="e">
        <f>'RESUMEN TOTAL'!#REF!</f>
        <v>#REF!</v>
      </c>
    </row>
    <row r="619" spans="1:36" x14ac:dyDescent="0.25">
      <c r="A619">
        <f>'RESUMEN TOTAL'!A646</f>
        <v>0</v>
      </c>
      <c r="B619">
        <f>'RESUMEN TOTAL'!B646</f>
        <v>0</v>
      </c>
      <c r="C619">
        <f>'RESUMEN TOTAL'!D651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TOTAL'!AB648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  <c r="AI619">
        <f>'RESUMEN TOTAL'!AO646</f>
        <v>0</v>
      </c>
      <c r="AJ619" t="e">
        <f>'RESUMEN TOTAL'!#REF!</f>
        <v>#REF!</v>
      </c>
    </row>
    <row r="620" spans="1:36" x14ac:dyDescent="0.25">
      <c r="A620">
        <f>'RESUMEN TOTAL'!A647</f>
        <v>0</v>
      </c>
      <c r="B620">
        <f>'RESUMEN TOTAL'!B647</f>
        <v>0</v>
      </c>
      <c r="C620">
        <f>'RESUMEN TOTAL'!D652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TOTAL'!AB649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  <c r="AI620">
        <f>'RESUMEN TOTAL'!AO647</f>
        <v>0</v>
      </c>
      <c r="AJ620" t="e">
        <f>'RESUMEN TOTAL'!#REF!</f>
        <v>#REF!</v>
      </c>
    </row>
    <row r="621" spans="1:36" x14ac:dyDescent="0.25">
      <c r="A621">
        <f>'RESUMEN TOTAL'!A648</f>
        <v>0</v>
      </c>
      <c r="B621">
        <f>'RESUMEN TOTAL'!B648</f>
        <v>0</v>
      </c>
      <c r="C621">
        <f>'RESUMEN TOTAL'!D653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TOTAL'!AB650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  <c r="AI621">
        <f>'RESUMEN TOTAL'!AO648</f>
        <v>0</v>
      </c>
      <c r="AJ621" t="e">
        <f>'RESUMEN TOTAL'!#REF!</f>
        <v>#REF!</v>
      </c>
    </row>
    <row r="622" spans="1:36" x14ac:dyDescent="0.25">
      <c r="A622">
        <f>'RESUMEN TOTAL'!A649</f>
        <v>0</v>
      </c>
      <c r="B622">
        <f>'RESUMEN TOTAL'!B649</f>
        <v>0</v>
      </c>
      <c r="C622">
        <f>'RESUMEN TOTAL'!D654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TOTAL'!AB651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  <c r="AI622">
        <f>'RESUMEN TOTAL'!AO649</f>
        <v>0</v>
      </c>
      <c r="AJ622" t="e">
        <f>'RESUMEN TOTAL'!#REF!</f>
        <v>#REF!</v>
      </c>
    </row>
    <row r="623" spans="1:36" x14ac:dyDescent="0.25">
      <c r="A623">
        <f>'RESUMEN TOTAL'!A650</f>
        <v>0</v>
      </c>
      <c r="B623">
        <f>'RESUMEN TOTAL'!B650</f>
        <v>0</v>
      </c>
      <c r="C623">
        <f>'RESUMEN TOTAL'!D655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TOTAL'!AB652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  <c r="AI623">
        <f>'RESUMEN TOTAL'!AO650</f>
        <v>0</v>
      </c>
      <c r="AJ623" t="e">
        <f>'RESUMEN TOTAL'!#REF!</f>
        <v>#REF!</v>
      </c>
    </row>
    <row r="624" spans="1:36" x14ac:dyDescent="0.25">
      <c r="A624">
        <f>'RESUMEN TOTAL'!A651</f>
        <v>0</v>
      </c>
      <c r="B624">
        <f>'RESUMEN TOTAL'!B651</f>
        <v>0</v>
      </c>
      <c r="C624">
        <f>'RESUMEN TOTAL'!D656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TOTAL'!AB653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  <c r="AI624">
        <f>'RESUMEN TOTAL'!AO651</f>
        <v>0</v>
      </c>
      <c r="AJ624" t="e">
        <f>'RESUMEN TOTAL'!#REF!</f>
        <v>#REF!</v>
      </c>
    </row>
    <row r="625" spans="1:36" x14ac:dyDescent="0.25">
      <c r="A625">
        <f>'RESUMEN TOTAL'!A652</f>
        <v>0</v>
      </c>
      <c r="B625">
        <f>'RESUMEN TOTAL'!B652</f>
        <v>0</v>
      </c>
      <c r="C625">
        <f>'RESUMEN TOTAL'!D657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TOTAL'!AB654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  <c r="AI625">
        <f>'RESUMEN TOTAL'!AO652</f>
        <v>0</v>
      </c>
      <c r="AJ625" t="e">
        <f>'RESUMEN TOTAL'!#REF!</f>
        <v>#REF!</v>
      </c>
    </row>
    <row r="626" spans="1:36" x14ac:dyDescent="0.25">
      <c r="A626">
        <f>'RESUMEN TOTAL'!A653</f>
        <v>0</v>
      </c>
      <c r="B626">
        <f>'RESUMEN TOTAL'!B653</f>
        <v>0</v>
      </c>
      <c r="C626">
        <f>'RESUMEN TOTAL'!D658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TOTAL'!AB655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  <c r="AI626">
        <f>'RESUMEN TOTAL'!AO653</f>
        <v>0</v>
      </c>
      <c r="AJ626" t="e">
        <f>'RESUMEN TOTAL'!#REF!</f>
        <v>#REF!</v>
      </c>
    </row>
    <row r="627" spans="1:36" x14ac:dyDescent="0.25">
      <c r="A627">
        <f>'RESUMEN TOTAL'!A654</f>
        <v>0</v>
      </c>
      <c r="B627">
        <f>'RESUMEN TOTAL'!B654</f>
        <v>0</v>
      </c>
      <c r="C627">
        <f>'RESUMEN TOTAL'!D659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TOTAL'!AB656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  <c r="AI627">
        <f>'RESUMEN TOTAL'!AO654</f>
        <v>0</v>
      </c>
      <c r="AJ627" t="e">
        <f>'RESUMEN TOTAL'!#REF!</f>
        <v>#REF!</v>
      </c>
    </row>
    <row r="628" spans="1:36" x14ac:dyDescent="0.25">
      <c r="A628">
        <f>'RESUMEN TOTAL'!A655</f>
        <v>0</v>
      </c>
      <c r="B628">
        <f>'RESUMEN TOTAL'!B655</f>
        <v>0</v>
      </c>
      <c r="C628">
        <f>'RESUMEN TOTAL'!D660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TOTAL'!AB657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  <c r="AI628">
        <f>'RESUMEN TOTAL'!AO655</f>
        <v>0</v>
      </c>
      <c r="AJ628" t="e">
        <f>'RESUMEN TOTAL'!#REF!</f>
        <v>#REF!</v>
      </c>
    </row>
    <row r="629" spans="1:36" x14ac:dyDescent="0.25">
      <c r="A629">
        <f>'RESUMEN TOTAL'!A656</f>
        <v>0</v>
      </c>
      <c r="B629">
        <f>'RESUMEN TOTAL'!B656</f>
        <v>0</v>
      </c>
      <c r="C629">
        <f>'RESUMEN TOTAL'!D661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TOTAL'!AB658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  <c r="AI629">
        <f>'RESUMEN TOTAL'!AO656</f>
        <v>0</v>
      </c>
      <c r="AJ629" t="e">
        <f>'RESUMEN TOTAL'!#REF!</f>
        <v>#REF!</v>
      </c>
    </row>
    <row r="630" spans="1:36" x14ac:dyDescent="0.25">
      <c r="A630">
        <f>'RESUMEN TOTAL'!A657</f>
        <v>0</v>
      </c>
      <c r="B630">
        <f>'RESUMEN TOTAL'!B657</f>
        <v>0</v>
      </c>
      <c r="C630">
        <f>'RESUMEN TOTAL'!D662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TOTAL'!AB659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  <c r="AI630">
        <f>'RESUMEN TOTAL'!AO657</f>
        <v>0</v>
      </c>
      <c r="AJ630" t="e">
        <f>'RESUMEN TOTAL'!#REF!</f>
        <v>#REF!</v>
      </c>
    </row>
    <row r="631" spans="1:36" x14ac:dyDescent="0.25">
      <c r="A631">
        <f>'RESUMEN TOTAL'!A658</f>
        <v>0</v>
      </c>
      <c r="B631">
        <f>'RESUMEN TOTAL'!B658</f>
        <v>0</v>
      </c>
      <c r="C631">
        <f>'RESUMEN TOTAL'!D663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TOTAL'!AB660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  <c r="AI631">
        <f>'RESUMEN TOTAL'!AO658</f>
        <v>0</v>
      </c>
      <c r="AJ631" t="e">
        <f>'RESUMEN TOTAL'!#REF!</f>
        <v>#REF!</v>
      </c>
    </row>
    <row r="632" spans="1:36" x14ac:dyDescent="0.25">
      <c r="A632">
        <f>'RESUMEN TOTAL'!A659</f>
        <v>0</v>
      </c>
      <c r="B632">
        <f>'RESUMEN TOTAL'!B659</f>
        <v>0</v>
      </c>
      <c r="C632">
        <f>'RESUMEN TOTAL'!D664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TOTAL'!AB661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  <c r="AI632">
        <f>'RESUMEN TOTAL'!AO659</f>
        <v>0</v>
      </c>
      <c r="AJ632" t="e">
        <f>'RESUMEN TOTAL'!#REF!</f>
        <v>#REF!</v>
      </c>
    </row>
    <row r="633" spans="1:36" x14ac:dyDescent="0.25">
      <c r="A633">
        <f>'RESUMEN TOTAL'!A660</f>
        <v>0</v>
      </c>
      <c r="B633">
        <f>'RESUMEN TOTAL'!B660</f>
        <v>0</v>
      </c>
      <c r="C633">
        <f>'RESUMEN TOTAL'!D665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TOTAL'!AB662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  <c r="AI633">
        <f>'RESUMEN TOTAL'!AO660</f>
        <v>0</v>
      </c>
      <c r="AJ633" t="e">
        <f>'RESUMEN TOTAL'!#REF!</f>
        <v>#REF!</v>
      </c>
    </row>
    <row r="634" spans="1:36" x14ac:dyDescent="0.25">
      <c r="A634">
        <f>'RESUMEN TOTAL'!A661</f>
        <v>0</v>
      </c>
      <c r="B634">
        <f>'RESUMEN TOTAL'!B661</f>
        <v>0</v>
      </c>
      <c r="C634">
        <f>'RESUMEN TOTAL'!D666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TOTAL'!AB663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  <c r="AI634">
        <f>'RESUMEN TOTAL'!AO661</f>
        <v>0</v>
      </c>
      <c r="AJ634" t="e">
        <f>'RESUMEN TOTAL'!#REF!</f>
        <v>#REF!</v>
      </c>
    </row>
    <row r="635" spans="1:36" x14ac:dyDescent="0.25">
      <c r="A635">
        <f>'RESUMEN TOTAL'!A662</f>
        <v>0</v>
      </c>
      <c r="B635">
        <f>'RESUMEN TOTAL'!B662</f>
        <v>0</v>
      </c>
      <c r="C635">
        <f>'RESUMEN TOTAL'!D667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TOTAL'!AB664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  <c r="AI635">
        <f>'RESUMEN TOTAL'!AO662</f>
        <v>0</v>
      </c>
      <c r="AJ635" t="e">
        <f>'RESUMEN TOTAL'!#REF!</f>
        <v>#REF!</v>
      </c>
    </row>
    <row r="636" spans="1:36" x14ac:dyDescent="0.25">
      <c r="A636">
        <f>'RESUMEN TOTAL'!A663</f>
        <v>0</v>
      </c>
      <c r="B636">
        <f>'RESUMEN TOTAL'!B663</f>
        <v>0</v>
      </c>
      <c r="C636">
        <f>'RESUMEN TOTAL'!D668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TOTAL'!AB665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  <c r="AI636">
        <f>'RESUMEN TOTAL'!AO663</f>
        <v>0</v>
      </c>
      <c r="AJ636" t="e">
        <f>'RESUMEN TOTAL'!#REF!</f>
        <v>#REF!</v>
      </c>
    </row>
    <row r="637" spans="1:36" x14ac:dyDescent="0.25">
      <c r="A637">
        <f>'RESUMEN TOTAL'!A664</f>
        <v>0</v>
      </c>
      <c r="B637">
        <f>'RESUMEN TOTAL'!B664</f>
        <v>0</v>
      </c>
      <c r="C637">
        <f>'RESUMEN TOTAL'!D669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TOTAL'!AB666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  <c r="AI637">
        <f>'RESUMEN TOTAL'!AO664</f>
        <v>0</v>
      </c>
      <c r="AJ637" t="e">
        <f>'RESUMEN TOTAL'!#REF!</f>
        <v>#REF!</v>
      </c>
    </row>
    <row r="638" spans="1:36" x14ac:dyDescent="0.25">
      <c r="A638">
        <f>'RESUMEN TOTAL'!A665</f>
        <v>0</v>
      </c>
      <c r="B638">
        <f>'RESUMEN TOTAL'!B665</f>
        <v>0</v>
      </c>
      <c r="C638">
        <f>'RESUMEN TOTAL'!D670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TOTAL'!AB667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  <c r="AI638">
        <f>'RESUMEN TOTAL'!AO665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92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75</v>
      </c>
      <c r="G1" s="18">
        <f t="shared" ref="G1:AG1" si="0">COUNTIF(G3:G403, "APAGADO")</f>
        <v>72</v>
      </c>
      <c r="H1" s="18">
        <f>COUNTIF(H3:H503, "APAGADO")</f>
        <v>82</v>
      </c>
      <c r="I1" s="18">
        <f t="shared" si="0"/>
        <v>62</v>
      </c>
      <c r="J1" s="18">
        <f t="shared" si="0"/>
        <v>64</v>
      </c>
      <c r="K1" s="18">
        <f t="shared" si="0"/>
        <v>64</v>
      </c>
      <c r="L1" s="18">
        <f t="shared" si="0"/>
        <v>57</v>
      </c>
      <c r="M1" s="18">
        <f t="shared" si="0"/>
        <v>58</v>
      </c>
      <c r="N1" s="18">
        <f t="shared" si="0"/>
        <v>51</v>
      </c>
      <c r="O1" s="18">
        <f t="shared" si="0"/>
        <v>53</v>
      </c>
      <c r="P1" s="18">
        <f t="shared" si="0"/>
        <v>47</v>
      </c>
      <c r="Q1" s="18">
        <f t="shared" si="0"/>
        <v>50</v>
      </c>
      <c r="R1" s="18">
        <f t="shared" si="0"/>
        <v>57</v>
      </c>
      <c r="S1" s="18">
        <f t="shared" si="0"/>
        <v>47</v>
      </c>
      <c r="T1" s="18">
        <f t="shared" si="0"/>
        <v>57</v>
      </c>
      <c r="U1" s="18">
        <f t="shared" si="0"/>
        <v>51</v>
      </c>
      <c r="V1" s="18">
        <f t="shared" si="0"/>
        <v>53</v>
      </c>
      <c r="W1" s="18">
        <f t="shared" si="0"/>
        <v>52</v>
      </c>
      <c r="X1" s="18">
        <f t="shared" si="0"/>
        <v>56</v>
      </c>
      <c r="Y1" s="18">
        <f t="shared" si="0"/>
        <v>56</v>
      </c>
      <c r="Z1" s="18">
        <f t="shared" si="0"/>
        <v>51</v>
      </c>
      <c r="AA1" s="18">
        <f t="shared" si="0"/>
        <v>51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PARADAS SEGURAS</v>
      </c>
      <c r="B3">
        <f>ESTADISTICA!B2</f>
        <v>11</v>
      </c>
      <c r="C3" t="str">
        <f>ESTADISTICA!C2</f>
        <v>THEVENET Y BS. AS. SUR</v>
      </c>
      <c r="D3" t="str">
        <f>ESTADISTICA!D2</f>
        <v>GFIJA</v>
      </c>
      <c r="E3" t="str">
        <f>ESTADISTICA!E2</f>
        <v>GPON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PARADAS SEGURAS</v>
      </c>
      <c r="B4">
        <f>ESTADISTICA!B3</f>
        <v>12</v>
      </c>
      <c r="C4" t="str">
        <f>ESTADISTICA!C3</f>
        <v>THEVENET  E ISLAS ORCADAS NORTE</v>
      </c>
      <c r="D4" t="str">
        <f>ESTADISTICA!D3</f>
        <v>GFIJA</v>
      </c>
      <c r="E4" t="str">
        <f>ESTADISTICA!E3</f>
        <v>GPON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 t="str">
        <f>ESTADISTICA!U3</f>
        <v>APAGADO</v>
      </c>
      <c r="V4" t="str">
        <f>ESTADISTICA!V3</f>
        <v>APAGADO</v>
      </c>
      <c r="W4" t="str">
        <f>ESTADISTICA!W3</f>
        <v>APAGADO</v>
      </c>
      <c r="X4" t="str">
        <f>ESTADISTICA!X3</f>
        <v>APAGADO</v>
      </c>
      <c r="Y4" t="str">
        <f>ESTADISTICA!Y3</f>
        <v>APAGADO</v>
      </c>
      <c r="Z4" t="str">
        <f>ESTADISTICA!Z3</f>
        <v>APAGADO</v>
      </c>
      <c r="AA4" t="str">
        <f>ESTADISTICA!AA3</f>
        <v>APAGADO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PARADAS SEGURAS</v>
      </c>
      <c r="B5">
        <f>ESTADISTICA!B4</f>
        <v>13</v>
      </c>
      <c r="C5" t="str">
        <f>ESTADISTICA!C4</f>
        <v xml:space="preserve">THEVENET Y GRANADEROS NORTE </v>
      </c>
      <c r="D5" t="str">
        <f>ESTADISTICA!D4</f>
        <v>GFIJA</v>
      </c>
      <c r="E5" t="str">
        <f>ESTADISTICA!E4</f>
        <v>GPON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PARADAS SEGURAS</v>
      </c>
      <c r="B6">
        <f>ESTADISTICA!B5</f>
        <v>14</v>
      </c>
      <c r="C6" t="str">
        <f>ESTADISTICA!C5</f>
        <v>THEVENET Y BERUTI NORTE</v>
      </c>
      <c r="D6" t="str">
        <f>ESTADISTICA!D5</f>
        <v>GFIJA</v>
      </c>
      <c r="E6" t="str">
        <f>ESTADISTICA!E5</f>
        <v>GPON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PARADAS SEGURAS</v>
      </c>
      <c r="B7">
        <f>ESTADISTICA!B6</f>
        <v>15</v>
      </c>
      <c r="C7" t="str">
        <f>ESTADISTICA!C6</f>
        <v>THEVENET Y BERUTI SUR</v>
      </c>
      <c r="D7" t="str">
        <f>ESTADISTICA!D6</f>
        <v>GFIJA</v>
      </c>
      <c r="E7" t="str">
        <f>ESTADISTICA!E6</f>
        <v>GPON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PARADAS SEGURAS</v>
      </c>
      <c r="B8">
        <f>ESTADISTICA!B7</f>
        <v>16</v>
      </c>
      <c r="C8" t="str">
        <f>ESTADISTICA!C7</f>
        <v>THEVENET Y BRAILE NORTE</v>
      </c>
      <c r="D8" t="str">
        <f>ESTADISTICA!D7</f>
        <v>GFIJA</v>
      </c>
      <c r="E8" t="str">
        <f>ESTADISTICA!E7</f>
        <v>GPON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PARADAS SEGURAS</v>
      </c>
      <c r="B9">
        <f>ESTADISTICA!B8</f>
        <v>17</v>
      </c>
      <c r="C9" t="str">
        <f>ESTADISTICA!C8</f>
        <v>THEVENET Y ARENALES NORTE</v>
      </c>
      <c r="D9" t="str">
        <f>ESTADISTICA!D8</f>
        <v>GFIJA</v>
      </c>
      <c r="E9" t="str">
        <f>ESTADISTICA!E8</f>
        <v>GPON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PARADAS SEGURAS</v>
      </c>
      <c r="B10">
        <f>ESTADISTICA!B9</f>
        <v>18</v>
      </c>
      <c r="C10" t="str">
        <f>ESTADISTICA!C9</f>
        <v>THEVENET Y ARENALES SUR</v>
      </c>
      <c r="D10" t="str">
        <f>ESTADISTICA!D9</f>
        <v>GFIJA</v>
      </c>
      <c r="E10" t="str">
        <f>ESTADISTICA!E9</f>
        <v>GPON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PARADAS SEGURAS</v>
      </c>
      <c r="B11">
        <f>ESTADISTICA!B10</f>
        <v>19</v>
      </c>
      <c r="C11" t="str">
        <f>ESTADISTICA!C10</f>
        <v>THEVENET Y GORRITI NORTE</v>
      </c>
      <c r="D11" t="str">
        <f>ESTADISTICA!D10</f>
        <v>GFIJA</v>
      </c>
      <c r="E11" t="str">
        <f>ESTADISTICA!E10</f>
        <v>GPON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PARADAS SEGURAS</v>
      </c>
      <c r="B12">
        <f>ESTADISTICA!B11</f>
        <v>20</v>
      </c>
      <c r="C12" t="str">
        <f>ESTADISTICA!C11</f>
        <v>THEVENET Y GORRITI SUR</v>
      </c>
      <c r="D12" t="str">
        <f>ESTADISTICA!D11</f>
        <v>GFIJA</v>
      </c>
      <c r="E12" t="str">
        <f>ESTADISTICA!E11</f>
        <v>GPON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PARADAS SEGURAS</v>
      </c>
      <c r="B13">
        <f>ESTADISTICA!B12</f>
        <v>21</v>
      </c>
      <c r="C13" t="str">
        <f>ESTADISTICA!C12</f>
        <v>HUDSON Y CABILDO OESTE</v>
      </c>
      <c r="D13" t="str">
        <f>ESTADISTICA!D12</f>
        <v>GFIJA</v>
      </c>
      <c r="E13" t="str">
        <f>ESTADISTICA!E12</f>
        <v>GPON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PARADAS SEGURAS</v>
      </c>
      <c r="B14">
        <f>ESTADISTICA!B13</f>
        <v>22</v>
      </c>
      <c r="C14" t="str">
        <f>ESTADISTICA!C13</f>
        <v>HUDSON Y CABILDO  ESTE</v>
      </c>
      <c r="D14" t="str">
        <f>ESTADISTICA!D13</f>
        <v>GFIJA</v>
      </c>
      <c r="E14" t="str">
        <f>ESTADISTICA!E13</f>
        <v>GPON</v>
      </c>
      <c r="F14">
        <f>ESTADISTICA!F13</f>
        <v>0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PARADAS SEGURAS</v>
      </c>
      <c r="B15">
        <f>ESTADISTICA!B14</f>
        <v>23</v>
      </c>
      <c r="C15" t="str">
        <f>ESTADISTICA!C14</f>
        <v>HUDSON Y SAN NICOLAS OESTE</v>
      </c>
      <c r="D15" t="str">
        <f>ESTADISTICA!D14</f>
        <v>GFIJA</v>
      </c>
      <c r="E15" t="str">
        <f>ESTADISTICA!E14</f>
        <v>GPON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PARADAS SEGURAS</v>
      </c>
      <c r="B16">
        <f>ESTADISTICA!B15</f>
        <v>24</v>
      </c>
      <c r="C16" t="str">
        <f>ESTADISTICA!C15</f>
        <v>HUDSON Y ALDAO ESTE</v>
      </c>
      <c r="D16" t="str">
        <f>ESTADISTICA!D15</f>
        <v>GFIJA</v>
      </c>
      <c r="E16" t="str">
        <f>ESTADISTICA!E15</f>
        <v>GPON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PARADAS SEGURAS</v>
      </c>
      <c r="B17">
        <f>ESTADISTICA!B16</f>
        <v>25</v>
      </c>
      <c r="C17" t="str">
        <f>ESTADISTICA!C16</f>
        <v>HUDSON Y RIO JACHAL</v>
      </c>
      <c r="D17" t="str">
        <f>ESTADISTICA!D16</f>
        <v>GFIJA</v>
      </c>
      <c r="E17" t="str">
        <f>ESTADISTICA!E16</f>
        <v>GPON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PARADAS SEGURAS</v>
      </c>
      <c r="B18">
        <f>ESTADISTICA!B17</f>
        <v>26</v>
      </c>
      <c r="C18" t="str">
        <f>ESTADISTICA!C17</f>
        <v>HUDSON Y RIO COLORADO OESTE</v>
      </c>
      <c r="D18" t="str">
        <f>ESTADISTICA!D17</f>
        <v>GFIJA</v>
      </c>
      <c r="E18" t="str">
        <f>ESTADISTICA!E17</f>
        <v>GPON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PARADAS SEGURAS</v>
      </c>
      <c r="B19">
        <f>ESTADISTICA!B18</f>
        <v>27</v>
      </c>
      <c r="C19" t="str">
        <f>ESTADISTICA!C18</f>
        <v>HUDON Y 818 ESTE</v>
      </c>
      <c r="D19" t="str">
        <f>ESTADISTICA!D18</f>
        <v>GFIJA</v>
      </c>
      <c r="E19" t="str">
        <f>ESTADISTICA!E18</f>
        <v>GPON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 t="str">
        <f>ESTADISTICA!S18</f>
        <v>APAGADO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PARADAS SEGURAS</v>
      </c>
      <c r="B20">
        <f>ESTADISTICA!B19</f>
        <v>28</v>
      </c>
      <c r="C20" t="str">
        <f>ESTADISTICA!C19</f>
        <v>HUDSON Y RIO TRAFUL OESTE</v>
      </c>
      <c r="D20" t="str">
        <f>ESTADISTICA!D19</f>
        <v>GFIJA</v>
      </c>
      <c r="E20" t="str">
        <f>ESTADISTICA!E19</f>
        <v>GPON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PARADAS SEGURAS</v>
      </c>
      <c r="B21">
        <f>ESTADISTICA!B20</f>
        <v>29</v>
      </c>
      <c r="C21" t="str">
        <f>ESTADISTICA!C20</f>
        <v>HUDSON Y ESTOMBA ESTE</v>
      </c>
      <c r="D21" t="str">
        <f>ESTADISTICA!D20</f>
        <v>GFIJA</v>
      </c>
      <c r="E21" t="str">
        <f>ESTADISTICA!E20</f>
        <v>GPON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 t="str">
        <f>ESTADISTICA!AA20</f>
        <v>APAGADO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PARADAS SEGURAS</v>
      </c>
      <c r="B22">
        <f>ESTADISTICA!B21</f>
        <v>30</v>
      </c>
      <c r="C22" t="str">
        <f>ESTADISTICA!C21</f>
        <v>HUDSON Y PICHEUTA OESTE</v>
      </c>
      <c r="D22" t="str">
        <f>ESTADISTICA!D21</f>
        <v>GFIJA</v>
      </c>
      <c r="E22" t="str">
        <f>ESTADISTICA!E21</f>
        <v>GPON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PARADAS SEGURAS</v>
      </c>
      <c r="B23">
        <f>ESTADISTICA!B22</f>
        <v>31</v>
      </c>
      <c r="C23" t="str">
        <f>ESTADISTICA!C22</f>
        <v>HUDSON Y 830 ESTE</v>
      </c>
      <c r="D23" t="str">
        <f>ESTADISTICA!D22</f>
        <v>GFIJA</v>
      </c>
      <c r="E23" t="str">
        <f>ESTADISTICA!E22</f>
        <v>GPON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PARADAS SEGURAS</v>
      </c>
      <c r="B24" t="str">
        <f>ESTADISTICA!B23</f>
        <v>11 I</v>
      </c>
      <c r="C24" t="str">
        <f>ESTADISTICA!C23</f>
        <v>THEVENET Y BS. AS. SUR</v>
      </c>
      <c r="D24" t="str">
        <f>ESTADISTICA!D23</f>
        <v>INTERCOMUNICADOR</v>
      </c>
      <c r="E24" t="str">
        <f>ESTADISTICA!E23</f>
        <v>GPON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PARADAS SEGURAS</v>
      </c>
      <c r="B25" t="str">
        <f>ESTADISTICA!B24</f>
        <v>12 I</v>
      </c>
      <c r="C25" t="str">
        <f>ESTADISTICA!C24</f>
        <v>THEVENET  E ISLAS ORCADAS NORTE</v>
      </c>
      <c r="D25" t="str">
        <f>ESTADISTICA!D24</f>
        <v>INTERCOMUNICADOR</v>
      </c>
      <c r="E25" t="str">
        <f>ESTADISTICA!E24</f>
        <v>GPON</v>
      </c>
      <c r="F25" t="str">
        <f>ESTADISTICA!F24</f>
        <v>APAGADO</v>
      </c>
      <c r="G25" t="str">
        <f>ESTADISTICA!G24</f>
        <v>APAGADO</v>
      </c>
      <c r="H25" t="str">
        <f>ESTADISTICA!H24</f>
        <v>APAGADO</v>
      </c>
      <c r="I25" t="str">
        <f>ESTADISTICA!I24</f>
        <v>APAGADO</v>
      </c>
      <c r="J25" t="str">
        <f>ESTADISTICA!J24</f>
        <v>APAGADO</v>
      </c>
      <c r="K25" t="str">
        <f>ESTADISTICA!K24</f>
        <v>APAGADO</v>
      </c>
      <c r="L25" t="str">
        <f>ESTADISTICA!L24</f>
        <v>APAGADO</v>
      </c>
      <c r="M25" t="str">
        <f>ESTADISTICA!M24</f>
        <v>APAGADO</v>
      </c>
      <c r="N25" t="str">
        <f>ESTADISTICA!N24</f>
        <v>APAGADO</v>
      </c>
      <c r="O25" t="str">
        <f>ESTADISTICA!O24</f>
        <v>APAGADO</v>
      </c>
      <c r="P25" t="str">
        <f>ESTADISTICA!P24</f>
        <v>APAGADO</v>
      </c>
      <c r="Q25" t="str">
        <f>ESTADISTICA!Q24</f>
        <v>APAGADO</v>
      </c>
      <c r="R25" t="str">
        <f>ESTADISTICA!R24</f>
        <v>APAGADO</v>
      </c>
      <c r="S25" t="str">
        <f>ESTADISTICA!S24</f>
        <v>APAGADO</v>
      </c>
      <c r="T25" t="str">
        <f>ESTADISTICA!T24</f>
        <v>APAGADO</v>
      </c>
      <c r="U25" t="str">
        <f>ESTADISTICA!U24</f>
        <v>APAGADO</v>
      </c>
      <c r="V25" t="str">
        <f>ESTADISTICA!V24</f>
        <v>APAGADO</v>
      </c>
      <c r="W25" t="str">
        <f>ESTADISTICA!W24</f>
        <v>APAGADO</v>
      </c>
      <c r="X25">
        <f>ESTADISTICA!X24</f>
        <v>0</v>
      </c>
      <c r="Y25" t="str">
        <f>ESTADISTICA!Y24</f>
        <v>APAGADO</v>
      </c>
      <c r="Z25" t="str">
        <f>ESTADISTICA!Z24</f>
        <v>APAGADO</v>
      </c>
      <c r="AA25" t="str">
        <f>ESTADISTICA!AA24</f>
        <v>APAGADO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PARADAS SEGURAS</v>
      </c>
      <c r="B26" t="str">
        <f>ESTADISTICA!B25</f>
        <v>13 I</v>
      </c>
      <c r="C26" t="str">
        <f>ESTADISTICA!C25</f>
        <v xml:space="preserve">THEVENET Y GRANADEROS NORTE </v>
      </c>
      <c r="D26" t="str">
        <f>ESTADISTICA!D25</f>
        <v>INTERCOMUNICADOR</v>
      </c>
      <c r="E26" t="str">
        <f>ESTADISTICA!E25</f>
        <v>GPON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PARADAS SEGURAS</v>
      </c>
      <c r="B27" t="str">
        <f>ESTADISTICA!B26</f>
        <v>14 I</v>
      </c>
      <c r="C27" t="str">
        <f>ESTADISTICA!C26</f>
        <v>THEVENET Y BERUTI NORTE</v>
      </c>
      <c r="D27" t="str">
        <f>ESTADISTICA!D26</f>
        <v>INTERCOMUNICADOR</v>
      </c>
      <c r="E27" t="str">
        <f>ESTADISTICA!E26</f>
        <v>GPON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PARADAS SEGURAS</v>
      </c>
      <c r="B28" t="str">
        <f>ESTADISTICA!B27</f>
        <v>15 I</v>
      </c>
      <c r="C28" t="str">
        <f>ESTADISTICA!C27</f>
        <v>THEVENET Y BERUTI SUR</v>
      </c>
      <c r="D28" t="str">
        <f>ESTADISTICA!D27</f>
        <v>INTERCOMUNICADOR</v>
      </c>
      <c r="E28" t="str">
        <f>ESTADISTICA!E27</f>
        <v>GPON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PARADAS SEGURAS</v>
      </c>
      <c r="B29" t="str">
        <f>ESTADISTICA!B28</f>
        <v>16 I</v>
      </c>
      <c r="C29" t="str">
        <f>ESTADISTICA!C28</f>
        <v>THEVENET Y BRAILE NORTE</v>
      </c>
      <c r="D29" t="str">
        <f>ESTADISTICA!D28</f>
        <v>INTERCOMUNICADOR</v>
      </c>
      <c r="E29" t="str">
        <f>ESTADISTICA!E28</f>
        <v>GPON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PARADAS SEGURAS</v>
      </c>
      <c r="B30" t="str">
        <f>ESTADISTICA!B29</f>
        <v>17 I</v>
      </c>
      <c r="C30" t="str">
        <f>ESTADISTICA!C29</f>
        <v>THEVENET Y ARENALES NORTE</v>
      </c>
      <c r="D30" t="str">
        <f>ESTADISTICA!D29</f>
        <v>INTERCOMUNICADOR</v>
      </c>
      <c r="E30" t="str">
        <f>ESTADISTICA!E29</f>
        <v>GPON</v>
      </c>
      <c r="F30" t="str">
        <f>ESTADISTICA!F29</f>
        <v>APAGADO</v>
      </c>
      <c r="G30" t="str">
        <f>ESTADISTICA!G29</f>
        <v>APAGADO</v>
      </c>
      <c r="H30" t="str">
        <f>ESTADISTICA!H29</f>
        <v>APAGADO</v>
      </c>
      <c r="I30" t="str">
        <f>ESTADISTICA!I29</f>
        <v>APAGADO</v>
      </c>
      <c r="J30" t="str">
        <f>ESTADISTICA!J29</f>
        <v>APAGADO</v>
      </c>
      <c r="K30" t="str">
        <f>ESTADISTICA!K29</f>
        <v>APAGADO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PARADAS SEGURAS</v>
      </c>
      <c r="B31" t="str">
        <f>ESTADISTICA!B30</f>
        <v>18 I</v>
      </c>
      <c r="C31" t="str">
        <f>ESTADISTICA!C30</f>
        <v>THEVENET Y ARENALES SUR</v>
      </c>
      <c r="D31" t="str">
        <f>ESTADISTICA!D30</f>
        <v>INTERCOMUNICADOR</v>
      </c>
      <c r="E31" t="str">
        <f>ESTADISTICA!E30</f>
        <v>GPON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PARADAS SEGURAS</v>
      </c>
      <c r="B32" t="str">
        <f>ESTADISTICA!B31</f>
        <v>19 I</v>
      </c>
      <c r="C32" t="str">
        <f>ESTADISTICA!C31</f>
        <v>THEVENET Y GORRITI NORTE</v>
      </c>
      <c r="D32" t="str">
        <f>ESTADISTICA!D31</f>
        <v>INTERCOMUNICADOR</v>
      </c>
      <c r="E32" t="str">
        <f>ESTADISTICA!E31</f>
        <v>GPON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PARADAS SEGURAS</v>
      </c>
      <c r="B33" t="str">
        <f>ESTADISTICA!B32</f>
        <v>20 I</v>
      </c>
      <c r="C33" t="str">
        <f>ESTADISTICA!C32</f>
        <v>THEVENET Y GORRITI SUR</v>
      </c>
      <c r="D33" t="str">
        <f>ESTADISTICA!D32</f>
        <v>INTERCOMUNICADOR</v>
      </c>
      <c r="E33" t="str">
        <f>ESTADISTICA!E32</f>
        <v>GPON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PARADAS SEGURAS</v>
      </c>
      <c r="B34" t="str">
        <f>ESTADISTICA!B33</f>
        <v>21 I</v>
      </c>
      <c r="C34" t="str">
        <f>ESTADISTICA!C33</f>
        <v>HUDSON Y CABILDO OESTE</v>
      </c>
      <c r="D34" t="str">
        <f>ESTADISTICA!D33</f>
        <v>INTERCOMUNICADOR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PARADAS SEGURAS</v>
      </c>
      <c r="B35" t="str">
        <f>ESTADISTICA!B34</f>
        <v>22 I</v>
      </c>
      <c r="C35" t="str">
        <f>ESTADISTICA!C34</f>
        <v>HUDSON Y CABILDO  ESTE</v>
      </c>
      <c r="D35" t="str">
        <f>ESTADISTICA!D34</f>
        <v>INTERCOMUNICADOR</v>
      </c>
      <c r="E35" t="str">
        <f>ESTADISTICA!E34</f>
        <v>GPON</v>
      </c>
      <c r="F35">
        <f>ESTADISTICA!F34</f>
        <v>0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PARADAS SEGURAS</v>
      </c>
      <c r="B36" t="str">
        <f>ESTADISTICA!B35</f>
        <v>23 I</v>
      </c>
      <c r="C36" t="str">
        <f>ESTADISTICA!C35</f>
        <v>HUDSON Y SAN NICOLAS OESTE</v>
      </c>
      <c r="D36" t="str">
        <f>ESTADISTICA!D35</f>
        <v>INTERCOMUNICADOR</v>
      </c>
      <c r="E36" t="str">
        <f>ESTADISTICA!E35</f>
        <v>GPON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PARADAS SEGURAS</v>
      </c>
      <c r="B37" t="str">
        <f>ESTADISTICA!B36</f>
        <v>24 I</v>
      </c>
      <c r="C37" t="str">
        <f>ESTADISTICA!C36</f>
        <v>HUDSON Y ALDAO ESTE</v>
      </c>
      <c r="D37" t="str">
        <f>ESTADISTICA!D36</f>
        <v>INTERCOMUNICADOR</v>
      </c>
      <c r="E37" t="str">
        <f>ESTADISTICA!E36</f>
        <v>GPON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PARADAS SEGURAS</v>
      </c>
      <c r="B38" t="str">
        <f>ESTADISTICA!B37</f>
        <v>25 I</v>
      </c>
      <c r="C38" t="str">
        <f>ESTADISTICA!C37</f>
        <v>HUDSON Y RIO JACHAL</v>
      </c>
      <c r="D38" t="str">
        <f>ESTADISTICA!D37</f>
        <v>INTERCOMUNICADOR</v>
      </c>
      <c r="E38" t="str">
        <f>ESTADISTICA!E37</f>
        <v>GPON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PARADAS SEGURAS</v>
      </c>
      <c r="B39" t="str">
        <f>ESTADISTICA!B38</f>
        <v>26 I</v>
      </c>
      <c r="C39" t="str">
        <f>ESTADISTICA!C38</f>
        <v>HUDSON Y RIO COLORADO OESTE</v>
      </c>
      <c r="D39" t="str">
        <f>ESTADISTICA!D38</f>
        <v>INTERCOMUNICADOR</v>
      </c>
      <c r="E39" t="str">
        <f>ESTADISTICA!E38</f>
        <v>GPON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PARADAS SEGURAS</v>
      </c>
      <c r="B40" t="str">
        <f>ESTADISTICA!B39</f>
        <v>27 I</v>
      </c>
      <c r="C40" t="str">
        <f>ESTADISTICA!C39</f>
        <v>HUDON Y 818 ESTE</v>
      </c>
      <c r="D40" t="str">
        <f>ESTADISTICA!D39</f>
        <v>INTERCOMUNICADOR</v>
      </c>
      <c r="E40" t="str">
        <f>ESTADISTICA!E39</f>
        <v>GPON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 t="str">
        <f>ESTADISTICA!K39</f>
        <v>APAGADO</v>
      </c>
      <c r="L40" t="str">
        <f>ESTADISTICA!L39</f>
        <v>APAGADO</v>
      </c>
      <c r="M40" t="str">
        <f>ESTADISTICA!M39</f>
        <v>APAGADO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 t="str">
        <f>ESTADISTICA!V39</f>
        <v>APAGADO</v>
      </c>
      <c r="W40">
        <f>ESTADISTICA!W39</f>
        <v>0</v>
      </c>
      <c r="X40" t="str">
        <f>ESTADISTICA!X39</f>
        <v>APAGADO</v>
      </c>
      <c r="Y40" t="str">
        <f>ESTADISTICA!Y39</f>
        <v>APAGADO</v>
      </c>
      <c r="Z40" t="str">
        <f>ESTADISTICA!Z39</f>
        <v>APAGADO</v>
      </c>
      <c r="AA40" t="str">
        <f>ESTADISTICA!AA39</f>
        <v>APAGADO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PARADAS SEGURAS</v>
      </c>
      <c r="B41" t="str">
        <f>ESTADISTICA!B40</f>
        <v>28 I</v>
      </c>
      <c r="C41" t="str">
        <f>ESTADISTICA!C40</f>
        <v>HUDSON Y RIO TRAFUL OESTE</v>
      </c>
      <c r="D41" t="str">
        <f>ESTADISTICA!D40</f>
        <v>INTERCOMUNICADOR</v>
      </c>
      <c r="E41" t="str">
        <f>ESTADISTICA!E40</f>
        <v>GPON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PARADAS SEGURAS</v>
      </c>
      <c r="B42" t="str">
        <f>ESTADISTICA!B41</f>
        <v>29 I</v>
      </c>
      <c r="C42" t="str">
        <f>ESTADISTICA!C41</f>
        <v>HUDSON Y ESTOMBA ESTE</v>
      </c>
      <c r="D42" t="str">
        <f>ESTADISTICA!D41</f>
        <v>INTERCOMUNICADOR</v>
      </c>
      <c r="E42" t="str">
        <f>ESTADISTICA!E41</f>
        <v>GPON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PARADAS SEGURAS</v>
      </c>
      <c r="B43" t="str">
        <f>ESTADISTICA!B42</f>
        <v>30 I</v>
      </c>
      <c r="C43" t="str">
        <f>ESTADISTICA!C42</f>
        <v>HUDSON Y PICHEUTA OESTE</v>
      </c>
      <c r="D43" t="str">
        <f>ESTADISTICA!D42</f>
        <v>INTERCOMUNICADOR</v>
      </c>
      <c r="E43" t="str">
        <f>ESTADISTICA!E42</f>
        <v>GPON</v>
      </c>
      <c r="F43" t="str">
        <f>ESTADISTICA!F42</f>
        <v>APAGADO</v>
      </c>
      <c r="G43" t="str">
        <f>ESTADISTICA!G42</f>
        <v>APAGADO</v>
      </c>
      <c r="H43" t="str">
        <f>ESTADISTICA!H42</f>
        <v>APAGADO</v>
      </c>
      <c r="I43" t="str">
        <f>ESTADISTICA!I42</f>
        <v>APAGADO</v>
      </c>
      <c r="J43" t="str">
        <f>ESTADISTICA!J42</f>
        <v>APAGADO</v>
      </c>
      <c r="K43" t="str">
        <f>ESTADISTICA!K42</f>
        <v>APAGADO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 t="str">
        <f>ESTADISTICA!O42</f>
        <v>APAGADO</v>
      </c>
      <c r="P43" t="str">
        <f>ESTADISTICA!P42</f>
        <v>APAGADO</v>
      </c>
      <c r="Q43" t="str">
        <f>ESTADISTICA!Q42</f>
        <v>APAGADO</v>
      </c>
      <c r="R43" t="str">
        <f>ESTADISTICA!R42</f>
        <v>APAGADO</v>
      </c>
      <c r="S43" t="str">
        <f>ESTADISTICA!S42</f>
        <v>APAGADO</v>
      </c>
      <c r="T43" t="str">
        <f>ESTADISTICA!T42</f>
        <v>APAGADO</v>
      </c>
      <c r="U43" t="str">
        <f>ESTADISTICA!U42</f>
        <v>APAGADO</v>
      </c>
      <c r="V43" t="str">
        <f>ESTADISTICA!V42</f>
        <v>APAGADO</v>
      </c>
      <c r="W43" t="str">
        <f>ESTADISTICA!W42</f>
        <v>APAGADO</v>
      </c>
      <c r="X43" t="str">
        <f>ESTADISTICA!X42</f>
        <v>APAGADO</v>
      </c>
      <c r="Y43" t="str">
        <f>ESTADISTICA!Y42</f>
        <v>APAGADO</v>
      </c>
      <c r="Z43" t="str">
        <f>ESTADISTICA!Z42</f>
        <v>APAGADO</v>
      </c>
      <c r="AA43" t="str">
        <f>ESTADISTICA!AA42</f>
        <v>APAGADO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PARADAS SEGURAS</v>
      </c>
      <c r="B44" t="str">
        <f>ESTADISTICA!B43</f>
        <v>31 I</v>
      </c>
      <c r="C44" t="str">
        <f>ESTADISTICA!C43</f>
        <v>HUDSON Y 830 ESTE</v>
      </c>
      <c r="D44" t="str">
        <f>ESTADISTICA!D43</f>
        <v>INTERCOMUNICADOR</v>
      </c>
      <c r="E44" t="str">
        <f>ESTADISTICA!E43</f>
        <v>GPON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PARADAS SEGURAS</v>
      </c>
      <c r="B45" t="str">
        <f>ESTADISTICA!B44</f>
        <v>32 C</v>
      </c>
      <c r="C45" t="str">
        <f>ESTADISTICA!C44</f>
        <v>Hudson y 834 oeste</v>
      </c>
      <c r="D45" t="str">
        <f>ESTADISTICA!D44</f>
        <v>GFIJA</v>
      </c>
      <c r="E45" t="str">
        <f>ESTADISTICA!E44</f>
        <v>GPON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PARADAS SEGURAS</v>
      </c>
      <c r="B46" t="str">
        <f>ESTADISTICA!B45</f>
        <v>32 I</v>
      </c>
      <c r="C46" t="str">
        <f>ESTADISTICA!C45</f>
        <v>Hudson y 834 oeste</v>
      </c>
      <c r="D46" t="str">
        <f>ESTADISTICA!D45</f>
        <v>INTERCOMUNICADOR</v>
      </c>
      <c r="E46" t="str">
        <f>ESTADISTICA!E45</f>
        <v>GPON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PARADAS SEGURAS</v>
      </c>
      <c r="B47" t="str">
        <f>ESTADISTICA!B46</f>
        <v>33 C</v>
      </c>
      <c r="C47" t="str">
        <f>ESTADISTICA!C46</f>
        <v>Hudson y 834 este</v>
      </c>
      <c r="D47" t="str">
        <f>ESTADISTICA!D46</f>
        <v>GFIJA</v>
      </c>
      <c r="E47" t="str">
        <f>ESTADISTICA!E46</f>
        <v>GPON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PARADAS SEGURAS</v>
      </c>
      <c r="B48" t="str">
        <f>ESTADISTICA!B47</f>
        <v>33 I</v>
      </c>
      <c r="C48" t="str">
        <f>ESTADISTICA!C47</f>
        <v>Hudson y 834 este</v>
      </c>
      <c r="D48" t="str">
        <f>ESTADISTICA!D47</f>
        <v>INTERCOMUNICADOR</v>
      </c>
      <c r="E48" t="str">
        <f>ESTADISTICA!E47</f>
        <v>GPON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PARADAS SEGURAS</v>
      </c>
      <c r="B49" t="str">
        <f>ESTADISTICA!B48</f>
        <v>34 C</v>
      </c>
      <c r="C49" t="str">
        <f>ESTADISTICA!C48</f>
        <v>Hudson y Suipacha oeste</v>
      </c>
      <c r="D49" t="str">
        <f>ESTADISTICA!D48</f>
        <v>GFIJA</v>
      </c>
      <c r="E49" t="str">
        <f>ESTADISTICA!E48</f>
        <v>GPON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 t="str">
        <f>ESTADISTICA!W48</f>
        <v>APAGADO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PARADAS SEGURAS</v>
      </c>
      <c r="B50" t="str">
        <f>ESTADISTICA!B49</f>
        <v>34 I</v>
      </c>
      <c r="C50" t="str">
        <f>ESTADISTICA!C49</f>
        <v>Hudson y Suipacha oeste</v>
      </c>
      <c r="D50" t="str">
        <f>ESTADISTICA!D49</f>
        <v>INTERCOMUNICADOR</v>
      </c>
      <c r="E50" t="str">
        <f>ESTADISTICA!E49</f>
        <v>GPON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>
        <f>ESTADISTICA!N49</f>
        <v>0</v>
      </c>
      <c r="O50">
        <f>ESTADISTICA!O49</f>
        <v>0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>
        <f>ESTADISTICA!W49</f>
        <v>0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PARADAS SEGURAS</v>
      </c>
      <c r="B51" t="str">
        <f>ESTADISTICA!B50</f>
        <v>35 C</v>
      </c>
      <c r="C51" t="str">
        <f>ESTADISTICA!C50</f>
        <v>Hudson y Suipacha este</v>
      </c>
      <c r="D51" t="str">
        <f>ESTADISTICA!D50</f>
        <v>GFIJA</v>
      </c>
      <c r="E51" t="str">
        <f>ESTADISTICA!E50</f>
        <v>GPON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 t="str">
        <f>ESTADISTICA!W50</f>
        <v>APAGADO</v>
      </c>
      <c r="X51" t="str">
        <f>ESTADISTICA!X50</f>
        <v>APAGADO</v>
      </c>
      <c r="Y51" t="str">
        <f>ESTADISTICA!Y50</f>
        <v>APAGADO</v>
      </c>
      <c r="Z51" t="str">
        <f>ESTADISTICA!Z50</f>
        <v>APAGADO</v>
      </c>
      <c r="AA51" t="str">
        <f>ESTADISTICA!AA50</f>
        <v>APAGADO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PARADAS SEGURAS</v>
      </c>
      <c r="B52" t="str">
        <f>ESTADISTICA!B51</f>
        <v>35 I</v>
      </c>
      <c r="C52" t="str">
        <f>ESTADISTICA!C51</f>
        <v>Hudson y Suipacha este</v>
      </c>
      <c r="D52" t="str">
        <f>ESTADISTICA!D51</f>
        <v>INTERCOMUNICADOR</v>
      </c>
      <c r="E52" t="str">
        <f>ESTADISTICA!E51</f>
        <v>GPON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 t="str">
        <f>ESTADISTICA!W51</f>
        <v>APAGADO</v>
      </c>
      <c r="X52" t="str">
        <f>ESTADISTICA!X51</f>
        <v>APAGADO</v>
      </c>
      <c r="Y52" t="str">
        <f>ESTADISTICA!Y51</f>
        <v>APAGADO</v>
      </c>
      <c r="Z52" t="str">
        <f>ESTADISTICA!Z51</f>
        <v>APAGADO</v>
      </c>
      <c r="AA52" t="str">
        <f>ESTADISTICA!AA51</f>
        <v>APAGADO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PARADAS SEGURAS</v>
      </c>
      <c r="B53" t="str">
        <f>ESTADISTICA!B52</f>
        <v>36 C</v>
      </c>
      <c r="C53" t="str">
        <f>ESTADISTICA!C52</f>
        <v>Hubson y Transol</v>
      </c>
      <c r="D53" t="str">
        <f>ESTADISTICA!D52</f>
        <v>GFIJA</v>
      </c>
      <c r="E53" t="str">
        <f>ESTADISTICA!E52</f>
        <v>GPON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PARADAS SEGURAS</v>
      </c>
      <c r="B54" t="str">
        <f>ESTADISTICA!B53</f>
        <v>36 I</v>
      </c>
      <c r="C54" t="str">
        <f>ESTADISTICA!C53</f>
        <v>Hubson y Transol</v>
      </c>
      <c r="D54" t="str">
        <f>ESTADISTICA!D53</f>
        <v>INTERCOMUNICADOR</v>
      </c>
      <c r="E54" t="str">
        <f>ESTADISTICA!E53</f>
        <v>GPON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PARADAS SEGURAS</v>
      </c>
      <c r="B55" t="str">
        <f>ESTADISTICA!B54</f>
        <v>37 C</v>
      </c>
      <c r="C55" t="str">
        <f>ESTADISTICA!C54</f>
        <v>Hudson y Jose Ingeniero Este</v>
      </c>
      <c r="D55" t="str">
        <f>ESTADISTICA!D54</f>
        <v>GFIJA</v>
      </c>
      <c r="E55" t="str">
        <f>ESTADISTICA!E54</f>
        <v>GPON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PARADAS SEGURAS</v>
      </c>
      <c r="B56" t="str">
        <f>ESTADISTICA!B55</f>
        <v xml:space="preserve">37 I </v>
      </c>
      <c r="C56" t="str">
        <f>ESTADISTICA!C55</f>
        <v>Hudson y Jose Ingeniero Este</v>
      </c>
      <c r="D56" t="str">
        <f>ESTADISTICA!D55</f>
        <v>INTERCOMUNICADOR</v>
      </c>
      <c r="E56" t="str">
        <f>ESTADISTICA!E55</f>
        <v>GPON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PARADAS SEGURAS</v>
      </c>
      <c r="B57" t="str">
        <f>ESTADISTICA!B56</f>
        <v>38 C</v>
      </c>
      <c r="C57" t="str">
        <f>ESTADISTICA!C56</f>
        <v>Hudson y Cacheuta Oeste</v>
      </c>
      <c r="D57" t="str">
        <f>ESTADISTICA!D56</f>
        <v>GFIJA</v>
      </c>
      <c r="E57" t="str">
        <f>ESTADISTICA!E56</f>
        <v>GPON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PARADAS SEGURAS</v>
      </c>
      <c r="B58" t="str">
        <f>ESTADISTICA!B57</f>
        <v>38 I</v>
      </c>
      <c r="C58" t="str">
        <f>ESTADISTICA!C57</f>
        <v>Hudson y Cacheuta Oeste</v>
      </c>
      <c r="D58" t="str">
        <f>ESTADISTICA!D57</f>
        <v>INTERCOMUNICADOR</v>
      </c>
      <c r="E58" t="str">
        <f>ESTADISTICA!E57</f>
        <v>GPON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PARADAS SEGURAS</v>
      </c>
      <c r="B59" t="str">
        <f>ESTADISTICA!B58</f>
        <v>39 C</v>
      </c>
      <c r="C59" t="str">
        <f>ESTADISTICA!C58</f>
        <v>Hudson y Groussac Este</v>
      </c>
      <c r="D59" t="str">
        <f>ESTADISTICA!D58</f>
        <v>GFIJA</v>
      </c>
      <c r="E59" t="str">
        <f>ESTADISTICA!E58</f>
        <v>GPON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PARADAS SEGURAS</v>
      </c>
      <c r="B60" t="str">
        <f>ESTADISTICA!B59</f>
        <v>39 I</v>
      </c>
      <c r="C60" t="str">
        <f>ESTADISTICA!C59</f>
        <v>Hudson y Groussac Este</v>
      </c>
      <c r="D60" t="str">
        <f>ESTADISTICA!D59</f>
        <v>INTERCOMUNICADOR</v>
      </c>
      <c r="E60" t="str">
        <f>ESTADISTICA!E59</f>
        <v>GPON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PARADAS SEGURAS</v>
      </c>
      <c r="B61" t="str">
        <f>ESTADISTICA!B60</f>
        <v>40 C</v>
      </c>
      <c r="C61" t="str">
        <f>ESTADISTICA!C60</f>
        <v>Hudson y Groussac Oeste</v>
      </c>
      <c r="D61" t="str">
        <f>ESTADISTICA!D60</f>
        <v>GFIJA</v>
      </c>
      <c r="E61" t="str">
        <f>ESTADISTICA!E60</f>
        <v>GPON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 t="str">
        <f>ESTADISTICA!V60</f>
        <v>APAGADO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 t="str">
        <f>ESTADISTICA!Z60</f>
        <v>APAGADO</v>
      </c>
      <c r="AA61" t="str">
        <f>ESTADISTICA!AA60</f>
        <v>APAGADO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PARADAS SEGURAS</v>
      </c>
      <c r="B62" t="str">
        <f>ESTADISTICA!B61</f>
        <v>40 I</v>
      </c>
      <c r="C62" t="str">
        <f>ESTADISTICA!C61</f>
        <v>Hudson y Groussac Oeste</v>
      </c>
      <c r="D62" t="str">
        <f>ESTADISTICA!D61</f>
        <v>INTERCOMUNICADOR</v>
      </c>
      <c r="E62" t="str">
        <f>ESTADISTICA!E61</f>
        <v>GPON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 t="str">
        <f>ESTADISTICA!X61</f>
        <v>APAGADO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PARADAS SEGURAS</v>
      </c>
      <c r="B63" t="str">
        <f>ESTADISTICA!B62</f>
        <v>41 C</v>
      </c>
      <c r="C63" t="str">
        <f>ESTADISTICA!C62</f>
        <v>Hudson y Dumas Este</v>
      </c>
      <c r="D63" t="str">
        <f>ESTADISTICA!D62</f>
        <v>GFIJA</v>
      </c>
      <c r="E63" t="str">
        <f>ESTADISTICA!E62</f>
        <v>GPON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 t="str">
        <f>ESTADISTICA!S62</f>
        <v>APAGADO</v>
      </c>
      <c r="T63" t="str">
        <f>ESTADISTICA!T62</f>
        <v>APAGADO</v>
      </c>
      <c r="U63" t="str">
        <f>ESTADISTICA!U62</f>
        <v>APAGADO</v>
      </c>
      <c r="V63" t="str">
        <f>ESTADISTICA!V62</f>
        <v>APAGADO</v>
      </c>
      <c r="W63" t="str">
        <f>ESTADISTICA!W62</f>
        <v>APAGADO</v>
      </c>
      <c r="X63" t="str">
        <f>ESTADISTICA!X62</f>
        <v>APAGADO</v>
      </c>
      <c r="Y63" t="str">
        <f>ESTADISTICA!Y62</f>
        <v>APAGADO</v>
      </c>
      <c r="Z63" t="str">
        <f>ESTADISTICA!Z62</f>
        <v>APAGADO</v>
      </c>
      <c r="AA63" t="str">
        <f>ESTADISTICA!AA62</f>
        <v>APAGADO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PARADAS SEGURAS</v>
      </c>
      <c r="B64" t="str">
        <f>ESTADISTICA!B63</f>
        <v>41 I</v>
      </c>
      <c r="C64" t="str">
        <f>ESTADISTICA!C63</f>
        <v>Hudson y Dumas Este</v>
      </c>
      <c r="D64" t="str">
        <f>ESTADISTICA!D63</f>
        <v>INTERCOMUNICADOR</v>
      </c>
      <c r="E64" t="str">
        <f>ESTADISTICA!E63</f>
        <v>GPON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 t="str">
        <f>ESTADISTICA!P63</f>
        <v>APAGADO</v>
      </c>
      <c r="Q64" t="str">
        <f>ESTADISTICA!Q63</f>
        <v>APAGADO</v>
      </c>
      <c r="R64" t="str">
        <f>ESTADISTICA!R63</f>
        <v>APAGADO</v>
      </c>
      <c r="S64" t="str">
        <f>ESTADISTICA!S63</f>
        <v>APAGADO</v>
      </c>
      <c r="T64" t="str">
        <f>ESTADISTICA!T63</f>
        <v>APAGADO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 t="str">
        <f>ESTADISTICA!X63</f>
        <v>APAGADO</v>
      </c>
      <c r="Y64" t="str">
        <f>ESTADISTICA!Y63</f>
        <v>APAGADO</v>
      </c>
      <c r="Z64" t="str">
        <f>ESTADISTICA!Z63</f>
        <v>APAGADO</v>
      </c>
      <c r="AA64" t="str">
        <f>ESTADISTICA!AA63</f>
        <v>APAGADO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PARADAS SEGURAS</v>
      </c>
      <c r="B65" t="str">
        <f>ESTADISTICA!B64</f>
        <v>42 C</v>
      </c>
      <c r="C65" t="str">
        <f>ESTADISTICA!C64</f>
        <v>Hudson y Dumas Oeste</v>
      </c>
      <c r="D65" t="str">
        <f>ESTADISTICA!D64</f>
        <v>GFIJA</v>
      </c>
      <c r="E65" t="str">
        <f>ESTADISTICA!E64</f>
        <v>GPON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PARADAS SEGURAS</v>
      </c>
      <c r="B66" t="str">
        <f>ESTADISTICA!B65</f>
        <v>42 I</v>
      </c>
      <c r="C66" t="str">
        <f>ESTADISTICA!C65</f>
        <v>Hudson y Dumas Oeste</v>
      </c>
      <c r="D66" t="str">
        <f>ESTADISTICA!D65</f>
        <v>INTERCOMUNICADOR</v>
      </c>
      <c r="E66" t="str">
        <f>ESTADISTICA!E65</f>
        <v>GPON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PARADAS SEGURAS</v>
      </c>
      <c r="B67" t="str">
        <f>ESTADISTICA!B66</f>
        <v>43 C</v>
      </c>
      <c r="C67" t="str">
        <f>ESTADISTICA!C66</f>
        <v>Hudson y Manuel de Falla Este</v>
      </c>
      <c r="D67" t="str">
        <f>ESTADISTICA!D66</f>
        <v>GFIJA</v>
      </c>
      <c r="E67" t="str">
        <f>ESTADISTICA!E66</f>
        <v>GPON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PARADAS SEGURAS</v>
      </c>
      <c r="B68" t="str">
        <f>ESTADISTICA!B67</f>
        <v>43 I</v>
      </c>
      <c r="C68" t="str">
        <f>ESTADISTICA!C67</f>
        <v>Hudson y Manuel de Falla Este</v>
      </c>
      <c r="D68" t="str">
        <f>ESTADISTICA!D67</f>
        <v>INTERCOMUNICADOR</v>
      </c>
      <c r="E68" t="str">
        <f>ESTADISTICA!E67</f>
        <v>GPON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PARADAS SEGURAS</v>
      </c>
      <c r="B69" t="str">
        <f>ESTADISTICA!B68</f>
        <v>45 C</v>
      </c>
      <c r="C69" t="str">
        <f>ESTADISTICA!C68</f>
        <v>Hudson y Benito Perez Galdos Este</v>
      </c>
      <c r="D69" t="str">
        <f>ESTADISTICA!D68</f>
        <v>GFIJA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PARADAS SEGURAS</v>
      </c>
      <c r="B70" t="str">
        <f>ESTADISTICA!B69</f>
        <v>45 I</v>
      </c>
      <c r="C70" t="str">
        <f>ESTADISTICA!C69</f>
        <v>Hudson y Benito Perez Galdos Este</v>
      </c>
      <c r="D70" t="str">
        <f>ESTADISTICA!D69</f>
        <v>INTERCOMUNICADOR</v>
      </c>
      <c r="E70" t="str">
        <f>ESTADISTICA!E69</f>
        <v>GPON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PARADAS SEGURAS</v>
      </c>
      <c r="B71" t="str">
        <f>ESTADISTICA!B70</f>
        <v>46 C</v>
      </c>
      <c r="C71" t="str">
        <f>ESTADISTICA!C70</f>
        <v>Hudson y Avenida Bosques Este</v>
      </c>
      <c r="D71" t="str">
        <f>ESTADISTICA!D70</f>
        <v>GFIJA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PARADAS SEGURAS</v>
      </c>
      <c r="B72" t="str">
        <f>ESTADISTICA!B71</f>
        <v>46 I</v>
      </c>
      <c r="C72" t="str">
        <f>ESTADISTICA!C71</f>
        <v>Hudson y Avenida Bosques Este</v>
      </c>
      <c r="D72" t="str">
        <f>ESTADISTICA!D71</f>
        <v>INTERCOMUNICADOR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PARADAS SEGURAS</v>
      </c>
      <c r="B73" t="str">
        <f>ESTADISTICA!B72</f>
        <v>47 C</v>
      </c>
      <c r="C73" t="str">
        <f>ESTADISTICA!C72</f>
        <v>Hudson y Avenida Bosques Oeste</v>
      </c>
      <c r="D73" t="str">
        <f>ESTADISTICA!D72</f>
        <v>GFIJA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PARADAS SEGURAS</v>
      </c>
      <c r="B74" t="str">
        <f>ESTADISTICA!B73</f>
        <v>47 I</v>
      </c>
      <c r="C74" t="str">
        <f>ESTADISTICA!C73</f>
        <v>Hudson y Avenida Bosques Oeste</v>
      </c>
      <c r="D74" t="str">
        <f>ESTADISTICA!D73</f>
        <v>INTERCOMUNICADOR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PARADAS SEGURAS</v>
      </c>
      <c r="B75" t="str">
        <f>ESTADISTICA!B74</f>
        <v>64 C</v>
      </c>
      <c r="C75" t="str">
        <f>ESTADISTICA!C74</f>
        <v>Lujan y Combate de los Pozos</v>
      </c>
      <c r="D75" t="str">
        <f>ESTADISTICA!D74</f>
        <v>GFIJA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PARADAS SEGURAS</v>
      </c>
      <c r="B76" t="str">
        <f>ESTADISTICA!B75</f>
        <v>64 I</v>
      </c>
      <c r="C76" t="str">
        <f>ESTADISTICA!C75</f>
        <v>Lujan y Combate de los Pozos</v>
      </c>
      <c r="D76" t="str">
        <f>ESTADISTICA!D75</f>
        <v>INTERCOMUNICADOR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PARADAS SEGURAS</v>
      </c>
      <c r="B77" t="str">
        <f>ESTADISTICA!B76</f>
        <v>65 C</v>
      </c>
      <c r="C77" t="str">
        <f>ESTADISTICA!C76</f>
        <v>Lujan y Combate de los Pozos</v>
      </c>
      <c r="D77" t="str">
        <f>ESTADISTICA!D76</f>
        <v>GFIJA</v>
      </c>
      <c r="E77" t="str">
        <f>ESTADISTICA!E76</f>
        <v>GPON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PARADAS SEGURAS</v>
      </c>
      <c r="B78" t="str">
        <f>ESTADISTICA!B77</f>
        <v>65 I</v>
      </c>
      <c r="C78" t="str">
        <f>ESTADISTICA!C77</f>
        <v>Lujan y Combate de los Pozos</v>
      </c>
      <c r="D78" t="str">
        <f>ESTADISTICA!D77</f>
        <v>INTERCOMUNICADOR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PARADAS SEGURAS</v>
      </c>
      <c r="B79" t="str">
        <f>ESTADISTICA!B78</f>
        <v>67 C</v>
      </c>
      <c r="C79" t="str">
        <f>ESTADISTICA!C78</f>
        <v>Lujan y 907 A</v>
      </c>
      <c r="D79" t="str">
        <f>ESTADISTICA!D78</f>
        <v>GFIJA</v>
      </c>
      <c r="E79" t="str">
        <f>ESTADISTICA!E78</f>
        <v>GPON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PARADAS SEGURAS</v>
      </c>
      <c r="B80" t="str">
        <f>ESTADISTICA!B79</f>
        <v>67 I</v>
      </c>
      <c r="C80" t="str">
        <f>ESTADISTICA!C79</f>
        <v>Lujan y 907 A</v>
      </c>
      <c r="D80" t="str">
        <f>ESTADISTICA!D79</f>
        <v>INTERCOMUNICADOR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ALTAMIRA</v>
      </c>
      <c r="B81" t="str">
        <f>ESTADISTICA!B80</f>
        <v>ALT 03</v>
      </c>
      <c r="C81" t="str">
        <f>ESTADISTICA!C80</f>
        <v>Bombero Galarza y Necochea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ALTAMIRA</v>
      </c>
      <c r="B82" t="str">
        <f>ESTADISTICA!B81</f>
        <v>ALT 04</v>
      </c>
      <c r="C82" t="str">
        <f>ESTADISTICA!C81</f>
        <v>Francia y Necochea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ALTAMIRA</v>
      </c>
      <c r="B83" t="str">
        <f>ESTADISTICA!B82</f>
        <v>ALT 06</v>
      </c>
      <c r="C83" t="str">
        <f>ESTADISTICA!C82</f>
        <v>LOPE DE VEGA Y NECOCHEA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ALTAMIRA</v>
      </c>
      <c r="B84" t="str">
        <f>ESTADISTICA!B83</f>
        <v>ALT 08</v>
      </c>
      <c r="C84" t="str">
        <f>ESTADISTICA!C83</f>
        <v>HUMAITA Y NECOCHEA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ALTAMIRA</v>
      </c>
      <c r="B85" t="str">
        <f>ESTADISTICA!B84</f>
        <v>ALT 09</v>
      </c>
      <c r="C85" t="str">
        <f>ESTADISTICA!C84</f>
        <v>NECOCHEA Y CURUPAITY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ALTAMIRA</v>
      </c>
      <c r="B86" t="str">
        <f>ESTADISTICA!B85</f>
        <v>ALT 10</v>
      </c>
      <c r="C86" t="str">
        <f>ESTADISTICA!C85</f>
        <v>Calchaqui y Francia</v>
      </c>
      <c r="D86" t="str">
        <f>ESTADISTICA!D85</f>
        <v>Domo</v>
      </c>
      <c r="E86" t="str">
        <f>ESTADISTICA!E85</f>
        <v>Radio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 t="str">
        <f>ESTADISTICA!T85</f>
        <v>APAGADO</v>
      </c>
      <c r="U86">
        <f>ESTADISTICA!U85</f>
        <v>0</v>
      </c>
      <c r="V86" t="str">
        <f>ESTADISTICA!V85</f>
        <v>APAGADO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ALTAMIRA</v>
      </c>
      <c r="B87" t="str">
        <f>ESTADISTICA!B86</f>
        <v>ALT01</v>
      </c>
      <c r="C87" t="str">
        <f>ESTADISTICA!C86</f>
        <v>Calchaqui y Sgto. Cabral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ALTAMIRA</v>
      </c>
      <c r="B88" t="str">
        <f>ESTADISTICA!B87</f>
        <v>ALT02</v>
      </c>
      <c r="C88" t="str">
        <f>ESTADISTICA!C87</f>
        <v>Calchaqui y Lope de Vega</v>
      </c>
      <c r="D88" t="str">
        <f>ESTADISTICA!D87</f>
        <v>Domo</v>
      </c>
      <c r="E88" t="str">
        <f>ESTADISTICA!E87</f>
        <v>PTO A FO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ALTAMIRA</v>
      </c>
      <c r="B89" t="str">
        <f>ESTADISTICA!B88</f>
        <v>ALT05</v>
      </c>
      <c r="C89" t="str">
        <f>ESTADISTICA!C88</f>
        <v>Av. Calchaqui y Bombero Galarza</v>
      </c>
      <c r="D89" t="str">
        <f>ESTADISTICA!D88</f>
        <v>Domo</v>
      </c>
      <c r="E89" t="str">
        <f>ESTADISTICA!E88</f>
        <v>PTO A FO</v>
      </c>
      <c r="F89" t="str">
        <f>ESTADISTICA!F88</f>
        <v>APAGADO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ALTAMIRA</v>
      </c>
      <c r="B90" t="str">
        <f>ESTADISTICA!B89</f>
        <v>ALT07</v>
      </c>
      <c r="C90" t="str">
        <f>ESTADISTICA!C89</f>
        <v>AV. CALCHAQUI Y AV. DEL TRABAJO</v>
      </c>
      <c r="D90" t="str">
        <f>ESTADISTICA!D89</f>
        <v>DOMO</v>
      </c>
      <c r="E90" t="str">
        <f>ESTADISTICA!E89</f>
        <v>PTO A FO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AGUSTIN RAMIREZ</v>
      </c>
      <c r="B91" t="str">
        <f>ESTADISTICA!B90</f>
        <v>ARA 01</v>
      </c>
      <c r="C91" t="str">
        <f>ESTADISTICA!C90</f>
        <v>Malambo y Tranquera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BELGRANO</v>
      </c>
      <c r="B92" t="str">
        <f>ESTADISTICA!B91</f>
        <v>BEL 01</v>
      </c>
      <c r="C92" t="str">
        <f>ESTADISTICA!C91</f>
        <v>San Martin y Dardo Rocha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BELGRANO</v>
      </c>
      <c r="B93" t="str">
        <f>ESTADISTICA!B92</f>
        <v>BEL 02</v>
      </c>
      <c r="C93" t="str">
        <f>ESTADISTICA!C92</f>
        <v>Guardia vieja y Fronteriz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BOSQUES CENTRO</v>
      </c>
      <c r="B94" t="str">
        <f>ESTADISTICA!B93</f>
        <v>BOSQC 01</v>
      </c>
      <c r="C94" t="str">
        <f>ESTADISTICA!C93</f>
        <v>LUIS AGOTE E/DANUNCIO Y CAMPOAMOR</v>
      </c>
      <c r="D94" t="str">
        <f>ESTADISTICA!D93</f>
        <v>Fija</v>
      </c>
      <c r="E94" t="str">
        <f>ESTADISTICA!E93</f>
        <v>Radio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BOSQUES CENTRO</v>
      </c>
      <c r="B95" t="str">
        <f>ESTADISTICA!B94</f>
        <v>BOSQC 02</v>
      </c>
      <c r="C95" t="str">
        <f>ESTADISTICA!C94</f>
        <v>LUIS AGOTE E/DANUNCIO Y CAMPOAMOR</v>
      </c>
      <c r="D95" t="str">
        <f>ESTADISTICA!D94</f>
        <v>Fija</v>
      </c>
      <c r="E95" t="str">
        <f>ESTADISTICA!E94</f>
        <v>Radio</v>
      </c>
      <c r="F95" t="str">
        <f>ESTADISTICA!F94</f>
        <v>APAGADO</v>
      </c>
      <c r="G95" t="str">
        <f>ESTADISTICA!G94</f>
        <v>APAGADO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BOSQUES CENTRO</v>
      </c>
      <c r="B96" t="str">
        <f>ESTADISTICA!B95</f>
        <v>BOSQC 03</v>
      </c>
      <c r="C96" t="str">
        <f>ESTADISTICA!C95</f>
        <v>BENAVENTE Y LUIS AGOTE</v>
      </c>
      <c r="D96" t="str">
        <f>ESTADISTICA!D95</f>
        <v>Fija</v>
      </c>
      <c r="E96" t="str">
        <f>ESTADISTICA!E95</f>
        <v>Radio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BOSQUES CENTRO</v>
      </c>
      <c r="B97" t="str">
        <f>ESTADISTICA!B96</f>
        <v>BOSQC 04</v>
      </c>
      <c r="C97" t="str">
        <f>ESTADISTICA!C96</f>
        <v>BENAVENTE Y LUIS AGOTE</v>
      </c>
      <c r="D97" t="str">
        <f>ESTADISTICA!D96</f>
        <v>Fija</v>
      </c>
      <c r="E97" t="str">
        <f>ESTADISTICA!E96</f>
        <v>Radio</v>
      </c>
      <c r="F97" t="str">
        <f>ESTADISTICA!F96</f>
        <v>APAGADO</v>
      </c>
      <c r="G97" t="str">
        <f>ESTADISTICA!G96</f>
        <v>APAGADO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BOSQUES CENTRO</v>
      </c>
      <c r="B98" t="str">
        <f>ESTADISTICA!B97</f>
        <v>BOSQC 05</v>
      </c>
      <c r="C98" t="str">
        <f>ESTADISTICA!C97</f>
        <v>LUIS AGOTE Y RUTA 36</v>
      </c>
      <c r="D98" t="str">
        <f>ESTADISTICA!D97</f>
        <v>Fija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BOSQUES CENTRO</v>
      </c>
      <c r="B99" t="str">
        <f>ESTADISTICA!B98</f>
        <v>BOSQC 06</v>
      </c>
      <c r="C99" t="str">
        <f>ESTADISTICA!C98</f>
        <v>LUIS AGOTE Y RUTA 36</v>
      </c>
      <c r="D99" t="str">
        <f>ESTADISTICA!D98</f>
        <v>Fija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05</v>
      </c>
      <c r="C100" t="str">
        <f>ESTADISTICA!C99</f>
        <v>Bocuzzi e/España y San Martin</v>
      </c>
      <c r="D100" t="str">
        <f>ESTADISTICA!D99</f>
        <v>DOMO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 t="str">
        <f>ESTADISTICA!R99</f>
        <v>APAGADO</v>
      </c>
      <c r="S100">
        <f>ESTADISTICA!S99</f>
        <v>0</v>
      </c>
      <c r="T100" t="str">
        <f>ESTADISTICA!T99</f>
        <v>APAGADO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12</v>
      </c>
      <c r="C101" t="str">
        <f>ESTADISTICA!C100</f>
        <v>Monteagudo y Mitre</v>
      </c>
      <c r="D101" t="str">
        <f>ESTADISTICA!D100</f>
        <v>Domo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13</v>
      </c>
      <c r="C102" t="str">
        <f>ESTADISTICA!C101</f>
        <v>25 de Mayo y Maipu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37</v>
      </c>
      <c r="C103" t="str">
        <f>ESTADISTICA!C102</f>
        <v>Diagonal Granaderos y Monteagudo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 50</v>
      </c>
      <c r="C104" t="str">
        <f>ESTADISTICA!C103</f>
        <v>Av. San Martin y Newbery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51</v>
      </c>
      <c r="C105" t="str">
        <f>ESTADISTICA!C104</f>
        <v>ILLIA Y LAS HERAS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53</v>
      </c>
      <c r="C106" t="str">
        <f>ESTADISTICA!C105</f>
        <v>GUTIERREZ Y BROWN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54</v>
      </c>
      <c r="C107" t="str">
        <f>ESTADISTICA!C106</f>
        <v>GUTIERREZ Y PRINGLES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 t="str">
        <f>ESTADISTICA!T106</f>
        <v>APAGADO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CENTRO</v>
      </c>
      <c r="B108" t="str">
        <f>ESTADISTICA!B107</f>
        <v>CEN 55</v>
      </c>
      <c r="C108" t="str">
        <f>ESTADISTICA!C107</f>
        <v>BOUREL Y URQUIZA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CENTRO</v>
      </c>
      <c r="B109" t="str">
        <f>ESTADISTICA!B108</f>
        <v>CEN 56</v>
      </c>
      <c r="C109" t="str">
        <f>ESTADISTICA!C108</f>
        <v>Newbery y Falucho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CENTRO</v>
      </c>
      <c r="B110" t="str">
        <f>ESTADISTICA!B109</f>
        <v>CEN 57</v>
      </c>
      <c r="C110" t="str">
        <f>ESTADISTICA!C109</f>
        <v>25 DE MAYO Y DORREGO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CENTRO</v>
      </c>
      <c r="B111" t="str">
        <f>ESTADISTICA!B110</f>
        <v>CEN 58</v>
      </c>
      <c r="C111" t="str">
        <f>ESTADISTICA!C110</f>
        <v>EEUU Y MORENO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CENTRO</v>
      </c>
      <c r="B112" t="str">
        <f>ESTADISTICA!B111</f>
        <v>CEN 60</v>
      </c>
      <c r="C112" t="str">
        <f>ESTADISTICA!C111</f>
        <v>RECONQUISTA Y ILLIA</v>
      </c>
      <c r="D112" t="str">
        <f>ESTADISTICA!D111</f>
        <v>DOMO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CENTRO</v>
      </c>
      <c r="B113" t="str">
        <f>ESTADISTICA!B112</f>
        <v>CEN 61</v>
      </c>
      <c r="C113" t="str">
        <f>ESTADISTICA!C112</f>
        <v>BOUREL Y MAIPU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CENTRO</v>
      </c>
      <c r="B114" t="str">
        <f>ESTADISTICA!B113</f>
        <v>CEN 65</v>
      </c>
      <c r="C114" t="str">
        <f>ESTADISTICA!C113</f>
        <v>SAN MARTIN Y JUAN PERON</v>
      </c>
      <c r="D114" t="str">
        <f>ESTADISTICA!D113</f>
        <v>FIJA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CENTRO</v>
      </c>
      <c r="B115" t="str">
        <f>ESTADISTICA!B114</f>
        <v>CEN 70</v>
      </c>
      <c r="C115" t="str">
        <f>ESTADISTICA!C114</f>
        <v>RIVADAVIA Y 25 MAYO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CENTRO</v>
      </c>
      <c r="B116" t="str">
        <f>ESTADISTICA!B115</f>
        <v>CEN 71</v>
      </c>
      <c r="C116" t="str">
        <f>ESTADISTICA!C115</f>
        <v>MORENO Y BOUREL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CENTRO</v>
      </c>
      <c r="B117" t="str">
        <f>ESTADISTICA!B116</f>
        <v>CEN 72</v>
      </c>
      <c r="C117" t="str">
        <f>ESTADISTICA!C116</f>
        <v>MORENO Y 25 DE MAYO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CENTRO</v>
      </c>
      <c r="B118" t="str">
        <f>ESTADISTICA!B117</f>
        <v>CEN 75</v>
      </c>
      <c r="C118" t="str">
        <f>ESTADISTICA!C117</f>
        <v>25 DE MAYO Y CASTELLI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CENTRO</v>
      </c>
      <c r="B119" t="str">
        <f>ESTADISTICA!B118</f>
        <v>CEN 76</v>
      </c>
      <c r="C119" t="str">
        <f>ESTADISTICA!C118</f>
        <v>ESPAÑA E/MITRE Y BOCUZZI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CENTRO</v>
      </c>
      <c r="B120" t="str">
        <f>ESTADISTICA!B119</f>
        <v>CEN 77</v>
      </c>
      <c r="C120" t="str">
        <f>ESTADISTICA!C119</f>
        <v>Monteagudo e/ Mitre y Boccuzzi</v>
      </c>
      <c r="D120" t="str">
        <f>ESTADISTICA!D119</f>
        <v>Fija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CENTRO</v>
      </c>
      <c r="B121" t="str">
        <f>ESTADISTICA!B120</f>
        <v>CEN 78</v>
      </c>
      <c r="C121" t="str">
        <f>ESTADISTICA!C120</f>
        <v>Mitre e/Monteagudo y Alberdi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CENTRO</v>
      </c>
      <c r="B122" t="str">
        <f>ESTADISTICA!B121</f>
        <v>CEN 79</v>
      </c>
      <c r="C122" t="str">
        <f>ESTADISTICA!C121</f>
        <v>Diag. Constituyente y Brown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CENTRO</v>
      </c>
      <c r="B123" t="str">
        <f>ESTADISTICA!B122</f>
        <v>CEN 81</v>
      </c>
      <c r="C123" t="str">
        <f>ESTADISTICA!C122</f>
        <v>Alberdi y A.del Valle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 t="str">
        <f>ESTADISTICA!O122</f>
        <v>APAGADO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CENTRO</v>
      </c>
      <c r="B124" t="str">
        <f>ESTADISTICA!B123</f>
        <v>CEN 82</v>
      </c>
      <c r="C124" t="str">
        <f>ESTADISTICA!C123</f>
        <v>DORREGO Y BOUREL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CENTRO</v>
      </c>
      <c r="B125" t="str">
        <f>ESTADISTICA!B124</f>
        <v>CEN 84</v>
      </c>
      <c r="C125" t="str">
        <f>ESTADISTICA!C124</f>
        <v>25 DE MAYO Y MAIPU</v>
      </c>
      <c r="D125" t="str">
        <f>ESTADISTICA!D124</f>
        <v>Fija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 t="str">
        <f>ESTADISTICA!O124</f>
        <v>APAGADO</v>
      </c>
      <c r="P125" t="str">
        <f>ESTADISTICA!P124</f>
        <v>APAGADO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CENTRO</v>
      </c>
      <c r="B126" t="str">
        <f>ESTADISTICA!B125</f>
        <v>CEN 85</v>
      </c>
      <c r="C126" t="str">
        <f>ESTADISTICA!C125</f>
        <v>PTE PERON E/ PRINGLES Y BROWN</v>
      </c>
      <c r="D126" t="str">
        <f>ESTADISTICA!D125</f>
        <v>Fija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 t="str">
        <f>ESTADISTICA!N125</f>
        <v xml:space="preserve"> 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>
        <f>ESTADISTICA!S125</f>
        <v>0</v>
      </c>
      <c r="T126">
        <f>ESTADISTICA!T125</f>
        <v>0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 t="str">
        <f>ESTADISTICA!Z125</f>
        <v>APAGADO</v>
      </c>
      <c r="AA126" t="str">
        <f>ESTADISTICA!AA125</f>
        <v>APAGADO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CENTRO</v>
      </c>
      <c r="B127" t="str">
        <f>ESTADISTICA!B126</f>
        <v>CEN 86</v>
      </c>
      <c r="C127" t="str">
        <f>ESTADISTICA!C126</f>
        <v>Monteagudo y Bocuzzi</v>
      </c>
      <c r="D127" t="str">
        <f>ESTADISTICA!D126</f>
        <v>Fija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CENTRO</v>
      </c>
      <c r="B128" t="str">
        <f>ESTADISTICA!B127</f>
        <v>CEN01</v>
      </c>
      <c r="C128" t="str">
        <f>ESTADISTICA!C127</f>
        <v>San Martin y 9 de Julio</v>
      </c>
      <c r="D128" t="str">
        <f>ESTADISTICA!D127</f>
        <v>Fija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CENTRO</v>
      </c>
      <c r="B129" t="str">
        <f>ESTADISTICA!B128</f>
        <v>CEN02</v>
      </c>
      <c r="C129" t="str">
        <f>ESTADISTICA!C128</f>
        <v>San Martin y Almafuerte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 t="str">
        <f>ESTADISTICA!P128</f>
        <v>APAGADO</v>
      </c>
      <c r="Q129" t="str">
        <f>ESTADISTICA!Q128</f>
        <v>APAGADO</v>
      </c>
      <c r="R129" t="str">
        <f>ESTADISTICA!R128</f>
        <v>APAGADO</v>
      </c>
      <c r="S129" t="str">
        <f>ESTADISTICA!S128</f>
        <v>APAGADO</v>
      </c>
      <c r="T129" t="str">
        <f>ESTADISTICA!T128</f>
        <v>APAGADO</v>
      </c>
      <c r="U129" t="str">
        <f>ESTADISTICA!U128</f>
        <v>APAGADO</v>
      </c>
      <c r="V129" t="str">
        <f>ESTADISTICA!V128</f>
        <v>APAGADO</v>
      </c>
      <c r="W129" t="str">
        <f>ESTADISTICA!W128</f>
        <v>APAGADO</v>
      </c>
      <c r="X129" t="str">
        <f>ESTADISTICA!X128</f>
        <v>APAGADO</v>
      </c>
      <c r="Y129" t="str">
        <f>ESTADISTICA!Y128</f>
        <v>APAGADO</v>
      </c>
      <c r="Z129" t="str">
        <f>ESTADISTICA!Z128</f>
        <v>APAGADO</v>
      </c>
      <c r="AA129" t="str">
        <f>ESTADISTICA!AA128</f>
        <v>APAGADO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CENTRO</v>
      </c>
      <c r="B130" t="str">
        <f>ESTADISTICA!B129</f>
        <v>CEN03</v>
      </c>
      <c r="C130" t="str">
        <f>ESTADISTICA!C129</f>
        <v>San Martin y Sallares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CENTRO</v>
      </c>
      <c r="B131" t="str">
        <f>ESTADISTICA!B130</f>
        <v>CEN04</v>
      </c>
      <c r="C131" t="str">
        <f>ESTADISTICA!C130</f>
        <v>San Martin y Contreras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CENTRO</v>
      </c>
      <c r="B132" t="str">
        <f>ESTADISTICA!B131</f>
        <v>CEN06</v>
      </c>
      <c r="C132" t="str">
        <f>ESTADISTICA!C131</f>
        <v>Monteagudo y A.del Valle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 t="str">
        <f>ESTADISTICA!O131</f>
        <v>APAGADO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CENTRO</v>
      </c>
      <c r="B133" t="str">
        <f>ESTADISTICA!B132</f>
        <v>CEN07</v>
      </c>
      <c r="C133" t="str">
        <f>ESTADISTICA!C132</f>
        <v>San Martin y Guemes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CENTRO</v>
      </c>
      <c r="B134" t="str">
        <f>ESTADISTICA!B133</f>
        <v>CEN08</v>
      </c>
      <c r="C134" t="str">
        <f>ESTADISTICA!C133</f>
        <v>San Martin y Pte.Peron</v>
      </c>
      <c r="D134" t="str">
        <f>ESTADISTICA!D133</f>
        <v>Domo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CENTRO</v>
      </c>
      <c r="B135" t="str">
        <f>ESTADISTICA!B134</f>
        <v>CEN09</v>
      </c>
      <c r="C135" t="str">
        <f>ESTADISTICA!C134</f>
        <v>Chacabuco y 25 de Mayo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CENTRO</v>
      </c>
      <c r="B136" t="str">
        <f>ESTADISTICA!B135</f>
        <v>CEN10</v>
      </c>
      <c r="C136" t="str">
        <f>ESTADISTICA!C135</f>
        <v>Monteagudo y Pte. Peron</v>
      </c>
      <c r="D136" t="str">
        <f>ESTADISTICA!D135</f>
        <v>Domo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CENTRO</v>
      </c>
      <c r="B137" t="str">
        <f>ESTADISTICA!B136</f>
        <v>CEN11</v>
      </c>
      <c r="C137" t="str">
        <f>ESTADISTICA!C136</f>
        <v>Monteagudo y Bocuzzi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CENTRO</v>
      </c>
      <c r="B138" t="str">
        <f>ESTADISTICA!B137</f>
        <v>CEN14</v>
      </c>
      <c r="C138" t="str">
        <f>ESTADISTICA!C137</f>
        <v>Pte.Peron e/Pringles y Brown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CENTRO</v>
      </c>
      <c r="B139" t="str">
        <f>ESTADISTICA!B138</f>
        <v>CEN15</v>
      </c>
      <c r="C139" t="str">
        <f>ESTADISTICA!C138</f>
        <v>Alberdi y A.del Valle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 t="str">
        <f>ESTADISTICA!O138</f>
        <v>APAGADO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CENTRO</v>
      </c>
      <c r="B140" t="str">
        <f>ESTADISTICA!B139</f>
        <v>CEN16</v>
      </c>
      <c r="C140" t="str">
        <f>ESTADISTICA!C139</f>
        <v>San Martin y Pte. Peron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 t="str">
        <f>ESTADISTICA!R139</f>
        <v>APAGADO</v>
      </c>
      <c r="S140">
        <f>ESTADISTICA!S139</f>
        <v>0</v>
      </c>
      <c r="T140" t="str">
        <f>ESTADISTICA!T139</f>
        <v>APAGADO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CENTRO</v>
      </c>
      <c r="B141" t="str">
        <f>ESTADISTICA!B140</f>
        <v>CEN17</v>
      </c>
      <c r="C141" t="str">
        <f>ESTADISTICA!C140</f>
        <v>San Martin y Mitre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CENTRO</v>
      </c>
      <c r="B142" t="str">
        <f>ESTADISTICA!B141</f>
        <v>CEN18</v>
      </c>
      <c r="C142" t="str">
        <f>ESTADISTICA!C141</f>
        <v>Monteagudo e/Mitre y Sallares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CENTRO</v>
      </c>
      <c r="B143" t="str">
        <f>ESTADISTICA!B142</f>
        <v>CEN19</v>
      </c>
      <c r="C143" t="str">
        <f>ESTADISTICA!C142</f>
        <v>Chacabuco y 25 de Mayo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LOMAS DE MONTEVERDE</v>
      </c>
      <c r="B144" t="str">
        <f>ESTADISTICA!B143</f>
        <v>CEN20</v>
      </c>
      <c r="C144" t="str">
        <f>ESTADISTICA!C143</f>
        <v>Pte. Illia y Las Heras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CENTRO</v>
      </c>
      <c r="B145" t="str">
        <f>ESTADISTICA!B144</f>
        <v>CEN21</v>
      </c>
      <c r="C145" t="str">
        <f>ESTADISTICA!C144</f>
        <v>Misiones y Urquiza</v>
      </c>
      <c r="D145" t="str">
        <f>ESTADISTICA!D144</f>
        <v>Fija</v>
      </c>
      <c r="E145" t="str">
        <f>ESTADISTICA!E144</f>
        <v>Radio</v>
      </c>
      <c r="F145" t="str">
        <f>ESTADISTICA!F144</f>
        <v>APAGADO</v>
      </c>
      <c r="G145" t="str">
        <f>ESTADISTICA!G144</f>
        <v>APAGADO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CENTRO</v>
      </c>
      <c r="B146" t="str">
        <f>ESTADISTICA!B145</f>
        <v>CEN22</v>
      </c>
      <c r="C146" t="str">
        <f>ESTADISTICA!C145</f>
        <v>Las Heras y Chacabuco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CENTRO</v>
      </c>
      <c r="B147" t="str">
        <f>ESTADISTICA!B146</f>
        <v>CEN23</v>
      </c>
      <c r="C147" t="str">
        <f>ESTADISTICA!C146</f>
        <v>Sallares y Monteagudo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CENTRO</v>
      </c>
      <c r="B148" t="str">
        <f>ESTADISTICA!B147</f>
        <v>CEN24</v>
      </c>
      <c r="C148" t="str">
        <f>ESTADISTICA!C147</f>
        <v>Sallares y España</v>
      </c>
      <c r="D148" t="str">
        <f>ESTADISTICA!D147</f>
        <v>Domo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CENTRO</v>
      </c>
      <c r="B149" t="str">
        <f>ESTADISTICA!B148</f>
        <v>CEN25</v>
      </c>
      <c r="C149" t="str">
        <f>ESTADISTICA!C148</f>
        <v>SAN MARTIN Y 9 DE JULIO</v>
      </c>
      <c r="D149" t="str">
        <f>ESTADISTICA!D148</f>
        <v>Domo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CENTRO</v>
      </c>
      <c r="B150" t="str">
        <f>ESTADISTICA!B149</f>
        <v>CEN26</v>
      </c>
      <c r="C150" t="str">
        <f>ESTADISTICA!C149</f>
        <v>Mitre y España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CENTRO</v>
      </c>
      <c r="B151" t="str">
        <f>ESTADISTICA!B150</f>
        <v>CEN27</v>
      </c>
      <c r="C151" t="str">
        <f>ESTADISTICA!C150</f>
        <v>San Juan y España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 t="str">
        <f>ESTADISTICA!G150</f>
        <v>APAGADO</v>
      </c>
      <c r="H151" t="str">
        <f>ESTADISTICA!H150</f>
        <v>APAGADO</v>
      </c>
      <c r="I151" t="str">
        <f>ESTADISTICA!I150</f>
        <v>APAGADO</v>
      </c>
      <c r="J151" t="str">
        <f>ESTADISTICA!J150</f>
        <v>APAGADO</v>
      </c>
      <c r="K151" t="str">
        <f>ESTADISTICA!K150</f>
        <v>APAGADO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CENTRO</v>
      </c>
      <c r="B152" t="str">
        <f>ESTADISTICA!B151</f>
        <v>CEN28</v>
      </c>
      <c r="C152" t="str">
        <f>ESTADISTICA!C151</f>
        <v>Mitre y Alberdi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CENTRO</v>
      </c>
      <c r="B153" t="str">
        <f>ESTADISTICA!B152</f>
        <v>CEN29</v>
      </c>
      <c r="C153" t="str">
        <f>ESTADISTICA!C152</f>
        <v>Alberdi y San Juan</v>
      </c>
      <c r="D153" t="str">
        <f>ESTADISTICA!D152</f>
        <v>Domo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CENTRO</v>
      </c>
      <c r="B154" t="str">
        <f>ESTADISTICA!B153</f>
        <v>CEN30</v>
      </c>
      <c r="C154" t="str">
        <f>ESTADISTICA!C153</f>
        <v>Mitre y Pringles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CENTRO</v>
      </c>
      <c r="B155" t="str">
        <f>ESTADISTICA!B154</f>
        <v>CEN31</v>
      </c>
      <c r="C155" t="str">
        <f>ESTADISTICA!C154</f>
        <v>Mitre e/Monteagudo y Alberdi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CENTRO</v>
      </c>
      <c r="B156" t="str">
        <f>ESTADISTICA!B155</f>
        <v>CEN32</v>
      </c>
      <c r="C156" t="str">
        <f>ESTADISTICA!C155</f>
        <v>Aristobulo del Valle y España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CENTRO</v>
      </c>
      <c r="B157" t="str">
        <f>ESTADISTICA!B156</f>
        <v>CEN33</v>
      </c>
      <c r="C157" t="str">
        <f>ESTADISTICA!C156</f>
        <v>Peron y Alberdi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CENTRO</v>
      </c>
      <c r="B158" t="str">
        <f>ESTADISTICA!B157</f>
        <v>CEN34</v>
      </c>
      <c r="C158" t="str">
        <f>ESTADISTICA!C157</f>
        <v>Peron y España</v>
      </c>
      <c r="D158" t="str">
        <f>ESTADISTICA!D157</f>
        <v>Domo</v>
      </c>
      <c r="E158" t="str">
        <f>ESTADISTICA!E157</f>
        <v>Fibra Optica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CENTRO</v>
      </c>
      <c r="B159" t="str">
        <f>ESTADISTICA!B158</f>
        <v>CEN35</v>
      </c>
      <c r="C159" t="str">
        <f>ESTADISTICA!C158</f>
        <v>España y Marmol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CENTRO</v>
      </c>
      <c r="B160" t="str">
        <f>ESTADISTICA!B159</f>
        <v>CEN36</v>
      </c>
      <c r="C160" t="str">
        <f>ESTADISTICA!C159</f>
        <v>España y 9 de Julio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CENTRO</v>
      </c>
      <c r="B161" t="str">
        <f>ESTADISTICA!B160</f>
        <v>CEN38</v>
      </c>
      <c r="C161" t="str">
        <f>ESTADISTICA!C160</f>
        <v>Diagonal Constituyentes y Almafuerte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CENTRO</v>
      </c>
      <c r="B162" t="str">
        <f>ESTADISTICA!B161</f>
        <v>CEN39</v>
      </c>
      <c r="C162" t="str">
        <f>ESTADISTICA!C161</f>
        <v>San Martin y Alem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CENTRO</v>
      </c>
      <c r="B163" t="str">
        <f>ESTADISTICA!B162</f>
        <v>CEN40</v>
      </c>
      <c r="C163" t="str">
        <f>ESTADISTICA!C162</f>
        <v>Contreras y Monteagudo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CENTRO</v>
      </c>
      <c r="B164" t="str">
        <f>ESTADISTICA!B163</f>
        <v>CEN41</v>
      </c>
      <c r="C164" t="str">
        <f>ESTADISTICA!C163</f>
        <v>Contreras y Alberdi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CENTRO</v>
      </c>
      <c r="B165" t="str">
        <f>ESTADISTICA!B164</f>
        <v>CEN42</v>
      </c>
      <c r="C165" t="str">
        <f>ESTADISTICA!C164</f>
        <v>Diagonal Constituyentes y Alem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CENTRO</v>
      </c>
      <c r="B166" t="str">
        <f>ESTADISTICA!B165</f>
        <v>CEN43</v>
      </c>
      <c r="C166" t="str">
        <f>ESTADISTICA!C165</f>
        <v>Sallares y Alberdi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CENTRO</v>
      </c>
      <c r="B167" t="str">
        <f>ESTADISTICA!B166</f>
        <v>CEN44</v>
      </c>
      <c r="C167" t="str">
        <f>ESTADISTICA!C166</f>
        <v>Mitre y Brown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CENTRO</v>
      </c>
      <c r="B168" t="str">
        <f>ESTADISTICA!B167</f>
        <v>CEN45 (fija 1)</v>
      </c>
      <c r="C168" t="str">
        <f>ESTADISTICA!C167</f>
        <v>EEUU Y MORENO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CENTRO</v>
      </c>
      <c r="B169" t="str">
        <f>ESTADISTICA!B168</f>
        <v>CEN46 (fija 2)</v>
      </c>
      <c r="C169" t="str">
        <f>ESTADISTICA!C168</f>
        <v>EEUU Y MORENO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CENTRO</v>
      </c>
      <c r="B170" t="str">
        <f>ESTADISTICA!B169</f>
        <v>CEN47</v>
      </c>
      <c r="C170" t="str">
        <f>ESTADISTICA!C169</f>
        <v>Sallares y Brown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CENTRO</v>
      </c>
      <c r="B171" t="str">
        <f>ESTADISTICA!B170</f>
        <v>CEN48</v>
      </c>
      <c r="C171" t="str">
        <f>ESTADISTICA!C170</f>
        <v>Velez Sarsfield y Las Heras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CENTRO</v>
      </c>
      <c r="B172" t="str">
        <f>ESTADISTICA!B171</f>
        <v>CEN49</v>
      </c>
      <c r="C172" t="str">
        <f>ESTADISTICA!C171</f>
        <v>Av. San Martin y Florencio Sanchez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CENTRO</v>
      </c>
      <c r="B173" t="str">
        <f>ESTADISTICA!B172</f>
        <v>CEN52</v>
      </c>
      <c r="C173" t="str">
        <f>ESTADISTICA!C172</f>
        <v>San Martin y Almafuerte (ex San Martin y Dorrego)</v>
      </c>
      <c r="D173" t="str">
        <f>ESTADISTICA!D172</f>
        <v>DOMO</v>
      </c>
      <c r="E173" t="str">
        <f>ESTADISTICA!E172</f>
        <v>Radio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CENTRO</v>
      </c>
      <c r="B174" t="str">
        <f>ESTADISTICA!B173</f>
        <v>CEN59</v>
      </c>
      <c r="C174" t="str">
        <f>ESTADISTICA!C173</f>
        <v>CHACABUCO Y BOUREL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CENTRO</v>
      </c>
      <c r="B175" t="str">
        <f>ESTADISTICA!B174</f>
        <v>CEN62</v>
      </c>
      <c r="C175" t="str">
        <f>ESTADISTICA!C174</f>
        <v>ESPAÑA Y ALEM</v>
      </c>
      <c r="D175" t="str">
        <f>ESTADISTICA!D174</f>
        <v>DOMO</v>
      </c>
      <c r="E175" t="str">
        <f>ESTADISTICA!E174</f>
        <v>PTO A FO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CENTRO</v>
      </c>
      <c r="B176" t="str">
        <f>ESTADISTICA!B175</f>
        <v>CEN63</v>
      </c>
      <c r="C176" t="str">
        <f>ESTADISTICA!C175</f>
        <v>SAN MARTIN Y URQUIZA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CENTRO</v>
      </c>
      <c r="B177" t="str">
        <f>ESTADISTICA!B176</f>
        <v>CEN64</v>
      </c>
      <c r="C177" t="str">
        <f>ESTADISTICA!C176</f>
        <v>SAN MARTIN Y BOCCUZZI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CENTRO</v>
      </c>
      <c r="B178" t="str">
        <f>ESTADISTICA!B177</f>
        <v>CEN66</v>
      </c>
      <c r="C178" t="str">
        <f>ESTADISTICA!C177</f>
        <v>SAN MARTIN Y JUAN PERON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 t="str">
        <f>ESTADISTICA!R177</f>
        <v>APAGADO</v>
      </c>
      <c r="S178">
        <f>ESTADISTICA!S177</f>
        <v>0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CENTRO</v>
      </c>
      <c r="B179" t="str">
        <f>ESTADISTICA!B178</f>
        <v>CEN67 (fija 1)</v>
      </c>
      <c r="C179" t="str">
        <f>ESTADISTICA!C178</f>
        <v>9 DE JULIO Y BROWN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CENTRO</v>
      </c>
      <c r="B180" t="str">
        <f>ESTADISTICA!B179</f>
        <v>CEN68 (fija 2)</v>
      </c>
      <c r="C180" t="str">
        <f>ESTADISTICA!C179</f>
        <v>9 DE JULIO Y BROWN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CENTRO</v>
      </c>
      <c r="B181" t="str">
        <f>ESTADISTICA!B180</f>
        <v>CEN69</v>
      </c>
      <c r="C181" t="str">
        <f>ESTADISTICA!C180</f>
        <v>RIVADAVIA Y BOUREL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CENTRO</v>
      </c>
      <c r="B182" t="str">
        <f>ESTADISTICA!B181</f>
        <v>CEN73</v>
      </c>
      <c r="C182" t="str">
        <f>ESTADISTICA!C181</f>
        <v>BOUREL Y DEFENSA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CENTRO</v>
      </c>
      <c r="B183" t="str">
        <f>ESTADISTICA!B182</f>
        <v>CEN74</v>
      </c>
      <c r="C183" t="str">
        <f>ESTADISTICA!C182</f>
        <v>Las Heras y Maipu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CENTRO</v>
      </c>
      <c r="B184" t="str">
        <f>ESTADISTICA!B183</f>
        <v>CEN83</v>
      </c>
      <c r="C184" t="str">
        <f>ESTADISTICA!C183</f>
        <v>RECONQUISTA Y 25 DE MAYO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 t="str">
        <f>ESTADISTICA!AA183</f>
        <v>APAGADO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SAN NICOLAS</v>
      </c>
      <c r="B185" t="str">
        <f>ESTADISTICA!B184</f>
        <v>CHA01</v>
      </c>
      <c r="C185" t="str">
        <f>ESTADISTICA!C184</f>
        <v>Novak y Pte Illia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CHACABUCO</v>
      </c>
      <c r="B186" t="str">
        <f>ESTADISTICA!B185</f>
        <v>CHA02</v>
      </c>
      <c r="C186" t="str">
        <f>ESTADISTICA!C185</f>
        <v>Pte. Illia y Posadas</v>
      </c>
      <c r="D186" t="str">
        <f>ESTADISTICA!D185</f>
        <v>Domo</v>
      </c>
      <c r="E186" t="str">
        <f>ESTADISTICA!E185</f>
        <v>Radio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>
        <f>ESTADISTICA!Q185</f>
        <v>0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 t="str">
        <f>ESTADISTICA!Y185</f>
        <v>APAGADO</v>
      </c>
      <c r="Z186" t="str">
        <f>ESTADISTICA!Z185</f>
        <v>APAGADO</v>
      </c>
      <c r="AA186" t="str">
        <f>ESTADISTICA!AA185</f>
        <v>APAGADO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CHACABUCO</v>
      </c>
      <c r="B187" t="str">
        <f>ESTADISTICA!B186</f>
        <v>CHA03</v>
      </c>
      <c r="C187" t="str">
        <f>ESTADISTICA!C186</f>
        <v>MAIPU Y ALVAREZ THOMAS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CHACABUCO</v>
      </c>
      <c r="B188" t="str">
        <f>ESTADISTICA!B187</f>
        <v>CHA04</v>
      </c>
      <c r="C188" t="str">
        <f>ESTADISTICA!C187</f>
        <v>ESTADOS UNIDOS DE A. E ILLIA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 t="str">
        <f>ESTADISTICA!J187</f>
        <v>APAGADO</v>
      </c>
      <c r="K188" t="str">
        <f>ESTADISTICA!K187</f>
        <v>APAGADO</v>
      </c>
      <c r="L188" t="str">
        <f>ESTADISTICA!L187</f>
        <v>APAGADO</v>
      </c>
      <c r="M188" t="str">
        <f>ESTADISTICA!M187</f>
        <v>APAGADO</v>
      </c>
      <c r="N188" t="str">
        <f>ESTADISTICA!N187</f>
        <v>APAGADO</v>
      </c>
      <c r="O188" t="str">
        <f>ESTADISTICA!O187</f>
        <v>APAGADO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LA COLORADA ESTE</v>
      </c>
      <c r="B189" t="str">
        <f>ESTADISTICA!B188</f>
        <v>COL 03</v>
      </c>
      <c r="C189" t="str">
        <f>ESTADISTICA!C188</f>
        <v>CARIBONI Y LA ANCIANIDAD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LA COLORADA ESTE</v>
      </c>
      <c r="B190" t="str">
        <f>ESTADISTICA!B189</f>
        <v>COL 04</v>
      </c>
      <c r="C190" t="str">
        <f>ESTADISTICA!C189</f>
        <v>EVA PERON Y SAVIO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MONICA NUEVA</v>
      </c>
      <c r="B191" t="str">
        <f>ESTADISTICA!B190</f>
        <v>COL01</v>
      </c>
      <c r="C191" t="str">
        <f>ESTADISTICA!C190</f>
        <v>Eva Peron y Cariboni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LA COLORADA ESTE</v>
      </c>
      <c r="B192" t="str">
        <f>ESTADISTICA!B191</f>
        <v>COL02</v>
      </c>
      <c r="C192" t="str">
        <f>ESTADISTICA!C191</f>
        <v>Av. Eva Peron y Pompeya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DON JOSE</v>
      </c>
      <c r="B193" t="str">
        <f>ESTADISTICA!B192</f>
        <v>DJ 07</v>
      </c>
      <c r="C193" t="str">
        <f>ESTADISTICA!C192</f>
        <v>Calle 414 y El Indio</v>
      </c>
      <c r="D193" t="str">
        <f>ESTADISTICA!D192</f>
        <v>Fija</v>
      </c>
      <c r="E193" t="str">
        <f>ESTADISTICA!E192</f>
        <v>PTO A FO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DON JOSE</v>
      </c>
      <c r="B194" t="str">
        <f>ESTADISTICA!B193</f>
        <v>DJ O6</v>
      </c>
      <c r="C194" t="str">
        <f>ESTADISTICA!C193</f>
        <v>Calle 414 y El Indio</v>
      </c>
      <c r="D194" t="str">
        <f>ESTADISTICA!D193</f>
        <v>Fija</v>
      </c>
      <c r="E194" t="str">
        <f>ESTADISTICA!E193</f>
        <v>PTO A FO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DON JOSE</v>
      </c>
      <c r="B195" t="str">
        <f>ESTADISTICA!B194</f>
        <v>DJO 02 (fija 1)</v>
      </c>
      <c r="C195" t="str">
        <f>ESTADISTICA!C194</f>
        <v>DONATO ALVAREZ Y EL APERO</v>
      </c>
      <c r="D195" t="str">
        <f>ESTADISTICA!D194</f>
        <v>Fija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DON JOSE</v>
      </c>
      <c r="B196" t="str">
        <f>ESTADISTICA!B195</f>
        <v>DJO 03 (fija 2)</v>
      </c>
      <c r="C196" t="str">
        <f>ESTADISTICA!C195</f>
        <v>DONATO ALVAREZ Y EL APERO</v>
      </c>
      <c r="D196" t="str">
        <f>ESTADISTICA!D195</f>
        <v>Fija</v>
      </c>
      <c r="E196" t="str">
        <f>ESTADISTICA!E195</f>
        <v>PTO A FO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DON JOSE</v>
      </c>
      <c r="B197" t="str">
        <f>ESTADISTICA!B196</f>
        <v>DJO 04 (Fija 1)</v>
      </c>
      <c r="C197" t="str">
        <f>ESTADISTICA!C196</f>
        <v>MONTEVERDE Y EL INDIO</v>
      </c>
      <c r="D197" t="str">
        <f>ESTADISTICA!D196</f>
        <v>Fija</v>
      </c>
      <c r="E197" t="str">
        <f>ESTADISTICA!E196</f>
        <v>PTO A FO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DON JOSE</v>
      </c>
      <c r="B198" t="str">
        <f>ESTADISTICA!B197</f>
        <v>DJO 05 (Fija 2)</v>
      </c>
      <c r="C198" t="str">
        <f>ESTADISTICA!C197</f>
        <v>MONTEVERDE Y EL INDIO</v>
      </c>
      <c r="D198" t="str">
        <f>ESTADISTICA!D197</f>
        <v>Fija</v>
      </c>
      <c r="E198" t="str">
        <f>ESTADISTICA!E197</f>
        <v>PTO A FO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DON JOSE</v>
      </c>
      <c r="B199" t="str">
        <f>ESTADISTICA!B198</f>
        <v>DJO01</v>
      </c>
      <c r="C199" t="str">
        <f>ESTADISTICA!C198</f>
        <v>Monteverde y Donato Alvarez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DORIO1</v>
      </c>
      <c r="C200" t="str">
        <f>ESTADISTICA!C199</f>
        <v>AV Bosques Y Theran</v>
      </c>
      <c r="D200">
        <f>ESTADISTICA!D199</f>
        <v>0</v>
      </c>
      <c r="E200">
        <f>ESTADISTICA!E199</f>
        <v>0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 t="str">
        <f>ESTADISTICA!M199</f>
        <v>APAGADO</v>
      </c>
      <c r="N200" t="str">
        <f>ESTADISTICA!N199</f>
        <v>APAGADO</v>
      </c>
      <c r="O200">
        <f>ESTADISTICA!O199</f>
        <v>0</v>
      </c>
      <c r="P200" t="str">
        <f>ESTADISTICA!P199</f>
        <v>APAGADO</v>
      </c>
      <c r="Q200" t="str">
        <f>ESTADISTICA!Q199</f>
        <v>APAGADO</v>
      </c>
      <c r="R200" t="str">
        <f>ESTADISTICA!R199</f>
        <v>APAGADO</v>
      </c>
      <c r="S200" t="str">
        <f>ESTADISTICA!S199</f>
        <v>APAGADO</v>
      </c>
      <c r="T200" t="str">
        <f>ESTADISTICA!T199</f>
        <v>APAGADO</v>
      </c>
      <c r="U200" t="str">
        <f>ESTADISTICA!U199</f>
        <v>APAGADO</v>
      </c>
      <c r="V200" t="str">
        <f>ESTADISTICA!V199</f>
        <v>APAGADO</v>
      </c>
      <c r="W200" t="str">
        <f>ESTADISTICA!W199</f>
        <v>APAGADO</v>
      </c>
      <c r="X200" t="str">
        <f>ESTADISTICA!X199</f>
        <v>APAGADO</v>
      </c>
      <c r="Y200" t="str">
        <f>ESTADISTICA!Y199</f>
        <v>APAGADO</v>
      </c>
      <c r="Z200" t="str">
        <f>ESTADISTICA!Z199</f>
        <v>APAGADO</v>
      </c>
      <c r="AA200" t="str">
        <f>ESTADISTICA!AA199</f>
        <v>APAGADO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EL PARQUE</v>
      </c>
      <c r="B201" t="str">
        <f>ESTADISTICA!B200</f>
        <v>EPQ 01</v>
      </c>
      <c r="C201" t="str">
        <f>ESTADISTICA!C200</f>
        <v>1282 Y GRIERSON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EL PARQUE</v>
      </c>
      <c r="B202" t="str">
        <f>ESTADISTICA!B201</f>
        <v>EPQ 03</v>
      </c>
      <c r="C202" t="str">
        <f>ESTADISTICA!C201</f>
        <v>1282 Y RP 36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>
        <f>ESTADISTICA!X201</f>
        <v>0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EL PARQUE</v>
      </c>
      <c r="B203" t="str">
        <f>ESTADISTICA!B202</f>
        <v>EPQ 04</v>
      </c>
      <c r="C203" t="str">
        <f>ESTADISTICA!C202</f>
        <v>1282 Y MORENO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 xml:space="preserve"> 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LA ESMERALDA</v>
      </c>
      <c r="B204" t="str">
        <f>ESTADISTICA!B203</f>
        <v>ESM 08</v>
      </c>
      <c r="C204" t="str">
        <f>ESTADISTICA!C203</f>
        <v>DAVINSON Y MORANCHEL</v>
      </c>
      <c r="D204" t="str">
        <f>ESTADISTICA!D203</f>
        <v>FIJA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LA ESMERALDA</v>
      </c>
      <c r="B205" t="str">
        <f>ESTADISTICA!B204</f>
        <v>ESM 13</v>
      </c>
      <c r="C205" t="str">
        <f>ESTADISTICA!C204</f>
        <v>Barzi y Serrano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 t="str">
        <f>ESTADISTICA!X204</f>
        <v>APAGADO</v>
      </c>
      <c r="Y205" t="str">
        <f>ESTADISTICA!Y204</f>
        <v>APAGADO</v>
      </c>
      <c r="Z205" t="str">
        <f>ESTADISTICA!Z204</f>
        <v>APAGADO</v>
      </c>
      <c r="AA205" t="str">
        <f>ESTADISTICA!AA204</f>
        <v>APAGADO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LA ESMERALDA</v>
      </c>
      <c r="B206" t="str">
        <f>ESTADISTICA!B205</f>
        <v>ESM 14</v>
      </c>
      <c r="C206" t="str">
        <f>ESTADISTICA!C205</f>
        <v>Barzi y Serrano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LA ESMERALDA</v>
      </c>
      <c r="B207" t="str">
        <f>ESTADISTICA!B206</f>
        <v>ESM 15</v>
      </c>
      <c r="C207" t="str">
        <f>ESTADISTICA!C206</f>
        <v>Basualdo y Lieja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LA ESMERALDA</v>
      </c>
      <c r="B208" t="str">
        <f>ESTADISTICA!B208</f>
        <v>ESM01</v>
      </c>
      <c r="C208" t="str">
        <f>ESTADISTICA!C208</f>
        <v>Cabello y Brasil</v>
      </c>
      <c r="D208" t="str">
        <f>ESTADISTICA!D208</f>
        <v>Domo</v>
      </c>
      <c r="E208" t="str">
        <f>ESTADISTICA!E208</f>
        <v>Radio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SAN JORGE</v>
      </c>
      <c r="B209" t="str">
        <f>ESTADISTICA!B209</f>
        <v>ESM02</v>
      </c>
      <c r="C209" t="str">
        <f>ESTADISTICA!C209</f>
        <v>Novak y Cabello</v>
      </c>
      <c r="D209" t="str">
        <f>ESTADISTICA!D209</f>
        <v>Domo</v>
      </c>
      <c r="E209" t="str">
        <f>ESTADISTICA!E209</f>
        <v>PTO A FO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>
        <f>ESTADISTICA!A210</f>
        <v>0</v>
      </c>
      <c r="B210" t="str">
        <f>ESTADISTICA!B210</f>
        <v>ESM03</v>
      </c>
      <c r="C210" t="str">
        <f>ESTADISTICA!C210</f>
        <v>Novak y Humahuaca</v>
      </c>
      <c r="D210" t="str">
        <f>ESTADISTICA!D210</f>
        <v>DOMO</v>
      </c>
      <c r="E210" t="str">
        <f>ESTADISTICA!E210</f>
        <v>PTO A FO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 t="str">
        <f>ESTADISTICA!U210</f>
        <v>APAGADO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LA ESMERALDA</v>
      </c>
      <c r="B211" t="str">
        <f>ESTADISTICA!B211</f>
        <v>ESM04</v>
      </c>
      <c r="C211" t="str">
        <f>ESTADISTICA!C211</f>
        <v>Basualdo y Bengochea</v>
      </c>
      <c r="D211" t="str">
        <f>ESTADISTICA!D211</f>
        <v>Domo</v>
      </c>
      <c r="E211" t="str">
        <f>ESTADISTICA!E211</f>
        <v>Fibra Optica</v>
      </c>
      <c r="F211" t="str">
        <f>ESTADISTICA!F211</f>
        <v>APAGADO</v>
      </c>
      <c r="G211" t="str">
        <f>ESTADISTICA!G211</f>
        <v>APAGADO</v>
      </c>
      <c r="H211" t="str">
        <f>ESTADISTICA!H211</f>
        <v>APAGADO</v>
      </c>
      <c r="I211" t="str">
        <f>ESTADISTICA!I211</f>
        <v>APAGADO</v>
      </c>
      <c r="J211" t="str">
        <f>ESTADISTICA!J211</f>
        <v>APAGADO</v>
      </c>
      <c r="K211" t="str">
        <f>ESTADISTICA!K211</f>
        <v>APAGADO</v>
      </c>
      <c r="L211" t="str">
        <f>ESTADISTICA!L211</f>
        <v>APAGADO</v>
      </c>
      <c r="M211" t="str">
        <f>ESTADISTICA!M211</f>
        <v>APAGADO</v>
      </c>
      <c r="N211" t="str">
        <f>ESTADISTICA!N211</f>
        <v>APAGADO</v>
      </c>
      <c r="O211" t="str">
        <f>ESTADISTICA!O211</f>
        <v>APAGADO</v>
      </c>
      <c r="P211" t="str">
        <f>ESTADISTICA!P211</f>
        <v>APAGADO</v>
      </c>
      <c r="Q211" t="str">
        <f>ESTADISTICA!Q211</f>
        <v>APAGADO</v>
      </c>
      <c r="R211" t="str">
        <f>ESTADISTICA!R211</f>
        <v>APAGADO</v>
      </c>
      <c r="S211" t="str">
        <f>ESTADISTICA!S211</f>
        <v>APAGADO</v>
      </c>
      <c r="T211" t="str">
        <f>ESTADISTICA!T211</f>
        <v>APAGADO</v>
      </c>
      <c r="U211" t="str">
        <f>ESTADISTICA!U211</f>
        <v>APAGADO</v>
      </c>
      <c r="V211" t="str">
        <f>ESTADISTICA!V211</f>
        <v>APAGADO</v>
      </c>
      <c r="W211" t="str">
        <f>ESTADISTICA!W211</f>
        <v>APAGADO</v>
      </c>
      <c r="X211" t="str">
        <f>ESTADISTICA!X211</f>
        <v>APAGADO</v>
      </c>
      <c r="Y211" t="str">
        <f>ESTADISTICA!Y211</f>
        <v>APAGADO</v>
      </c>
      <c r="Z211" t="str">
        <f>ESTADISTICA!Z211</f>
        <v>APAGADO</v>
      </c>
      <c r="AA211" t="str">
        <f>ESTADISTICA!AA211</f>
        <v>APAGADO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LA ESMERALDA</v>
      </c>
      <c r="B212" t="str">
        <f>ESTADISTICA!B212</f>
        <v>ESM05</v>
      </c>
      <c r="C212" t="str">
        <f>ESTADISTICA!C212</f>
        <v>Aniceto Diaz y Villar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 t="str">
        <f>ESTADISTICA!P212</f>
        <v>APAGADO</v>
      </c>
      <c r="Q212" t="str">
        <f>ESTADISTICA!Q212</f>
        <v>APAGADO</v>
      </c>
      <c r="R212" t="str">
        <f>ESTADISTICA!R212</f>
        <v>APAGADO</v>
      </c>
      <c r="S212" t="str">
        <f>ESTADISTICA!S212</f>
        <v>APAGADO</v>
      </c>
      <c r="T212" t="str">
        <f>ESTADISTICA!T212</f>
        <v>APAGADO</v>
      </c>
      <c r="U212" t="str">
        <f>ESTADISTICA!U212</f>
        <v>APAGADO</v>
      </c>
      <c r="V212">
        <f>ESTADISTICA!V212</f>
        <v>0</v>
      </c>
      <c r="W212" t="str">
        <f>ESTADISTICA!W212</f>
        <v>APAGADO</v>
      </c>
      <c r="X212" t="str">
        <f>ESTADISTICA!X212</f>
        <v>APAGADO</v>
      </c>
      <c r="Y212" t="str">
        <f>ESTADISTICA!Y212</f>
        <v>APAGADO</v>
      </c>
      <c r="Z212" t="str">
        <f>ESTADISTICA!Z212</f>
        <v>APAGADO</v>
      </c>
      <c r="AA212" t="str">
        <f>ESTADISTICA!AA212</f>
        <v>APAGADO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LA ESMERALDA</v>
      </c>
      <c r="B213" t="str">
        <f>ESTADISTICA!B213</f>
        <v>ESM06</v>
      </c>
      <c r="C213" t="str">
        <f>ESTADISTICA!C213</f>
        <v>Roselli y Cabello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LA ESMERALDA</v>
      </c>
      <c r="B214" t="str">
        <f>ESTADISTICA!B214</f>
        <v>ESM07</v>
      </c>
      <c r="C214" t="str">
        <f>ESTADISTICA!C214</f>
        <v>AV. NOVAK Y SERRANO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LA ESMERALDA</v>
      </c>
      <c r="B215" t="str">
        <f>ESTADISTICA!B215</f>
        <v>ESM09 (fija 1)</v>
      </c>
      <c r="C215" t="str">
        <f>ESTADISTICA!C215</f>
        <v>EEUU Y CABELLO</v>
      </c>
      <c r="D215" t="str">
        <f>ESTADISTICA!D215</f>
        <v>Fija</v>
      </c>
      <c r="E215" t="str">
        <f>ESTADISTICA!E215</f>
        <v>Fibra Optica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LA ESMERALDA</v>
      </c>
      <c r="B216" t="str">
        <f>ESTADISTICA!B216</f>
        <v>ESM10 (fija 2)</v>
      </c>
      <c r="C216" t="str">
        <f>ESTADISTICA!C216</f>
        <v>EEUU Y CABELLO</v>
      </c>
      <c r="D216" t="str">
        <f>ESTADISTICA!D216</f>
        <v>Fija</v>
      </c>
      <c r="E216" t="str">
        <f>ESTADISTICA!E216</f>
        <v>Fibra Optica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LA ESMERALDA</v>
      </c>
      <c r="B217" t="str">
        <f>ESTADISTICA!B217</f>
        <v>ESM11 (fija 1)</v>
      </c>
      <c r="C217" t="str">
        <f>ESTADISTICA!C217</f>
        <v>NOVAK Y LAMBARDI</v>
      </c>
      <c r="D217" t="str">
        <f>ESTADISTICA!D217</f>
        <v>Fija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LA ESMERALDA</v>
      </c>
      <c r="B218" t="str">
        <f>ESTADISTICA!B218</f>
        <v>ESM12 (fija 2)</v>
      </c>
      <c r="C218" t="str">
        <f>ESTADISTICA!C218</f>
        <v>NOVAK Y LAMBARDI</v>
      </c>
      <c r="D218" t="str">
        <f>ESTADISTICA!D218</f>
        <v>Fija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INGENIERO ALLAN</v>
      </c>
      <c r="B219" t="str">
        <f>ESTADISTICA!B219</f>
        <v>INA 01</v>
      </c>
      <c r="C219" t="str">
        <f>ESTADISTICA!C219</f>
        <v>1138 Y 1155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INGENIERO ALLAN</v>
      </c>
      <c r="B220" t="str">
        <f>ESTADISTICA!B220</f>
        <v>INA 02</v>
      </c>
      <c r="C220" t="str">
        <f>ESTADISTICA!C220</f>
        <v>1144 Y 1155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 t="str">
        <f>ESTADISTICA!P220</f>
        <v>APAGADO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>
        <f>ESTADISTICA!U220</f>
        <v>0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INFICO</v>
      </c>
      <c r="B221" t="str">
        <f>ESTADISTICA!B221</f>
        <v>INF 01</v>
      </c>
      <c r="C221" t="str">
        <f>ESTADISTICA!C221</f>
        <v>AV. HUDSON Y CARIBONI</v>
      </c>
      <c r="D221">
        <f>ESTADISTICA!D221</f>
        <v>0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KM 26700 (JULIO A. COSTA)</v>
      </c>
      <c r="B222" t="str">
        <f>ESTADISTICA!B222</f>
        <v>KM 07</v>
      </c>
      <c r="C222" t="str">
        <f>ESTADISTICA!C222</f>
        <v>EL ALJIBE E/ EL ZONDA Y DON SEGUNDO SOMBRA</v>
      </c>
      <c r="D222" t="str">
        <f>ESTADISTICA!D222</f>
        <v>DOMO</v>
      </c>
      <c r="E222" t="str">
        <f>ESTADISTICA!E222</f>
        <v>Radio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KM 26700 (JULIO A. COSTA)</v>
      </c>
      <c r="B223" t="str">
        <f>ESTADISTICA!B223</f>
        <v>KM 10 / UPA 2</v>
      </c>
      <c r="C223" t="str">
        <f>ESTADISTICA!C223</f>
        <v>PLAYA DE ESTACIONAMIENTO INTERNA E/ HOSP. MODULAR Y UPA 11.</v>
      </c>
      <c r="D223" t="str">
        <f>ESTADISTICA!D223</f>
        <v>DOMO</v>
      </c>
      <c r="E223" t="str">
        <f>ESTADISTICA!E223</f>
        <v>Radio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KM 26700 (JULIO A. COSTA)</v>
      </c>
      <c r="B224" t="str">
        <f>ESTADISTICA!B224</f>
        <v>KM 12 FIJA 1</v>
      </c>
      <c r="C224" t="str">
        <f>ESTADISTICA!C224</f>
        <v>BLANDENGUES Y LA ZAMBA</v>
      </c>
      <c r="D224" t="str">
        <f>ESTADISTICA!D224</f>
        <v>Fija</v>
      </c>
      <c r="E224" t="str">
        <f>ESTADISTICA!E224</f>
        <v>PTO A FO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KM 26700 (JULIO A. COSTA)</v>
      </c>
      <c r="B225" t="str">
        <f>ESTADISTICA!B225</f>
        <v>KM 13 FIJA 2</v>
      </c>
      <c r="C225" t="str">
        <f>ESTADISTICA!C225</f>
        <v>BLANDENGUES Y LA ZAMBA</v>
      </c>
      <c r="D225" t="str">
        <f>ESTADISTICA!D225</f>
        <v>Fija</v>
      </c>
      <c r="E225" t="str">
        <f>ESTADISTICA!E225</f>
        <v>PTO A FO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KM 26700 (JULIO A. COSTA)</v>
      </c>
      <c r="B226" t="str">
        <f>ESTADISTICA!B226</f>
        <v>KM 14 (fija 1)</v>
      </c>
      <c r="C226" t="str">
        <f>ESTADISTICA!C226</f>
        <v>EL GAUCHO Y EL ZONDA</v>
      </c>
      <c r="D226" t="str">
        <f>ESTADISTICA!D226</f>
        <v>Fija</v>
      </c>
      <c r="E226" t="str">
        <f>ESTADISTICA!E226</f>
        <v>PTO A FO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KM 26700 (JULIO A. COSTA)</v>
      </c>
      <c r="B227" t="str">
        <f>ESTADISTICA!B227</f>
        <v>KM 15 (fija 2)</v>
      </c>
      <c r="C227" t="str">
        <f>ESTADISTICA!C227</f>
        <v>EL GAUCHO Y EL ZONDA</v>
      </c>
      <c r="D227" t="str">
        <f>ESTADISTICA!D227</f>
        <v>Fija</v>
      </c>
      <c r="E227" t="str">
        <f>ESTADISTICA!E227</f>
        <v>PTO A FO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KM 26700 (JULIO A. COSTA)</v>
      </c>
      <c r="B228" t="str">
        <f>ESTADISTICA!B228</f>
        <v>KM 16 (fija 1)</v>
      </c>
      <c r="C228" t="str">
        <f>ESTADISTICA!C228</f>
        <v>EL GAUCHO Y MARTIN FIERRO</v>
      </c>
      <c r="D228" t="str">
        <f>ESTADISTICA!D228</f>
        <v>Fija</v>
      </c>
      <c r="E228" t="str">
        <f>ESTADISTICA!E228</f>
        <v>PTO A FO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KM 26700 (JULIO A. COSTA)</v>
      </c>
      <c r="B229" t="str">
        <f>ESTADISTICA!B229</f>
        <v>KM 17 (fija 2)</v>
      </c>
      <c r="C229" t="str">
        <f>ESTADISTICA!C229</f>
        <v>EL GAUCHO Y MARTIN FIERRO</v>
      </c>
      <c r="D229" t="str">
        <f>ESTADISTICA!D229</f>
        <v>Fija</v>
      </c>
      <c r="E229" t="str">
        <f>ESTADISTICA!E229</f>
        <v>PTO A FO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KM 26700 (JULIO A. COSTA)</v>
      </c>
      <c r="B230" t="str">
        <f>ESTADISTICA!B230</f>
        <v>KM 18</v>
      </c>
      <c r="C230" t="str">
        <f>ESTADISTICA!C230</f>
        <v>PULPERIA Y EL ALJIBE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VILLA ARGENTINA</v>
      </c>
      <c r="B231" t="str">
        <f>ESTADISTICA!B231</f>
        <v>KM01</v>
      </c>
      <c r="C231" t="str">
        <f>ESTADISTICA!C231</f>
        <v>Vias FFCC y La Pulperia</v>
      </c>
      <c r="D231" t="str">
        <f>ESTADISTICA!D231</f>
        <v>DOMO</v>
      </c>
      <c r="E231" t="str">
        <f>ESTADISTICA!E231</f>
        <v>Radio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 t="str">
        <f>ESTADISTICA!P231</f>
        <v>APAGADO</v>
      </c>
      <c r="Q231" t="str">
        <f>ESTADISTICA!Q231</f>
        <v>APAGADO</v>
      </c>
      <c r="R231" t="str">
        <f>ESTADISTICA!R231</f>
        <v>APAGADO</v>
      </c>
      <c r="S231" t="str">
        <f>ESTADISTICA!S231</f>
        <v>APAGADO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 t="str">
        <f>ESTADISTICA!Y231</f>
        <v>APAGADO</v>
      </c>
      <c r="Z231" t="str">
        <f>ESTADISTICA!Z231</f>
        <v>APAGADO</v>
      </c>
      <c r="AA231" t="str">
        <f>ESTADISTICA!AA231</f>
        <v>APAGADO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CHACABUCO</v>
      </c>
      <c r="B232" t="str">
        <f>ESTADISTICA!B232</f>
        <v>KM02</v>
      </c>
      <c r="C232" t="str">
        <f>ESTADISTICA!C232</f>
        <v>Novak e/El Overo y el Mangrullo</v>
      </c>
      <c r="D232" t="str">
        <f>ESTADISTICA!D232</f>
        <v>Domo</v>
      </c>
      <c r="E232" t="str">
        <f>ESTADISTICA!E232</f>
        <v>Radio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KM 26700 (JULIO A. COSTA)</v>
      </c>
      <c r="B233" t="str">
        <f>ESTADISTICA!B233</f>
        <v>KM03</v>
      </c>
      <c r="C233" t="str">
        <f>ESTADISTICA!C233</f>
        <v>Novak y La Pulperia</v>
      </c>
      <c r="D233" t="str">
        <f>ESTADISTICA!D233</f>
        <v>Domo</v>
      </c>
      <c r="E233" t="str">
        <f>ESTADISTICA!E233</f>
        <v>Radio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KM 26700 (JULIO A. COSTA)</v>
      </c>
      <c r="B234" t="str">
        <f>ESTADISTICA!B234</f>
        <v>KM04</v>
      </c>
      <c r="C234" t="str">
        <f>ESTADISTICA!C234</f>
        <v>El Ombu y El Zonda</v>
      </c>
      <c r="D234" t="str">
        <f>ESTADISTICA!D234</f>
        <v>Domo</v>
      </c>
      <c r="E234" t="str">
        <f>ESTADISTICA!E234</f>
        <v>Radio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KM 26700 (JULIO A. COSTA)</v>
      </c>
      <c r="B235" t="str">
        <f>ESTADISTICA!B235</f>
        <v>KM05</v>
      </c>
      <c r="C235" t="str">
        <f>ESTADISTICA!C235</f>
        <v>El Ombu y Los Charruas</v>
      </c>
      <c r="D235" t="str">
        <f>ESTADISTICA!D235</f>
        <v>Domo</v>
      </c>
      <c r="E235" t="str">
        <f>ESTADISTICA!E235</f>
        <v>Radio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KM 26700 (JULIO A. COSTA)</v>
      </c>
      <c r="B236" t="str">
        <f>ESTADISTICA!B236</f>
        <v>KM06</v>
      </c>
      <c r="C236" t="str">
        <f>ESTADISTICA!C236</f>
        <v>El Ombu y La Cautiva</v>
      </c>
      <c r="D236" t="str">
        <f>ESTADISTICA!D236</f>
        <v>DOMO</v>
      </c>
      <c r="E236" t="str">
        <f>ESTADISTICA!E236</f>
        <v>Radio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KM 26700 (JULIO A. COSTA)</v>
      </c>
      <c r="B237" t="str">
        <f>ESTADISTICA!B237</f>
        <v>KM08 / UPA 03</v>
      </c>
      <c r="C237" t="str">
        <f>ESTADISTICA!C237</f>
        <v>LOS CHARRUAS Y BLANDENGUES</v>
      </c>
      <c r="D237" t="str">
        <f>ESTADISTICA!D237</f>
        <v>DOMO</v>
      </c>
      <c r="E237" t="str">
        <f>ESTADISTICA!E237</f>
        <v>Radio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KM 26700 (JULIO A. COSTA)</v>
      </c>
      <c r="B238" t="str">
        <f>ESTADISTICA!B238</f>
        <v>KM09 / UPA 1</v>
      </c>
      <c r="C238" t="str">
        <f>ESTADISTICA!C238</f>
        <v>NOVAK Y LA POSTA</v>
      </c>
      <c r="D238" t="str">
        <f>ESTADISTICA!D238</f>
        <v>DOMO</v>
      </c>
      <c r="E238" t="str">
        <f>ESTADISTICA!E238</f>
        <v>Radio</v>
      </c>
      <c r="F238" t="str">
        <f>ESTADISTICA!F238</f>
        <v>APAGADO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KM 26700 (JULIO A. COSTA)</v>
      </c>
      <c r="B239" t="str">
        <f>ESTADISTICA!B239</f>
        <v>KM11</v>
      </c>
      <c r="C239" t="str">
        <f>ESTADISTICA!C239</f>
        <v>NOVAK Y EL OVERO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LOMAS DE MONTEVERDE</v>
      </c>
      <c r="B240" t="str">
        <f>ESTADISTICA!B240</f>
        <v>LDM 01</v>
      </c>
      <c r="C240" t="str">
        <f>ESTADISTICA!C240</f>
        <v>ILLIA Y BOUREL</v>
      </c>
      <c r="D240" t="str">
        <f>ESTADISTICA!D240</f>
        <v>DOMO</v>
      </c>
      <c r="E240" t="str">
        <f>ESTADISTICA!E240</f>
        <v>PTO A FO</v>
      </c>
      <c r="F240">
        <f>ESTADISTICA!F240</f>
        <v>0</v>
      </c>
      <c r="G240">
        <f>ESTADISTICA!G240</f>
        <v>0</v>
      </c>
      <c r="H240">
        <f>ESTADISTICA!H240</f>
        <v>0</v>
      </c>
      <c r="I240" t="str">
        <f>ESTADISTICA!I240</f>
        <v>APAGADO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LOMAS DE MONTEVERDE</v>
      </c>
      <c r="B241" t="str">
        <f>ESTADISTICA!B241</f>
        <v>LDM 02</v>
      </c>
      <c r="C241" t="str">
        <f>ESTADISTICA!C241</f>
        <v>LAS HERAS Y EDISON</v>
      </c>
      <c r="D241" t="str">
        <f>ESTADISTICA!D241</f>
        <v>DOMO</v>
      </c>
      <c r="E241" t="str">
        <f>ESTADISTICA!E241</f>
        <v>PTO A FO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LOMAS DE MONTEVERDE</v>
      </c>
      <c r="B242" t="str">
        <f>ESTADISTICA!B242</f>
        <v>LDM 03</v>
      </c>
      <c r="C242" t="str">
        <f>ESTADISTICA!C242</f>
        <v>LAS HERAS Y FRANKLIN</v>
      </c>
      <c r="D242" t="str">
        <f>ESTADISTICA!D242</f>
        <v>DOMO</v>
      </c>
      <c r="E242" t="str">
        <f>ESTADISTICA!E242</f>
        <v>PTO A FO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LIBERTAD</v>
      </c>
      <c r="B243" t="str">
        <f>ESTADISTICA!B243</f>
        <v>LIBER 01</v>
      </c>
      <c r="C243" t="str">
        <f>ESTADISTICA!C243</f>
        <v>511 Y 574 FIJA 01</v>
      </c>
      <c r="D243" t="str">
        <f>ESTADISTICA!D243</f>
        <v>Fija</v>
      </c>
      <c r="E243" t="str">
        <f>ESTADISTICA!E243</f>
        <v>RADIO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LIBERTAD</v>
      </c>
      <c r="B244" t="str">
        <f>ESTADISTICA!B244</f>
        <v>LIBER 02</v>
      </c>
      <c r="C244" t="str">
        <f>ESTADISTICA!C244</f>
        <v>511 Y 574 FIJA 02</v>
      </c>
      <c r="D244" t="str">
        <f>ESTADISTICA!D244</f>
        <v>Fija</v>
      </c>
      <c r="E244" t="str">
        <f>ESTADISTICA!E244</f>
        <v>Radio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CHACABUCO</v>
      </c>
      <c r="B245" t="str">
        <f>ESTADISTICA!B245</f>
        <v>LPI 01</v>
      </c>
      <c r="C245" t="str">
        <f>ESTADISTICA!C245</f>
        <v>Maipu y Posadas</v>
      </c>
      <c r="D245" t="str">
        <f>ESTADISTICA!D245</f>
        <v>Domo</v>
      </c>
      <c r="E245" t="str">
        <f>ESTADISTICA!E245</f>
        <v>Radio</v>
      </c>
      <c r="F245" t="str">
        <f>ESTADISTICA!F245</f>
        <v>APAGADO</v>
      </c>
      <c r="G245" t="str">
        <f>ESTADISTICA!G245</f>
        <v>APAGADO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 t="str">
        <f>ESTADISTICA!M245</f>
        <v>APAGADO</v>
      </c>
      <c r="N245" t="str">
        <f>ESTADISTICA!N245</f>
        <v>APAGADO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>
        <f>ESTADISTICA!W245</f>
        <v>0</v>
      </c>
      <c r="X245" t="str">
        <f>ESTADISTICA!X245</f>
        <v>APAGADO</v>
      </c>
      <c r="Y245" t="str">
        <f>ESTADISTICA!Y245</f>
        <v>APAGADO</v>
      </c>
      <c r="Z245" t="str">
        <f>ESTADISTICA!Z245</f>
        <v>APAGADO</v>
      </c>
      <c r="AA245" t="str">
        <f>ESTADISTICA!AA245</f>
        <v>APAGADO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CHACABUCO</v>
      </c>
      <c r="B246" t="str">
        <f>ESTADISTICA!B246</f>
        <v>LPI02</v>
      </c>
      <c r="C246" t="str">
        <f>ESTADISTICA!C246</f>
        <v>EE.UU y Ayacucho</v>
      </c>
      <c r="D246" t="str">
        <f>ESTADISTICA!D246</f>
        <v>Domo</v>
      </c>
      <c r="E246" t="str">
        <f>ESTADISTICA!E246</f>
        <v>Radio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 t="str">
        <f>ESTADISTICA!Q246</f>
        <v>APAGADO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LA PILETA</v>
      </c>
      <c r="B247" t="str">
        <f>ESTADISTICA!B247</f>
        <v>LPI03 (fija 2)</v>
      </c>
      <c r="C247" t="str">
        <f>ESTADISTICA!C247</f>
        <v>MAIPU Y POSADAS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LA PILETA</v>
      </c>
      <c r="B248" t="str">
        <f>ESTADISTICA!B248</f>
        <v>LPI04 (fija 1)</v>
      </c>
      <c r="C248" t="str">
        <f>ESTADISTICA!C248</f>
        <v>MAIPU Y POSADAS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LOS PILARES</v>
      </c>
      <c r="B249" t="str">
        <f>ESTADISTICA!B249</f>
        <v>LPR 01</v>
      </c>
      <c r="C249" t="str">
        <f>ESTADISTICA!C249</f>
        <v>EVA PERON E/ CACHEUTA Y 1406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LOS PILARES</v>
      </c>
      <c r="B250" t="str">
        <f>ESTADISTICA!B250</f>
        <v>LPR02 (fija 1)</v>
      </c>
      <c r="C250" t="str">
        <f>ESTADISTICA!C250</f>
        <v>EVA PERON Y CACHEUTA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LOS PILARES</v>
      </c>
      <c r="B251" t="str">
        <f>ESTADISTICA!B251</f>
        <v>LPR03 (fija 2)</v>
      </c>
      <c r="C251" t="str">
        <f>ESTADISTICA!C251</f>
        <v>EVA PERON Y CACHEUTA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LOPEZ ROMERO</v>
      </c>
      <c r="B252" t="str">
        <f>ESTADISTICA!B252</f>
        <v>LRO 05</v>
      </c>
      <c r="C252" t="str">
        <f>ESTADISTICA!C252</f>
        <v>Calchaqui y Las Americas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LOPEZ ROMERO</v>
      </c>
      <c r="B253" t="str">
        <f>ESTADISTICA!B253</f>
        <v>LRO 09</v>
      </c>
      <c r="C253" t="str">
        <f>ESTADISTICA!C253</f>
        <v>Las Americas y Braile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LOPEZ ROMERO</v>
      </c>
      <c r="B254" t="str">
        <f>ESTADISTICA!B254</f>
        <v>LRO 10</v>
      </c>
      <c r="C254" t="str">
        <f>ESTADISTICA!C254</f>
        <v>Con. Gral. Belgrano y Balcarce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LOPEZ ROMERO</v>
      </c>
      <c r="B255" t="str">
        <f>ESTADISTICA!B255</f>
        <v>LRO 12 (fija 1)</v>
      </c>
      <c r="C255" t="str">
        <f>ESTADISTICA!C255</f>
        <v>LAS AMERICAS E/ BRAILLE Y ALVARADO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LOPEZ ROMERO</v>
      </c>
      <c r="B256" t="str">
        <f>ESTADISTICA!B256</f>
        <v>LRO 13 (fija 2)</v>
      </c>
      <c r="C256" t="str">
        <f>ESTADISTICA!C256</f>
        <v>LAS AMERICAS E/ BRAILLE Y ALVARADO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LOPEZ ROMERO</v>
      </c>
      <c r="B257" t="str">
        <f>ESTADISTICA!B257</f>
        <v>LRO01</v>
      </c>
      <c r="C257" t="str">
        <f>ESTADISTICA!C257</f>
        <v>H. IRIGOYEN Y BRAILE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PRESIDENTE SARMIENTO</v>
      </c>
      <c r="B258" t="str">
        <f>ESTADISTICA!B258</f>
        <v>LRO02</v>
      </c>
      <c r="C258" t="str">
        <f>ESTADISTICA!C258</f>
        <v>H. Irigoyen e Islas Orcadas</v>
      </c>
      <c r="D258" t="str">
        <f>ESTADISTICA!D258</f>
        <v>Domo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LOPEZ ROMERO</v>
      </c>
      <c r="B259" t="str">
        <f>ESTADISTICA!B259</f>
        <v>LRO03</v>
      </c>
      <c r="C259" t="str">
        <f>ESTADISTICA!C259</f>
        <v>H. Irigoyen y Parravicini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LOPEZ ROMERO</v>
      </c>
      <c r="B260" t="str">
        <f>ESTADISTICA!B260</f>
        <v>LRO04</v>
      </c>
      <c r="C260" t="str">
        <f>ESTADISTICA!C260</f>
        <v>H. Irigoyen y Alvarado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PRESIDENTE SARMIENTO</v>
      </c>
      <c r="B261" t="str">
        <f>ESTADISTICA!B261</f>
        <v>LRO06</v>
      </c>
      <c r="C261" t="str">
        <f>ESTADISTICA!C261</f>
        <v>H. Irigoyen y Belgrano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LOPEZ ROMERO</v>
      </c>
      <c r="B262" t="str">
        <f>ESTADISTICA!B262</f>
        <v>LRO07</v>
      </c>
      <c r="C262" t="str">
        <f>ESTADISTICA!C262</f>
        <v>H. Irigoyen y Remedios de Escalada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LOPEZ ROMERO</v>
      </c>
      <c r="B263" t="str">
        <f>ESTADISTICA!B263</f>
        <v>LRO08</v>
      </c>
      <c r="C263" t="str">
        <f>ESTADISTICA!C263</f>
        <v>Remedios de Escalada y Finochieto</v>
      </c>
      <c r="D263" t="str">
        <f>ESTADISTICA!D263</f>
        <v>Domo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LOPEZ ROMERO</v>
      </c>
      <c r="B264" t="str">
        <f>ESTADISTICA!B264</f>
        <v>LRO11</v>
      </c>
      <c r="C264" t="str">
        <f>ESTADISTICA!C264</f>
        <v>Av. Yrigoyen y Braile</v>
      </c>
      <c r="D264">
        <f>ESTADISTICA!D264</f>
        <v>0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LOPEZ ROMERO</v>
      </c>
      <c r="B265" t="str">
        <f>ESTADISTICA!B265</f>
        <v>LRO14</v>
      </c>
      <c r="C265" t="str">
        <f>ESTADISTICA!C265</f>
        <v>YRIGOYEN Y STORNI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LOPEZ ROMERO</v>
      </c>
      <c r="B266" t="str">
        <f>ESTADISTICA!B266</f>
        <v>LRO15</v>
      </c>
      <c r="C266" t="str">
        <f>ESTADISTICA!C266</f>
        <v>BRAILE Y FINOCCHIETTO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LUJAN</v>
      </c>
      <c r="B267" t="str">
        <f>ESTADISTICA!B267</f>
        <v>LUJ 01</v>
      </c>
      <c r="C267" t="str">
        <f>ESTADISTICA!C267</f>
        <v>ñandu y Los Pinos</v>
      </c>
      <c r="D267" t="str">
        <f>ESTADISTICA!D267</f>
        <v>Domo</v>
      </c>
      <c r="E267" t="str">
        <f>ESTADISTICA!E267</f>
        <v>Radio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VILLA ARGENTINA</v>
      </c>
      <c r="B268" t="str">
        <f>ESTADISTICA!B268</f>
        <v>LUJ 02</v>
      </c>
      <c r="C268" t="str">
        <f>ESTADISTICA!C268</f>
        <v>DIAG. LOS TILOS Y 527</v>
      </c>
      <c r="D268" t="str">
        <f>ESTADISTICA!D268</f>
        <v>DOMO</v>
      </c>
      <c r="E268" t="str">
        <f>ESTADISTICA!E268</f>
        <v>PTO A FO</v>
      </c>
      <c r="F268" t="str">
        <f>ESTADISTICA!F268</f>
        <v>APAGADO</v>
      </c>
      <c r="G268" t="str">
        <f>ESTADISTICA!G268</f>
        <v>APAGADO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 t="str">
        <f>ESTADISTICA!L268</f>
        <v>APAGADO</v>
      </c>
      <c r="M268" t="str">
        <f>ESTADISTICA!M268</f>
        <v>APAGADO</v>
      </c>
      <c r="N268" t="str">
        <f>ESTADISTICA!N268</f>
        <v>APAGADO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 t="str">
        <f>ESTADISTICA!R268</f>
        <v>APAGADO</v>
      </c>
      <c r="S268" t="str">
        <f>ESTADISTICA!S268</f>
        <v>APAGADO</v>
      </c>
      <c r="T268" t="str">
        <f>ESTADISTICA!T268</f>
        <v>APAGADO</v>
      </c>
      <c r="U268" t="str">
        <f>ESTADISTICA!U268</f>
        <v>APAGADO</v>
      </c>
      <c r="V268">
        <f>ESTADISTICA!V268</f>
        <v>0</v>
      </c>
      <c r="W268" t="str">
        <f>ESTADISTICA!W268</f>
        <v>APAGADO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LUJAN</v>
      </c>
      <c r="B269" t="str">
        <f>ESTADISTICA!B269</f>
        <v>LUJ03</v>
      </c>
      <c r="C269" t="str">
        <f>ESTADISTICA!C269</f>
        <v>LOS PINOS Y LOS TILOS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PRESIDENTE PERON (PEPSI)</v>
      </c>
      <c r="B270" t="str">
        <f>ESTADISTICA!B270</f>
        <v>MAR 01</v>
      </c>
      <c r="C270" t="str">
        <f>ESTADISTICA!C270</f>
        <v>RP36 Y LA ESMERALDA</v>
      </c>
      <c r="D270" t="str">
        <f>ESTADISTICA!D270</f>
        <v>DOMO</v>
      </c>
      <c r="E270" t="str">
        <f>ESTADISTICA!E270</f>
        <v>PTO A FO</v>
      </c>
      <c r="F270" t="str">
        <f>ESTADISTICA!F270</f>
        <v>APAGADO</v>
      </c>
      <c r="G270" t="str">
        <f>ESTADISTICA!G270</f>
        <v>APAGADO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 t="str">
        <f>ESTADISTICA!L270</f>
        <v>APAGADO</v>
      </c>
      <c r="M270" t="str">
        <f>ESTADISTICA!M270</f>
        <v>APAGADO</v>
      </c>
      <c r="N270" t="str">
        <f>ESTADISTICA!N270</f>
        <v>APAGADO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 t="str">
        <f>ESTADISTICA!R270</f>
        <v>APAGADO</v>
      </c>
      <c r="S270" t="str">
        <f>ESTADISTICA!S270</f>
        <v>APAGADO</v>
      </c>
      <c r="T270" t="str">
        <f>ESTADISTICA!T270</f>
        <v>APAGADO</v>
      </c>
      <c r="U270" t="str">
        <f>ESTADISTICA!U270</f>
        <v>APAGADO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MAR 02 (FIJA1)</v>
      </c>
      <c r="C271" t="str">
        <f>ESTADISTICA!C271</f>
        <v>LUJAN Y PATAGONES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LAS MARGARITAS</v>
      </c>
      <c r="B272" t="str">
        <f>ESTADISTICA!B272</f>
        <v>MAR 03(FIJA 2)</v>
      </c>
      <c r="C272" t="str">
        <f>ESTADISTICA!C272</f>
        <v>LUJAN Y PATAGONES</v>
      </c>
      <c r="D272" t="str">
        <f>ESTADISTICA!D272</f>
        <v>Fija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MAYOL</v>
      </c>
      <c r="B273" t="str">
        <f>ESTADISTICA!B273</f>
        <v>MAY 01</v>
      </c>
      <c r="C273" t="str">
        <f>ESTADISTICA!C273</f>
        <v>Eva Peron y Cabildo</v>
      </c>
      <c r="D273" t="str">
        <f>ESTADISTICA!D273</f>
        <v>Domo</v>
      </c>
      <c r="E273" t="str">
        <f>ESTADISTICA!E273</f>
        <v>Radio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MAYOL</v>
      </c>
      <c r="B274" t="str">
        <f>ESTADISTICA!B274</f>
        <v>MAY 02</v>
      </c>
      <c r="C274" t="str">
        <f>ESTADISTICA!C274</f>
        <v>EVA PERON Y MONTEVIDEO</v>
      </c>
      <c r="D274" t="str">
        <f>ESTADISTICA!D274</f>
        <v>Domo</v>
      </c>
      <c r="E274" t="str">
        <f>ESTADISTICA!E274</f>
        <v>Radio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MAYOL</v>
      </c>
      <c r="B275" t="str">
        <f>ESTADISTICA!B275</f>
        <v>MAY 03</v>
      </c>
      <c r="C275" t="str">
        <f>ESTADISTICA!C275</f>
        <v>CHAÑAR Y SAN NICOLAS</v>
      </c>
      <c r="D275" t="str">
        <f>ESTADISTICA!D275</f>
        <v>DOMO</v>
      </c>
      <c r="E275" t="str">
        <f>ESTADISTICA!E275</f>
        <v>PTO A FO</v>
      </c>
      <c r="F275" t="str">
        <f>ESTADISTICA!F275</f>
        <v>APAGADO</v>
      </c>
      <c r="G275" t="str">
        <f>ESTADISTICA!G275</f>
        <v>APAGADO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 t="str">
        <f>ESTADISTICA!L275</f>
        <v>APAGADO</v>
      </c>
      <c r="M275" t="str">
        <f>ESTADISTICA!M275</f>
        <v>APAGADO</v>
      </c>
      <c r="N275" t="str">
        <f>ESTADISTICA!N275</f>
        <v>APAGADO</v>
      </c>
      <c r="O275" t="str">
        <f>ESTADISTICA!O275</f>
        <v>APAGADO</v>
      </c>
      <c r="P275" t="str">
        <f>ESTADISTICA!P275</f>
        <v>APAGADO</v>
      </c>
      <c r="Q275" t="str">
        <f>ESTADISTICA!Q275</f>
        <v>APAGADO</v>
      </c>
      <c r="R275" t="str">
        <f>ESTADISTICA!R275</f>
        <v>APAGADO</v>
      </c>
      <c r="S275">
        <f>ESTADISTICA!S275</f>
        <v>0</v>
      </c>
      <c r="T275" t="str">
        <f>ESTADISTICA!T275</f>
        <v>APAGADO</v>
      </c>
      <c r="U275" t="str">
        <f>ESTADISTICA!U275</f>
        <v>APAGADO</v>
      </c>
      <c r="V275" t="str">
        <f>ESTADISTICA!V275</f>
        <v>APAGADO</v>
      </c>
      <c r="W275" t="str">
        <f>ESTADISTICA!W275</f>
        <v>APAGADO</v>
      </c>
      <c r="X275" t="str">
        <f>ESTADISTICA!X275</f>
        <v>APAGADO</v>
      </c>
      <c r="Y275" t="str">
        <f>ESTADISTICA!Y275</f>
        <v>APAGADO</v>
      </c>
      <c r="Z275" t="str">
        <f>ESTADISTICA!Z275</f>
        <v>APAGADO</v>
      </c>
      <c r="AA275" t="str">
        <f>ESTADISTICA!AA275</f>
        <v>APAGADO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MAYOL</v>
      </c>
      <c r="B276" t="str">
        <f>ESTADISTICA!B276</f>
        <v>MAY 04</v>
      </c>
      <c r="C276" t="str">
        <f>ESTADISTICA!C276</f>
        <v>MAR CHIQUITA Y RIO JACHAL</v>
      </c>
      <c r="D276" t="str">
        <f>ESTADISTICA!D276</f>
        <v>DOMO</v>
      </c>
      <c r="E276" t="str">
        <f>ESTADISTICA!E276</f>
        <v>Radio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MONTE CUDINE</v>
      </c>
      <c r="B277" t="str">
        <f>ESTADISTICA!B277</f>
        <v>MCUD 01</v>
      </c>
      <c r="C277" t="str">
        <f>ESTADISTICA!C277</f>
        <v>TINOGASTA Y SAN LORENZO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MONTE CUDINE</v>
      </c>
      <c r="B278" t="str">
        <f>ESTADISTICA!B278</f>
        <v>MCUD 02</v>
      </c>
      <c r="C278" t="str">
        <f>ESTADISTICA!C278</f>
        <v>CALLE 115 A Y 158</v>
      </c>
      <c r="D278" t="str">
        <f>ESTADISTICA!D278</f>
        <v>DOMO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 t="str">
        <f>ESTADISTICA!O278</f>
        <v>APAGADO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>
        <f>ESTADISTICA!S278</f>
        <v>0</v>
      </c>
      <c r="T278" t="str">
        <f>ESTADISTICA!T278</f>
        <v>APAGADO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MARTIN FIERRO</v>
      </c>
      <c r="B279" t="str">
        <f>ESTADISTICA!B279</f>
        <v>MFI 01</v>
      </c>
      <c r="C279" t="str">
        <f>ESTADISTICA!C279</f>
        <v>Belgrano y Sgto. Cabral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SAN EMILIO</v>
      </c>
      <c r="B280" t="str">
        <f>ESTADISTICA!B280</f>
        <v>MFI 03</v>
      </c>
      <c r="C280" t="str">
        <f>ESTADISTICA!C280</f>
        <v>Cno. Gral. Belgrano y Av. del Trabajo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SAN EMILIO</v>
      </c>
      <c r="B281" t="str">
        <f>ESTADISTICA!B281</f>
        <v>MFI 05</v>
      </c>
      <c r="C281" t="str">
        <f>ESTADISTICA!C281</f>
        <v>Cno. Gral. Belgrano y Guayaquil</v>
      </c>
      <c r="D281" t="str">
        <f>ESTADISTICA!D281</f>
        <v>Domo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MARTIN FIERRO</v>
      </c>
      <c r="B282" t="str">
        <f>ESTADISTICA!B282</f>
        <v>MFI 07</v>
      </c>
      <c r="C282" t="str">
        <f>ESTADISTICA!C282</f>
        <v>Sargento Cabral y Carlos Gardel</v>
      </c>
      <c r="D282" t="str">
        <f>ESTADISTICA!D282</f>
        <v>Domo</v>
      </c>
      <c r="E282" t="str">
        <f>ESTADISTICA!E282</f>
        <v>PTO A FO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MARTIN FIERRO</v>
      </c>
      <c r="B283" t="str">
        <f>ESTADISTICA!B283</f>
        <v>MFI 08</v>
      </c>
      <c r="C283" t="str">
        <f>ESTADISTICA!C283</f>
        <v>Braile y Batalla de Callao</v>
      </c>
      <c r="D283" t="str">
        <f>ESTADISTICA!D283</f>
        <v>Domo</v>
      </c>
      <c r="E283" t="str">
        <f>ESTADISTICA!E283</f>
        <v>PTO A FO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LOPEZ ROMERO</v>
      </c>
      <c r="B284" t="str">
        <f>ESTADISTICA!B284</f>
        <v>MFI02</v>
      </c>
      <c r="C284" t="str">
        <f>ESTADISTICA!C284</f>
        <v>Calchaqui y Balcarce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MARTIN FIERRO</v>
      </c>
      <c r="B285" t="str">
        <f>ESTADISTICA!B285</f>
        <v>MFI04</v>
      </c>
      <c r="C285" t="str">
        <f>ESTADISTICA!C285</f>
        <v>Calchaqui y balcarce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EMILIO</v>
      </c>
      <c r="B286" t="str">
        <f>ESTADISTICA!B286</f>
        <v>MFI06</v>
      </c>
      <c r="C286" t="str">
        <f>ESTADISTICA!C286</f>
        <v>Con. Gral. Belgrano y Bombero Galarza</v>
      </c>
      <c r="D286" t="str">
        <f>ESTADISTICA!D286</f>
        <v>DOMO</v>
      </c>
      <c r="E286" t="str">
        <f>ESTADISTICA!E286</f>
        <v>Radio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 t="str">
        <f>ESTADISTICA!S286</f>
        <v>APAGADO</v>
      </c>
      <c r="T286" t="str">
        <f>ESTADISTICA!T286</f>
        <v>APAGADO</v>
      </c>
      <c r="U286" t="str">
        <f>ESTADISTICA!U286</f>
        <v>APAGADO</v>
      </c>
      <c r="V286" t="str">
        <f>ESTADISTICA!V286</f>
        <v>APAGADO</v>
      </c>
      <c r="W286" t="str">
        <f>ESTADISTICA!W286</f>
        <v>APAGADO</v>
      </c>
      <c r="X286" t="str">
        <f>ESTADISTICA!X286</f>
        <v>APAGADO</v>
      </c>
      <c r="Y286" t="str">
        <f>ESTADISTICA!Y286</f>
        <v>APAGADO</v>
      </c>
      <c r="Z286" t="str">
        <f>ESTADISTICA!Z286</f>
        <v>APAGADO</v>
      </c>
      <c r="AA286" t="str">
        <f>ESTADISTICA!AA286</f>
        <v>APAGADO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GOBERNADOR MONTEVERDE</v>
      </c>
      <c r="B287" t="str">
        <f>ESTADISTICA!B287</f>
        <v>MON01</v>
      </c>
      <c r="C287" t="str">
        <f>ESTADISTICA!C287</f>
        <v>San Martin y Patricias Argentinas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GOBERNADOR MONTEVERDE</v>
      </c>
      <c r="B288" t="str">
        <f>ESTADISTICA!B288</f>
        <v>MON02</v>
      </c>
      <c r="C288" t="str">
        <f>ESTADISTICA!C288</f>
        <v>Senzabello y Famatina</v>
      </c>
      <c r="D288" t="str">
        <f>ESTADISTICA!D288</f>
        <v>Domo</v>
      </c>
      <c r="E288" t="str">
        <f>ESTADISTICA!E288</f>
        <v>Radio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GOBERNADOR MONTEVERDE</v>
      </c>
      <c r="B289" t="str">
        <f>ESTADISTICA!B289</f>
        <v>MON03</v>
      </c>
      <c r="C289" t="str">
        <f>ESTADISTICA!C289</f>
        <v>Senzabello y Guemes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GOBERNADOR MONTEVERDE</v>
      </c>
      <c r="B290" t="str">
        <f>ESTADISTICA!B290</f>
        <v>MON04</v>
      </c>
      <c r="C290" t="str">
        <f>ESTADISTICA!C290</f>
        <v>Av. Yrigoyen y San Lorenzo</v>
      </c>
      <c r="D290" t="str">
        <f>ESTADISTICA!D290</f>
        <v>Domo</v>
      </c>
      <c r="E290" t="str">
        <f>ESTADISTICA!E290</f>
        <v>Radio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9 DE JULIO</v>
      </c>
      <c r="B291" t="str">
        <f>ESTADISTICA!B291</f>
        <v>NJU 01</v>
      </c>
      <c r="C291" t="str">
        <f>ESTADISTICA!C291</f>
        <v>Sallares y Parrillo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9 DE JULIO</v>
      </c>
      <c r="B292" t="str">
        <f>ESTADISTICA!B292</f>
        <v>NJU 08</v>
      </c>
      <c r="C292" t="str">
        <f>ESTADISTICA!C292</f>
        <v>BOCCUZZI Y O HIGGINS</v>
      </c>
      <c r="D292" t="str">
        <f>ESTADISTICA!D292</f>
        <v>DOMO</v>
      </c>
      <c r="E292" t="str">
        <f>ESTADISTICA!E292</f>
        <v>Radio</v>
      </c>
      <c r="F292" t="str">
        <f>ESTADISTICA!F292</f>
        <v>APAGADO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 t="str">
        <f>ESTADISTICA!X292</f>
        <v>APAGADO</v>
      </c>
      <c r="Y292" t="str">
        <f>ESTADISTICA!Y292</f>
        <v>APAGADO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9 DE JULIO</v>
      </c>
      <c r="B293" t="str">
        <f>ESTADISTICA!B293</f>
        <v>NJU02</v>
      </c>
      <c r="C293" t="str">
        <f>ESTADISTICA!C293</f>
        <v>Ituzaingo y Boccuzzi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9 DE JULIO</v>
      </c>
      <c r="B294" t="str">
        <f>ESTADISTICA!B294</f>
        <v>NJU03</v>
      </c>
      <c r="C294" t="str">
        <f>ESTADISTICA!C294</f>
        <v>San Juan y Parrillo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ZEBALLOS CENTRO</v>
      </c>
      <c r="B295" t="str">
        <f>ESTADISTICA!B295</f>
        <v>NJU05</v>
      </c>
      <c r="C295" t="str">
        <f>ESTADISTICA!C295</f>
        <v>Ituzaingo y Alem</v>
      </c>
      <c r="D295" t="str">
        <f>ESTADISTICA!D295</f>
        <v>Domo</v>
      </c>
      <c r="E295" t="str">
        <f>ESTADISTICA!E295</f>
        <v>Radio</v>
      </c>
      <c r="F295" t="str">
        <f>ESTADISTICA!F295</f>
        <v>APAGADO</v>
      </c>
      <c r="G295" t="str">
        <f>ESTADISTICA!G295</f>
        <v>APAGADO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 t="str">
        <f>ESTADISTICA!V295</f>
        <v>APAGADO</v>
      </c>
      <c r="W295">
        <f>ESTADISTICA!W295</f>
        <v>0</v>
      </c>
      <c r="X295" t="str">
        <f>ESTADISTICA!X295</f>
        <v>APAGADO</v>
      </c>
      <c r="Y295" t="str">
        <f>ESTADISTICA!Y295</f>
        <v>APAGADO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CENTRO</v>
      </c>
      <c r="B296" t="str">
        <f>ESTADISTICA!B296</f>
        <v>NJU06</v>
      </c>
      <c r="C296" t="str">
        <f>ESTADISTICA!C296</f>
        <v>Sallares y Rodo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9 DE JULIO</v>
      </c>
      <c r="B297" t="str">
        <f>ESTADISTICA!B297</f>
        <v>NJU07</v>
      </c>
      <c r="C297" t="str">
        <f>ESTADISTICA!C297</f>
        <v>Gral. Juan Domingo Peron y Parrillo</v>
      </c>
      <c r="D297" t="str">
        <f>ESTADISTICA!D297</f>
        <v>Domo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 t="str">
        <f>ESTADISTICA!U297</f>
        <v>APAGADO</v>
      </c>
      <c r="V297" t="str">
        <f>ESTADISTICA!V297</f>
        <v>APAGADO</v>
      </c>
      <c r="W297" t="str">
        <f>ESTADISTICA!W297</f>
        <v>APAGADO</v>
      </c>
      <c r="X297" t="str">
        <f>ESTADISTICA!X297</f>
        <v>APAGADO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9 DE JULIO</v>
      </c>
      <c r="B298" t="str">
        <f>ESTADISTICA!B298</f>
        <v>NJU09</v>
      </c>
      <c r="C298" t="str">
        <f>ESTADISTICA!C298</f>
        <v>PARRILLO Y CONTRERAS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PICO DE ORO</v>
      </c>
      <c r="B299" t="str">
        <f>ESTADISTICA!B299</f>
        <v>PCO 01</v>
      </c>
      <c r="C299" t="str">
        <f>ESTADISTICA!C299</f>
        <v>CEMENTERIO</v>
      </c>
      <c r="D299" t="str">
        <f>ESTADISTICA!D299</f>
        <v>DOMO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PICO DE ORO</v>
      </c>
      <c r="B300" t="str">
        <f>ESTADISTICA!B300</f>
        <v>PCO02 (fija 1)</v>
      </c>
      <c r="C300" t="str">
        <f>ESTADISTICA!C300</f>
        <v>SICILIA E/ VIENA Y VARSOVIA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PICO DE ORO</v>
      </c>
      <c r="B301" t="str">
        <f>ESTADISTICA!B301</f>
        <v>PCO03 (fija 2)</v>
      </c>
      <c r="C301" t="str">
        <f>ESTADISTICA!C301</f>
        <v>SICILIA E/ VIENA Y VARSOVIA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PICO DE ORO</v>
      </c>
      <c r="B302" t="str">
        <f>ESTADISTICA!B302</f>
        <v>PCO04 (fija 1)</v>
      </c>
      <c r="C302" t="str">
        <f>ESTADISTICA!C302</f>
        <v>BERNA Y POLONIA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 t="str">
        <f>ESTADISTICA!U302</f>
        <v>APAGADO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PICO DE ORO</v>
      </c>
      <c r="B303" t="str">
        <f>ESTADISTICA!B303</f>
        <v>PCO05 (fija 2)</v>
      </c>
      <c r="C303" t="str">
        <f>ESTADISTICA!C303</f>
        <v>BERNA Y POLONIA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 t="str">
        <f>ESTADISTICA!U303</f>
        <v>APAGADO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AGUSTIN RAMIREZ</v>
      </c>
      <c r="B304" t="str">
        <f>ESTADISTICA!B304</f>
        <v>PUNTO SEGURO - AGUSTIN RAMIREZ (domo)</v>
      </c>
      <c r="C304" t="str">
        <f>ESTADISTICA!C304</f>
        <v>EL MALAMBO Y LA TRANQUERA</v>
      </c>
      <c r="D304" t="str">
        <f>ESTADISTICA!D304</f>
        <v>DOMO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AGUSTIN RAMIREZ</v>
      </c>
      <c r="B305" t="str">
        <f>ESTADISTICA!B305</f>
        <v>PUNTO SEGURO - AGUSTIN RAMIREZ (fija)</v>
      </c>
      <c r="C305" t="str">
        <f>ESTADISTICA!C305</f>
        <v>EL MALAMBO Y LA TRANQUERA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EL PARQUE</v>
      </c>
      <c r="B306" t="str">
        <f>ESTADISTICA!B306</f>
        <v>PUNTO SEGURO - EL PARQUE (domo)</v>
      </c>
      <c r="C306" t="str">
        <f>ESTADISTICA!C306</f>
        <v>CALLE 1282 Y 1201</v>
      </c>
      <c r="D306" t="str">
        <f>ESTADISTICA!D306</f>
        <v>DOMO</v>
      </c>
      <c r="E306" t="str">
        <f>ESTADISTICA!E306</f>
        <v>Fibra Optica</v>
      </c>
      <c r="F306" t="str">
        <f>ESTADISTICA!F306</f>
        <v>APAGADO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>
        <f>ESTADISTICA!M306</f>
        <v>0</v>
      </c>
      <c r="N306">
        <f>ESTADISTICA!N306</f>
        <v>0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 t="str">
        <f>ESTADISTICA!AA306</f>
        <v>APAGADO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EL PARQUE</v>
      </c>
      <c r="B307" t="str">
        <f>ESTADISTICA!B307</f>
        <v>PUNTO SEGURO - EL PARQUE (fija)</v>
      </c>
      <c r="C307" t="str">
        <f>ESTADISTICA!C307</f>
        <v>CALLE 1282 Y 1201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EL PARQUE</v>
      </c>
      <c r="B308" t="str">
        <f>ESTADISTICA!B308</f>
        <v>PUNTO SEGURO - EL PARQUE INTERCOMUNICADOR</v>
      </c>
      <c r="C308" t="str">
        <f>ESTADISTICA!C308</f>
        <v>1282 Y 1201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INGENIERO ALLAN</v>
      </c>
      <c r="B309" t="str">
        <f>ESTADISTICA!B309</f>
        <v>PUNTO SEGURO - ING ALLAN INTERCOMUNICADOR</v>
      </c>
      <c r="C309" t="str">
        <f>ESTADISTICA!C309</f>
        <v>DIAG LOS YAGANES Y 1148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INGENIERO ALLAN</v>
      </c>
      <c r="B310" t="str">
        <f>ESTADISTICA!B310</f>
        <v>PUNTO SEGURO - ING. ALLAN (domo)</v>
      </c>
      <c r="C310" t="str">
        <f>ESTADISTICA!C310</f>
        <v>DIAG. LOS YAGANES Y 1148</v>
      </c>
      <c r="D310" t="str">
        <f>ESTADISTICA!D310</f>
        <v>DOMO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INGENIERO ALLAN</v>
      </c>
      <c r="B311" t="str">
        <f>ESTADISTICA!B311</f>
        <v>PUNTO SEGURO - ING. ALLAN (fija)</v>
      </c>
      <c r="C311" t="str">
        <f>ESTADISTICA!C311</f>
        <v>DIAG. LOS YAGANES Y 1148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LUJAN</v>
      </c>
      <c r="B312" t="str">
        <f>ESTADISTICA!B312</f>
        <v>PUNTO SEGURO - LUJAN (fija)</v>
      </c>
      <c r="C312" t="str">
        <f>ESTADISTICA!C312</f>
        <v>DIAG. LOS TILOS Y LOS ALGARROBOS</v>
      </c>
      <c r="D312" t="str">
        <f>ESTADISTICA!D312</f>
        <v>Fija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ZONA RURAL SANTA ROSA</v>
      </c>
      <c r="B313" t="str">
        <f>ESTADISTICA!B313</f>
        <v>PUNTO SEGURO - PICO DE ORO (domo)</v>
      </c>
      <c r="C313" t="str">
        <f>ESTADISTICA!C313</f>
        <v>PISANI Y BULGARIA</v>
      </c>
      <c r="D313" t="str">
        <f>ESTADISTICA!D313</f>
        <v>DOMO</v>
      </c>
      <c r="E313" t="str">
        <f>ESTADISTICA!E313</f>
        <v>Fibra Optica</v>
      </c>
      <c r="F313" t="str">
        <f>ESTADISTICA!F313</f>
        <v>APAGADO</v>
      </c>
      <c r="G313" t="str">
        <f>ESTADISTICA!G313</f>
        <v>APAGADO</v>
      </c>
      <c r="H313" t="str">
        <f>ESTADISTICA!H313</f>
        <v>APAGADO</v>
      </c>
      <c r="I313" t="str">
        <f>ESTADISTICA!I313</f>
        <v>APAGADO</v>
      </c>
      <c r="J313" t="str">
        <f>ESTADISTICA!J313</f>
        <v>APAGADO</v>
      </c>
      <c r="K313" t="str">
        <f>ESTADISTICA!K313</f>
        <v>APAGADO</v>
      </c>
      <c r="L313" t="str">
        <f>ESTADISTICA!L313</f>
        <v>APAGADO</v>
      </c>
      <c r="M313" t="str">
        <f>ESTADISTICA!M313</f>
        <v>APAGADO</v>
      </c>
      <c r="N313" t="str">
        <f>ESTADISTICA!N313</f>
        <v>APAGADO</v>
      </c>
      <c r="O313" t="str">
        <f>ESTADISTICA!O313</f>
        <v>APAGADO</v>
      </c>
      <c r="P313" t="str">
        <f>ESTADISTICA!P313</f>
        <v>APAGADO</v>
      </c>
      <c r="Q313" t="str">
        <f>ESTADISTICA!Q313</f>
        <v>APAGADO</v>
      </c>
      <c r="R313" t="str">
        <f>ESTADISTICA!R313</f>
        <v>APAGADO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ZONA RURAL SANTA ROSA</v>
      </c>
      <c r="B314" t="str">
        <f>ESTADISTICA!B314</f>
        <v>PUNTO SEGURO - PICO DE ORO (fija)</v>
      </c>
      <c r="C314" t="str">
        <f>ESTADISTICA!C314</f>
        <v>PISANI Y BULGARIA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FRANCISCO ESTE (CHICO)</v>
      </c>
      <c r="B315" t="str">
        <f>ESTADISTICA!B315</f>
        <v>PUNTO SEGURO - SAN FRANCISCO (domo)</v>
      </c>
      <c r="C315" t="str">
        <f>ESTADISTICA!C315</f>
        <v>RP 53 Y 1332</v>
      </c>
      <c r="D315" t="str">
        <f>ESTADISTICA!D315</f>
        <v>DOMO</v>
      </c>
      <c r="E315" t="str">
        <f>ESTADISTICA!E315</f>
        <v>Fibra Optica</v>
      </c>
      <c r="F315" t="str">
        <f>ESTADISTICA!F315</f>
        <v>APAGADO</v>
      </c>
      <c r="G315" t="str">
        <f>ESTADISTICA!G315</f>
        <v>APAGADO</v>
      </c>
      <c r="H315" t="str">
        <f>ESTADISTICA!H315</f>
        <v>APAGADO</v>
      </c>
      <c r="I315" t="str">
        <f>ESTADISTICA!I315</f>
        <v>APAGADO</v>
      </c>
      <c r="J315" t="str">
        <f>ESTADISTICA!J315</f>
        <v>APAGADO</v>
      </c>
      <c r="K315" t="str">
        <f>ESTADISTICA!K315</f>
        <v>APAGADO</v>
      </c>
      <c r="L315" t="str">
        <f>ESTADISTICA!L315</f>
        <v>APAGADO</v>
      </c>
      <c r="M315" t="str">
        <f>ESTADISTICA!M315</f>
        <v>APAGADO</v>
      </c>
      <c r="N315" t="str">
        <f>ESTADISTICA!N315</f>
        <v>APAGADO</v>
      </c>
      <c r="O315" t="str">
        <f>ESTADISTICA!O315</f>
        <v>APAGADO</v>
      </c>
      <c r="P315" t="str">
        <f>ESTADISTICA!P315</f>
        <v>APAGADO</v>
      </c>
      <c r="Q315" t="str">
        <f>ESTADISTICA!Q315</f>
        <v>APAGADO</v>
      </c>
      <c r="R315" t="str">
        <f>ESTADISTICA!R315</f>
        <v>APAGADO</v>
      </c>
      <c r="S315" t="str">
        <f>ESTADISTICA!S315</f>
        <v>APAGADO</v>
      </c>
      <c r="T315" t="str">
        <f>ESTADISTICA!T315</f>
        <v>APAGADO</v>
      </c>
      <c r="U315" t="str">
        <f>ESTADISTICA!U315</f>
        <v>APAGADO</v>
      </c>
      <c r="V315" t="str">
        <f>ESTADISTICA!V315</f>
        <v>APAGADO</v>
      </c>
      <c r="W315" t="str">
        <f>ESTADISTICA!W315</f>
        <v>APAGADO</v>
      </c>
      <c r="X315" t="str">
        <f>ESTADISTICA!X315</f>
        <v>APAGADO</v>
      </c>
      <c r="Y315" t="str">
        <f>ESTADISTICA!Y315</f>
        <v>APAGADO</v>
      </c>
      <c r="Z315" t="str">
        <f>ESTADISTICA!Z315</f>
        <v>APAGADO</v>
      </c>
      <c r="AA315" t="str">
        <f>ESTADISTICA!AA315</f>
        <v>APAGADO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Punto Seguro - San Jorge (Domo)</v>
      </c>
      <c r="C316" t="str">
        <f>ESTADISTICA!C316</f>
        <v>CALLE 523 E/ 554 Y 556</v>
      </c>
      <c r="D316" t="str">
        <f>ESTADISTICA!D316</f>
        <v>DOMO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Punto Seguro - San Jorge (Fija)</v>
      </c>
      <c r="C317" t="str">
        <f>ESTADISTICA!C317</f>
        <v>CALLE 523 E/ 554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RUDECINDO</v>
      </c>
      <c r="B318" t="str">
        <f>ESTADISTICA!B318</f>
        <v>PUNTO SEGURO - SAN RUDECINDO (fija)</v>
      </c>
      <c r="C318" t="str">
        <f>ESTADISTICA!C318</f>
        <v>SANTA SOFIA Y ALVAR NUÑEZ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 t="str">
        <f>ESTADISTICA!M318</f>
        <v>APAGADO</v>
      </c>
      <c r="N318" t="str">
        <f>ESTADISTICA!N318</f>
        <v>APAGADO</v>
      </c>
      <c r="O318" t="str">
        <f>ESTADISTICA!O318</f>
        <v>APAGADO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ZONA RURAL SANTA ROSA</v>
      </c>
      <c r="B319" t="str">
        <f>ESTADISTICA!B319</f>
        <v>PUNTO SEGURO - SANTA ROSA (domo)</v>
      </c>
      <c r="C319" t="str">
        <f>ESTADISTICA!C319</f>
        <v>BRUSELAS Y SICILIA</v>
      </c>
      <c r="D319" t="str">
        <f>ESTADISTICA!D319</f>
        <v>DOMO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 t="str">
        <f>ESTADISTICA!M319</f>
        <v>APAGADO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 t="str">
        <f>ESTADISTICA!Q319</f>
        <v>APAGADO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 t="str">
        <f>ESTADISTICA!Z319</f>
        <v>APAGADO</v>
      </c>
      <c r="AA319" t="str">
        <f>ESTADISTICA!AA319</f>
        <v>APAGADO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ZONA RURAL SANTA ROSA</v>
      </c>
      <c r="B320" t="str">
        <f>ESTADISTICA!B320</f>
        <v>PUNTO SEGURO - SANTA ROSA (fija)</v>
      </c>
      <c r="C320" t="str">
        <f>ESTADISTICA!C320</f>
        <v>BRUSELAS Y SICILIA</v>
      </c>
      <c r="D320" t="str">
        <f>ESTADISTICA!D320</f>
        <v>Fija</v>
      </c>
      <c r="E320" t="str">
        <f>ESTADISTICA!E320</f>
        <v>Fibra Optica</v>
      </c>
      <c r="F320" t="str">
        <f>ESTADISTICA!F320</f>
        <v>APAGADO</v>
      </c>
      <c r="G320" t="str">
        <f>ESTADISTICA!G320</f>
        <v>APAGADO</v>
      </c>
      <c r="H320" t="str">
        <f>ESTADISTICA!H320</f>
        <v>APAGADO</v>
      </c>
      <c r="I320" t="str">
        <f>ESTADISTICA!I320</f>
        <v>APAGADO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 t="str">
        <f>ESTADISTICA!M320</f>
        <v>APAGADO</v>
      </c>
      <c r="N320" t="str">
        <f>ESTADISTICA!N320</f>
        <v>APAGADO</v>
      </c>
      <c r="O320" t="str">
        <f>ESTADISTICA!O320</f>
        <v>APAGADO</v>
      </c>
      <c r="P320" t="str">
        <f>ESTADISTICA!P320</f>
        <v>APAGADO</v>
      </c>
      <c r="Q320" t="str">
        <f>ESTADISTICA!Q320</f>
        <v>APAGADO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 t="str">
        <f>ESTADISTICA!V320</f>
        <v>APAGADO</v>
      </c>
      <c r="W320" t="str">
        <f>ESTADISTICA!W320</f>
        <v>APAGADO</v>
      </c>
      <c r="X320" t="str">
        <f>ESTADISTICA!X320</f>
        <v>APAGADO</v>
      </c>
      <c r="Y320" t="str">
        <f>ESTADISTICA!Y320</f>
        <v>APAGADO</v>
      </c>
      <c r="Z320" t="str">
        <f>ESTADISTICA!Z320</f>
        <v>APAGADO</v>
      </c>
      <c r="AA320" t="str">
        <f>ESTADISTICA!AA320</f>
        <v>APAGADO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AGUSTIN RAMIREZ</v>
      </c>
      <c r="B321" t="str">
        <f>ESTADISTICA!B321</f>
        <v>PUNTO SEGURO AGUSTIN RAMIREZ INTERCOMUNICADOR</v>
      </c>
      <c r="C321" t="str">
        <f>ESTADISTICA!C321</f>
        <v>MALAMBO Y LA TRANQUERA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str">
        <f>ESTADISTICA!I321</f>
        <v>APAGADO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 t="str">
        <f>ESTADISTICA!V321</f>
        <v>APAGADO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LUJAN</v>
      </c>
      <c r="B322" t="str">
        <f>ESTADISTICA!B322</f>
        <v>PUNTO SEGURO LUJAN (domo)</v>
      </c>
      <c r="C322" t="str">
        <f>ESTADISTICA!C322</f>
        <v>DIAG. LOS TILOS Y LOS ALGARROBOS</v>
      </c>
      <c r="D322" t="str">
        <f>ESTADISTICA!D322</f>
        <v>DOMO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LUJAN</v>
      </c>
      <c r="B323" t="str">
        <f>ESTADISTICA!B323</f>
        <v>PUNTO SEGURO LUJAN INTERCOMUNICADOR</v>
      </c>
      <c r="C323" t="str">
        <f>ESTADISTICA!C323</f>
        <v>DIAG LOS TILOS Y LOS ALGARROBOS</v>
      </c>
      <c r="D323" t="str">
        <f>ESTADISTICA!D323</f>
        <v>Fija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ZONA RURAL SANTA ROSA</v>
      </c>
      <c r="B324" t="str">
        <f>ESTADISTICA!B324</f>
        <v>PUNTO SEGURO PICO DE ORO INTERCOMUNICADOR</v>
      </c>
      <c r="C324" t="str">
        <f>ESTADISTICA!C324</f>
        <v>PISANI Y BULGARIA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SAN JORGE</v>
      </c>
      <c r="B325" t="str">
        <f>ESTADISTICA!B325</f>
        <v>PUNTO SEGURO SAN JORGE INTERCOMUNICADOR</v>
      </c>
      <c r="C325" t="str">
        <f>ESTADISTICA!C325</f>
        <v>CALLE 554 Y 523</v>
      </c>
      <c r="D325" t="str">
        <f>ESTADISTICA!D325</f>
        <v>Fija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RUDECINDO</v>
      </c>
      <c r="B326" t="str">
        <f>ESTADISTICA!B326</f>
        <v>PUNTO SEGURO- SAN RUDECINDO (domo)</v>
      </c>
      <c r="C326" t="str">
        <f>ESTADISTICA!C326</f>
        <v>SANTA SOFIA Y ALVAR NUÑEZ</v>
      </c>
      <c r="D326" t="str">
        <f>ESTADISTICA!D326</f>
        <v>DOMO</v>
      </c>
      <c r="E326" t="str">
        <f>ESTADISTICA!E326</f>
        <v>Fibra Optica</v>
      </c>
      <c r="F326" t="str">
        <f>ESTADISTICA!F326</f>
        <v>APAGADO</v>
      </c>
      <c r="G326" t="str">
        <f>ESTADISTICA!G326</f>
        <v>APAGADO</v>
      </c>
      <c r="H326" t="str">
        <f>ESTADISTICA!H326</f>
        <v>APAGADO</v>
      </c>
      <c r="I326" t="str">
        <f>ESTADISTICA!I326</f>
        <v>APAGADO</v>
      </c>
      <c r="J326" t="str">
        <f>ESTADISTICA!J326</f>
        <v>APAGADO</v>
      </c>
      <c r="K326" t="str">
        <f>ESTADISTICA!K326</f>
        <v>APAGADO</v>
      </c>
      <c r="L326" t="str">
        <f>ESTADISTICA!L326</f>
        <v>APAGADO</v>
      </c>
      <c r="M326" t="str">
        <f>ESTADISTICA!M326</f>
        <v>APAGADO</v>
      </c>
      <c r="N326" t="str">
        <f>ESTADISTICA!N326</f>
        <v>APAGADO</v>
      </c>
      <c r="O326" t="str">
        <f>ESTADISTICA!O326</f>
        <v>APAGADO</v>
      </c>
      <c r="P326" t="str">
        <f>ESTADISTICA!P326</f>
        <v>APAGADO</v>
      </c>
      <c r="Q326" t="str">
        <f>ESTADISTICA!Q326</f>
        <v>APAGADO</v>
      </c>
      <c r="R326" t="str">
        <f>ESTADISTICA!R326</f>
        <v>APAGADO</v>
      </c>
      <c r="S326" t="str">
        <f>ESTADISTICA!S326</f>
        <v>APAGADO</v>
      </c>
      <c r="T326" t="str">
        <f>ESTADISTICA!T326</f>
        <v>APAGADO</v>
      </c>
      <c r="U326" t="str">
        <f>ESTADISTICA!U326</f>
        <v>APAGADO</v>
      </c>
      <c r="V326" t="str">
        <f>ESTADISTICA!V326</f>
        <v>APAGADO</v>
      </c>
      <c r="W326" t="str">
        <f>ESTADISTICA!W326</f>
        <v>APAGADO</v>
      </c>
      <c r="X326" t="str">
        <f>ESTADISTICA!X326</f>
        <v>APAGADO</v>
      </c>
      <c r="Y326" t="str">
        <f>ESTADISTICA!Y326</f>
        <v>APAGADO</v>
      </c>
      <c r="Z326" t="str">
        <f>ESTADISTICA!Z326</f>
        <v>APAGADO</v>
      </c>
      <c r="AA326" t="str">
        <f>ESTADISTICA!AA326</f>
        <v>APAGADO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RUDECINDO</v>
      </c>
      <c r="B327" t="str">
        <f>ESTADISTICA!B327</f>
        <v>PUNTO SEGURO SAN RUDECINDO INTERCOMUNICADOR</v>
      </c>
      <c r="C327" t="str">
        <f>ESTADISTICA!C327</f>
        <v>SABTA SOFIA Y ALVAR NUÃ‘EZ</v>
      </c>
      <c r="D327" t="str">
        <f>ESTADISTICA!D327</f>
        <v>Domo</v>
      </c>
      <c r="E327" t="str">
        <f>ESTADISTICA!E327</f>
        <v>Fibra Optica</v>
      </c>
      <c r="F327" t="str">
        <f>ESTADISTICA!F327</f>
        <v>APAGADO</v>
      </c>
      <c r="G327" t="str">
        <f>ESTADISTICA!G327</f>
        <v>APAGADO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 t="str">
        <f>ESTADISTICA!L327</f>
        <v>APAGADO</v>
      </c>
      <c r="M327" t="str">
        <f>ESTADISTICA!M327</f>
        <v>APAGADO</v>
      </c>
      <c r="N327" t="str">
        <f>ESTADISTICA!N327</f>
        <v>APAGADO</v>
      </c>
      <c r="O327" t="str">
        <f>ESTADISTICA!O327</f>
        <v>APAGADO</v>
      </c>
      <c r="P327" t="str">
        <f>ESTADISTICA!P327</f>
        <v>APAGADO</v>
      </c>
      <c r="Q327" t="str">
        <f>ESTADISTICA!Q327</f>
        <v>APAGADO</v>
      </c>
      <c r="R327" t="str">
        <f>ESTADISTICA!R327</f>
        <v>APAGADO</v>
      </c>
      <c r="S327" t="str">
        <f>ESTADISTICA!S327</f>
        <v>APAGADO</v>
      </c>
      <c r="T327" t="str">
        <f>ESTADISTICA!T327</f>
        <v>APAGADO</v>
      </c>
      <c r="U327" t="str">
        <f>ESTADISTICA!U327</f>
        <v>APAGADO</v>
      </c>
      <c r="V327" t="str">
        <f>ESTADISTICA!V327</f>
        <v>APAGADO</v>
      </c>
      <c r="W327" t="str">
        <f>ESTADISTICA!W327</f>
        <v>APAGADO</v>
      </c>
      <c r="X327" t="str">
        <f>ESTADISTICA!X327</f>
        <v>APAGADO</v>
      </c>
      <c r="Y327" t="str">
        <f>ESTADISTICA!Y327</f>
        <v>APAGADO</v>
      </c>
      <c r="Z327" t="str">
        <f>ESTADISTICA!Z327</f>
        <v>APAGADO</v>
      </c>
      <c r="AA327" t="str">
        <f>ESTADISTICA!AA327</f>
        <v>APAGADO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ZONA RURAL SANTA ROSA</v>
      </c>
      <c r="B328" t="str">
        <f>ESTADISTICA!B328</f>
        <v>PUNTO SEGURO SANTA ROSA INTERCOMUNICADOR</v>
      </c>
      <c r="C328" t="str">
        <f>ESTADISTICA!C328</f>
        <v>Bruselas y sicilia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VILLA ARGENTINA</v>
      </c>
      <c r="B329" t="str">
        <f>ESTADISTICA!B329</f>
        <v>PUNTO SEGURO VILLA ARGENTINA domo</v>
      </c>
      <c r="C329" t="str">
        <f>ESTADISTICA!C329</f>
        <v>CALLE 513 Y DIAG PORTELA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 t="str">
        <f>ESTADISTICA!Y329</f>
        <v>APAGADO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VILLA ARGENTINA</v>
      </c>
      <c r="B330" t="str">
        <f>ESTADISTICA!B330</f>
        <v>PUNTO SEGURO VILLA ARGENTINA fija</v>
      </c>
      <c r="C330" t="str">
        <f>ESTADISTICA!C330</f>
        <v>CALLE 513 Y DIAG PORTELA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 t="str">
        <f>ESTADISTICA!Y330</f>
        <v>APAGADO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VILLA ARGENTINA</v>
      </c>
      <c r="B331" t="str">
        <f>ESTADISTICA!B331</f>
        <v>PUNTO SEGURO VILLA ARGENTINA INTERCOMUNICADOR</v>
      </c>
      <c r="C331" t="str">
        <f>ESTADISTICA!C331</f>
        <v>CALLE 513 Y DIAG PORTELA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 t="str">
        <f>ESTADISTICA!Y331</f>
        <v>APAGADO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EL ROCIO</v>
      </c>
      <c r="B332" t="str">
        <f>ESTADISTICA!B332</f>
        <v>RCO 01</v>
      </c>
      <c r="C332" t="str">
        <f>ESTADISTICA!C332</f>
        <v>AV. LUJAN Y LOBOS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 t="str">
        <f>ESTADISTICA!O332</f>
        <v>APAGADO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EL ROCIO</v>
      </c>
      <c r="B333" t="str">
        <f>ESTADISTICA!B333</f>
        <v>RCO02</v>
      </c>
      <c r="C333" t="str">
        <f>ESTADISTICA!C333</f>
        <v>AV. LUJAN Y BRANDSEN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EL ROCIO</v>
      </c>
      <c r="B334" t="str">
        <f>ESTADISTICA!B334</f>
        <v>RCO03 (fija 1)</v>
      </c>
      <c r="C334" t="str">
        <f>ESTADISTICA!C334</f>
        <v>OLAVARRIA Y CONCORDIA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EL ROCIO</v>
      </c>
      <c r="B335" t="str">
        <f>ESTADISTICA!B335</f>
        <v>RCO04 (fija 2)</v>
      </c>
      <c r="C335" t="str">
        <f>ESTADISTICA!C335</f>
        <v>OLAVARRIA Y CONCORDIA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EL ROCIO</v>
      </c>
      <c r="B336" t="str">
        <f>ESTADISTICA!B336</f>
        <v>RCO05 (fija 1)</v>
      </c>
      <c r="C336" t="str">
        <f>ESTADISTICA!C336</f>
        <v>LOBOS Y CHASCOMUS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EL ROCIO</v>
      </c>
      <c r="B337" t="str">
        <f>ESTADISTICA!B337</f>
        <v>RCO06 (fija 2)</v>
      </c>
      <c r="C337" t="str">
        <f>ESTADISTICA!C337</f>
        <v>LOBOS Y CHASCOMUS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RICARDO ROJAS</v>
      </c>
      <c r="B338" t="str">
        <f>ESTADISTICA!B338</f>
        <v>RRJ 05</v>
      </c>
      <c r="C338" t="str">
        <f>ESTADISTICA!C338</f>
        <v>LUJAN Y RUTA 36</v>
      </c>
      <c r="D338" t="str">
        <f>ESTADISTICA!D338</f>
        <v>DOMO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RICARDO ROJAS</v>
      </c>
      <c r="B339" t="str">
        <f>ESTADISTICA!B339</f>
        <v>RRJ 06</v>
      </c>
      <c r="C339" t="str">
        <f>ESTADISTICA!C339</f>
        <v>Constancio Vigil y Pablo Groussac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RICARDO ROJAS</v>
      </c>
      <c r="B340" t="str">
        <f>ESTADISTICA!B340</f>
        <v>RRJ 07</v>
      </c>
      <c r="C340" t="str">
        <f>ESTADISTICA!C340</f>
        <v>Constancio Vigil y Estanislao del Campo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RICARDO ROJAS</v>
      </c>
      <c r="B341" t="str">
        <f>ESTADISTICA!B341</f>
        <v>RRJ 08</v>
      </c>
      <c r="C341" t="str">
        <f>ESTADISTICA!C341</f>
        <v>Constancio Vigil y Pablo Podesta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RICARDO ROJAS</v>
      </c>
      <c r="B342" t="str">
        <f>ESTADISTICA!B342</f>
        <v>RRJ 09</v>
      </c>
      <c r="C342" t="str">
        <f>ESTADISTICA!C342</f>
        <v>Constancio Vigil y Jose Ingeniero</v>
      </c>
      <c r="D342" t="str">
        <f>ESTADISTICA!D342</f>
        <v>Domo</v>
      </c>
      <c r="E342" t="str">
        <f>ESTADISTICA!E342</f>
        <v>Fibra Optica</v>
      </c>
      <c r="F342" t="str">
        <f>ESTADISTICA!F342</f>
        <v>APAGADO</v>
      </c>
      <c r="G342" t="str">
        <f>ESTADISTICA!G342</f>
        <v>APAGADO</v>
      </c>
      <c r="H342" t="str">
        <f>ESTADISTICA!H342</f>
        <v>APAGADO</v>
      </c>
      <c r="I342" t="str">
        <f>ESTADISTICA!I342</f>
        <v>APAGADO</v>
      </c>
      <c r="J342" t="str">
        <f>ESTADISTICA!J342</f>
        <v>APAGADO</v>
      </c>
      <c r="K342" t="str">
        <f>ESTADISTICA!K342</f>
        <v>APAGADO</v>
      </c>
      <c r="L342" t="str">
        <f>ESTADISTICA!L342</f>
        <v>APAGADO</v>
      </c>
      <c r="M342" t="str">
        <f>ESTADISTICA!M342</f>
        <v>APAGADO</v>
      </c>
      <c r="N342" t="str">
        <f>ESTADISTICA!N342</f>
        <v>APAGADO</v>
      </c>
      <c r="O342" t="str">
        <f>ESTADISTICA!O342</f>
        <v>APAGADO</v>
      </c>
      <c r="P342" t="str">
        <f>ESTADISTICA!P342</f>
        <v>APAGADO</v>
      </c>
      <c r="Q342" t="str">
        <f>ESTADISTICA!Q342</f>
        <v>APAGADO</v>
      </c>
      <c r="R342" t="str">
        <f>ESTADISTICA!R342</f>
        <v>APAGADO</v>
      </c>
      <c r="S342" t="str">
        <f>ESTADISTICA!S342</f>
        <v>APAGADO</v>
      </c>
      <c r="T342" t="str">
        <f>ESTADISTICA!T342</f>
        <v>APAGADO</v>
      </c>
      <c r="U342" t="str">
        <f>ESTADISTICA!U342</f>
        <v>APAGADO</v>
      </c>
      <c r="V342" t="str">
        <f>ESTADISTICA!V342</f>
        <v>APAGADO</v>
      </c>
      <c r="W342" t="str">
        <f>ESTADISTICA!W342</f>
        <v>APAGADO</v>
      </c>
      <c r="X342" t="str">
        <f>ESTADISTICA!X342</f>
        <v>APAGADO</v>
      </c>
      <c r="Y342" t="str">
        <f>ESTADISTICA!Y342</f>
        <v>APAGADO</v>
      </c>
      <c r="Z342" t="str">
        <f>ESTADISTICA!Z342</f>
        <v>APAGADO</v>
      </c>
      <c r="AA342" t="str">
        <f>ESTADISTICA!AA342</f>
        <v>APAGADO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RICARDO ROJAS</v>
      </c>
      <c r="B343" t="str">
        <f>ESTADISTICA!B343</f>
        <v>RRJ 10</v>
      </c>
      <c r="C343" t="str">
        <f>ESTADISTICA!C343</f>
        <v>LUGONES Y OBLIGADO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RICARDO ROJAS</v>
      </c>
      <c r="B344" t="str">
        <f>ESTADISTICA!B344</f>
        <v>RRJ 11</v>
      </c>
      <c r="C344" t="str">
        <f>ESTADISTICA!C344</f>
        <v>LUGONES Y OBLIGADO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RICARDO ROJAS</v>
      </c>
      <c r="B345" t="str">
        <f>ESTADISTICA!B345</f>
        <v>RRJ 12</v>
      </c>
      <c r="C345" t="str">
        <f>ESTADISTICA!C345</f>
        <v>FADER Y DIAGONAL LOS POETAS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RICARDO ROJAS</v>
      </c>
      <c r="B346" t="str">
        <f>ESTADISTICA!B346</f>
        <v>RRJ 13</v>
      </c>
      <c r="C346" t="str">
        <f>ESTADISTICA!C346</f>
        <v>LUJAN Y DIAGONAL LOS POETAS</v>
      </c>
      <c r="D346" t="str">
        <f>ESTADISTICA!D346</f>
        <v>Fija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RICARDO ROJAS</v>
      </c>
      <c r="B347" t="str">
        <f>ESTADISTICA!B347</f>
        <v>RRJ01</v>
      </c>
      <c r="C347" t="str">
        <f>ESTADISTICA!C347</f>
        <v>AV. LUJAN Y BRAGADO</v>
      </c>
      <c r="D347" t="str">
        <f>ESTADISTICA!D347</f>
        <v>DOMO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RICARDO ROJAS</v>
      </c>
      <c r="B348" t="str">
        <f>ESTADISTICA!B348</f>
        <v>RRJ02</v>
      </c>
      <c r="C348" t="str">
        <f>ESTADISTICA!C348</f>
        <v>AV. LUJAN Y DIAG. LOS POETAS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RICARDO ROJAS</v>
      </c>
      <c r="B349" t="str">
        <f>ESTADISTICA!B349</f>
        <v>RRJ03 (fija 1)</v>
      </c>
      <c r="C349" t="str">
        <f>ESTADISTICA!C349</f>
        <v>RUBEN DARIO E/ FADER Y DIAG. LOS POETAS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RICARDO ROJAS</v>
      </c>
      <c r="B350" t="str">
        <f>ESTADISTICA!B350</f>
        <v>RRJ04 (fija 2)</v>
      </c>
      <c r="C350" t="str">
        <f>ESTADISTICA!C350</f>
        <v>RUBEN DARIO E/ FADER Y DIAG. LOS POETAS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ANA</v>
      </c>
      <c r="B351" t="str">
        <f>ESTADISTICA!B351</f>
        <v>SAN 02</v>
      </c>
      <c r="C351" t="str">
        <f>ESTADISTICA!C351</f>
        <v>HUDSON Y SUIPACHA</v>
      </c>
      <c r="D351" t="str">
        <f>ESTADISTICA!D351</f>
        <v>Fija 2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ANA</v>
      </c>
      <c r="B352" t="str">
        <f>ESTADISTICA!B352</f>
        <v>SAN01</v>
      </c>
      <c r="C352" t="str">
        <f>ESTADISTICA!C352</f>
        <v>HUDSON Y SUIPACHA</v>
      </c>
      <c r="D352" t="str">
        <f>ESTADISTICA!D352</f>
        <v>Fija 1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PRESIDENTE SARMIENTO</v>
      </c>
      <c r="B353" t="str">
        <f>ESTADISTICA!B353</f>
        <v>SAR 02 (fija 1)</v>
      </c>
      <c r="C353" t="str">
        <f>ESTADISTICA!C353</f>
        <v>DARDO ROCHA Y GABRIELA MISTRAL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SAR 03 (fija 2)</v>
      </c>
      <c r="C354" t="str">
        <f>ESTADISTICA!C354</f>
        <v>DARDO ROCHA Y GABRIELA MISTRAL</v>
      </c>
      <c r="D354" t="str">
        <f>ESTADISTICA!D354</f>
        <v>Fija</v>
      </c>
      <c r="E354" t="str">
        <f>ESTADISTICA!E354</f>
        <v>Fibra Optica</v>
      </c>
      <c r="F354" t="str">
        <f>ESTADISTICA!F354</f>
        <v>APAGADO</v>
      </c>
      <c r="G354" t="str">
        <f>ESTADISTICA!G354</f>
        <v>APAGADO</v>
      </c>
      <c r="H354" t="str">
        <f>ESTADISTICA!H354</f>
        <v>APAGADO</v>
      </c>
      <c r="I354" t="str">
        <f>ESTADISTICA!I354</f>
        <v>APAGADO</v>
      </c>
      <c r="J354" t="str">
        <f>ESTADISTICA!J354</f>
        <v>APAGADO</v>
      </c>
      <c r="K354" t="str">
        <f>ESTADISTICA!K354</f>
        <v>APAGADO</v>
      </c>
      <c r="L354" t="str">
        <f>ESTADISTICA!L354</f>
        <v>APAGADO</v>
      </c>
      <c r="M354" t="str">
        <f>ESTADISTICA!M354</f>
        <v>APAGADO</v>
      </c>
      <c r="N354" t="str">
        <f>ESTADISTICA!N354</f>
        <v>APAGADO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PRESIDENTE SARMIENTO</v>
      </c>
      <c r="B355" t="str">
        <f>ESTADISTICA!B355</f>
        <v>SAR 04</v>
      </c>
      <c r="C355" t="str">
        <f>ESTADISTICA!C355</f>
        <v>MONTES DE OCA Y ALVARADO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PRESIDENTE SARMIENTO</v>
      </c>
      <c r="B356" t="str">
        <f>ESTADISTICA!B356</f>
        <v>SAR 05</v>
      </c>
      <c r="C356" t="str">
        <f>ESTADISTICA!C356</f>
        <v>ALVARADO Y ROCHA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PRESIDENTE SARMIENTO</v>
      </c>
      <c r="B357" t="str">
        <f>ESTADISTICA!B357</f>
        <v>SAR 06</v>
      </c>
      <c r="C357" t="str">
        <f>ESTADISTICA!C357</f>
        <v>Necochea y Lorenzini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SAR 07</v>
      </c>
      <c r="C358" t="str">
        <f>ESTADISTICA!C358</f>
        <v>Necochea y Lorenzini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PRESIDENTE SARMIENTO</v>
      </c>
      <c r="B359" t="str">
        <f>ESTADISTICA!B359</f>
        <v>SAR 08</v>
      </c>
      <c r="C359" t="str">
        <f>ESTADISTICA!C359</f>
        <v>Necochea y Montes de Oca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PRESIDENTE SARMIENTO</v>
      </c>
      <c r="B360" t="str">
        <f>ESTADISTICA!B360</f>
        <v>SAR 09</v>
      </c>
      <c r="C360" t="str">
        <f>ESTADISTICA!C360</f>
        <v>Necochea y Montes de Oca</v>
      </c>
      <c r="D360" t="str">
        <f>ESTADISTICA!D360</f>
        <v>Fija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MONTE CUDINE</v>
      </c>
      <c r="B361" t="str">
        <f>ESTADISTICA!B361</f>
        <v>SAR 10</v>
      </c>
      <c r="C361" t="str">
        <f>ESTADISTICA!C361</f>
        <v>SENZABELLO Y TINOGASTA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PTE. SARMIENTO</v>
      </c>
      <c r="B362" t="str">
        <f>ESTADISTICA!B362</f>
        <v>SAR 11</v>
      </c>
      <c r="C362" t="str">
        <f>ESTADISTICA!C362</f>
        <v>SENSABELLO Y BRAILLE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PRESIDENTE SARMIENTO</v>
      </c>
      <c r="B363" t="str">
        <f>ESTADISTICA!B363</f>
        <v>SAR01</v>
      </c>
      <c r="C363" t="str">
        <f>ESTADISTICA!C363</f>
        <v>Storni Y Sanchez de Loria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SAN EDUARDO</v>
      </c>
      <c r="B364" t="str">
        <f>ESTADISTICA!B364</f>
        <v>SEDU01</v>
      </c>
      <c r="C364" t="str">
        <f>ESTADISTICA!C364</f>
        <v>San Martin y Sperandio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SAN EDUARDO</v>
      </c>
      <c r="B365" t="str">
        <f>ESTADISTICA!B365</f>
        <v>SEDU02</v>
      </c>
      <c r="C365" t="str">
        <f>ESTADISTICA!C365</f>
        <v>Curva de Berraymundo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CIRIO</v>
      </c>
      <c r="B366" t="str">
        <f>ESTADISTICA!B366</f>
        <v>SEDU03</v>
      </c>
      <c r="C366" t="str">
        <f>ESTADISTICA!C366</f>
        <v>Av. San Martin y Las Americas</v>
      </c>
      <c r="D366" t="str">
        <f>ESTADISTICA!D366</f>
        <v>Domo</v>
      </c>
      <c r="E366" t="str">
        <f>ESTADISTICA!E366</f>
        <v>Radio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SAN EMILIO</v>
      </c>
      <c r="B367" t="str">
        <f>ESTADISTICA!B367</f>
        <v>SEMI 02</v>
      </c>
      <c r="C367" t="str">
        <f>ESTADISTICA!C367</f>
        <v>Cno. Gral. Belgrano y Francia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SAN EMILIO</v>
      </c>
      <c r="B368" t="str">
        <f>ESTADISTICA!B368</f>
        <v>SEMI01</v>
      </c>
      <c r="C368" t="str">
        <f>ESTADISTICA!C368</f>
        <v>San Martin y Av. del Trabajo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SAN EMILIO</v>
      </c>
      <c r="B369" t="str">
        <f>ESTADISTICA!B369</f>
        <v>SEMI03 (fija 1)</v>
      </c>
      <c r="C369" t="str">
        <f>ESTADISTICA!C369</f>
        <v>GORRITI E/ GALARZA Y LOPE DE VEGA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SAN EMILIO</v>
      </c>
      <c r="B370" t="str">
        <f>ESTADISTICA!B370</f>
        <v>SEMI04 (fija 2)</v>
      </c>
      <c r="C370" t="str">
        <f>ESTADISTICA!C370</f>
        <v>GORRITI E/ GALARZA Y LOPE DE VEGA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SAN EMILIO</v>
      </c>
      <c r="B371" t="str">
        <f>ESTADISTICA!B371</f>
        <v xml:space="preserve">SEMI05 </v>
      </c>
      <c r="C371" t="str">
        <f>ESTADISTICA!C371</f>
        <v xml:space="preserve">Av Del Trabajo y Carlos Gardel 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SAN EDUARDO</v>
      </c>
      <c r="B372" t="str">
        <f>ESTADISTICA!B372</f>
        <v>SIR 02</v>
      </c>
      <c r="C372" t="str">
        <f>ESTADISTICA!C372</f>
        <v>Victorino de la Plaza y Argentina</v>
      </c>
      <c r="D372" t="str">
        <f>ESTADISTICA!D372</f>
        <v>Domo</v>
      </c>
      <c r="E372" t="str">
        <f>ESTADISTICA!E372</f>
        <v>Radio</v>
      </c>
      <c r="F372" t="str">
        <f>ESTADISTICA!F372</f>
        <v>APAGADO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 t="str">
        <f>ESTADISTICA!R372</f>
        <v>APAGADO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SAN EDUARDO</v>
      </c>
      <c r="B373" t="str">
        <f>ESTADISTICA!B373</f>
        <v>SIR 03</v>
      </c>
      <c r="C373" t="str">
        <f>ESTADISTICA!C373</f>
        <v>MONTES Y LONARDI</v>
      </c>
      <c r="D373" t="str">
        <f>ESTADISTICA!D373</f>
        <v>DOMO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LA SIRENA</v>
      </c>
      <c r="B374" t="str">
        <f>ESTADISTICA!B374</f>
        <v>SIR 04</v>
      </c>
      <c r="C374" t="str">
        <f>ESTADISTICA!C374</f>
        <v>AV. MONTEVERDE Y MORAN</v>
      </c>
      <c r="D374" t="str">
        <f>ESTADISTICA!D374</f>
        <v>Domo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LA SIRENA</v>
      </c>
      <c r="B375" t="str">
        <f>ESTADISTICA!B375</f>
        <v>SIR 05 (FIJA 01)</v>
      </c>
      <c r="C375" t="str">
        <f>ESTADISTICA!C375</f>
        <v>AV. MONTEVERDE Y MORAN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LA SIRENA</v>
      </c>
      <c r="B376" t="str">
        <f>ESTADISTICA!B376</f>
        <v>SIR 06 (FIJA 02)</v>
      </c>
      <c r="C376" t="str">
        <f>ESTADISTICA!C376</f>
        <v>AV. MONTEVERDE Y MORAN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AURORA</v>
      </c>
      <c r="B377" t="str">
        <f>ESTADISTICA!B377</f>
        <v>SIR 13</v>
      </c>
      <c r="C377" t="str">
        <f>ESTADISTICA!C377</f>
        <v>AV MONTEVERDE Y URIBURU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LA SIRENA</v>
      </c>
      <c r="B378" t="str">
        <f>ESTADISTICA!B378</f>
        <v>SIR 14</v>
      </c>
      <c r="C378" t="str">
        <f>ESTADISTICA!C378</f>
        <v>MANUEL IGLESIAS Y PEDRAZA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LA SIRENA</v>
      </c>
      <c r="B379" t="str">
        <f>ESTADISTICA!B379</f>
        <v>SIR 15</v>
      </c>
      <c r="C379" t="str">
        <f>ESTADISTICA!C379</f>
        <v>Monteverde y Azara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 t="str">
        <f>ESTADISTICA!N379</f>
        <v>APAGADO</v>
      </c>
      <c r="O379" t="str">
        <f>ESTADISTICA!O379</f>
        <v>APAGADO</v>
      </c>
      <c r="P379" t="str">
        <f>ESTADISTICA!P379</f>
        <v>APAGADO</v>
      </c>
      <c r="Q379" t="str">
        <f>ESTADISTICA!Q379</f>
        <v>APAGADO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 t="str">
        <f>ESTADISTICA!Y379</f>
        <v>APAGADO</v>
      </c>
      <c r="Z379" t="str">
        <f>ESTADISTICA!Z379</f>
        <v>APAGADO</v>
      </c>
      <c r="AA379" t="str">
        <f>ESTADISTICA!AA379</f>
        <v>APAGADO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LA SIRENA</v>
      </c>
      <c r="B380" t="str">
        <f>ESTADISTICA!B380</f>
        <v>SIR01</v>
      </c>
      <c r="C380" t="str">
        <f>ESTADISTICA!C380</f>
        <v>Moran y Calle 14</v>
      </c>
      <c r="D380" t="str">
        <f>ESTADISTICA!D380</f>
        <v>DOMO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AURORA</v>
      </c>
      <c r="B381" t="str">
        <f>ESTADISTICA!B381</f>
        <v>SIR07 (fija 1)</v>
      </c>
      <c r="C381" t="str">
        <f>ESTADISTICA!C381</f>
        <v>MONTEVERDE Y URIBURU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AURORA</v>
      </c>
      <c r="B382" t="str">
        <f>ESTADISTICA!B382</f>
        <v>SIR08 (fija 2)</v>
      </c>
      <c r="C382" t="str">
        <f>ESTADISTICA!C382</f>
        <v>MONTEVERDE Y URIBURU</v>
      </c>
      <c r="D382" t="str">
        <f>ESTADISTICA!D382</f>
        <v>Fija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LA SIRENA</v>
      </c>
      <c r="B383" t="str">
        <f>ESTADISTICA!B383</f>
        <v>SIR09 (fija 1)</v>
      </c>
      <c r="C383" t="str">
        <f>ESTADISTICA!C383</f>
        <v>GUIDO SPANO Y MORAN</v>
      </c>
      <c r="D383" t="str">
        <f>ESTADISTICA!D383</f>
        <v>Fija</v>
      </c>
      <c r="E383" t="str">
        <f>ESTADISTICA!E383</f>
        <v>Fibra Optica</v>
      </c>
      <c r="F383" t="str">
        <f>ESTADISTICA!F383</f>
        <v>APAGADO</v>
      </c>
      <c r="G383" t="str">
        <f>ESTADISTICA!G383</f>
        <v>APAGADO</v>
      </c>
      <c r="H383" t="str">
        <f>ESTADISTICA!H383</f>
        <v>APAGADO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LA SIRENA</v>
      </c>
      <c r="B384" t="str">
        <f>ESTADISTICA!B384</f>
        <v>SIR10 (fija 2)</v>
      </c>
      <c r="C384" t="str">
        <f>ESTADISTICA!C384</f>
        <v>GUIDO SPANO Y MORAN</v>
      </c>
      <c r="D384" t="str">
        <f>ESTADISTICA!D384</f>
        <v>Fija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LA SIRENA</v>
      </c>
      <c r="B385" t="str">
        <f>ESTADISTICA!B385</f>
        <v>SIR11 (fija 1)</v>
      </c>
      <c r="C385" t="str">
        <f>ESTADISTICA!C385</f>
        <v>LARREA Y GUARDIA NACIONAL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LA SIRENA</v>
      </c>
      <c r="B386" t="str">
        <f>ESTADISTICA!B386</f>
        <v>SIR12 (fija 2)</v>
      </c>
      <c r="C386" t="str">
        <f>ESTADISTICA!C386</f>
        <v>LARREA Y GUARDIA NACIONAL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SAN JORGE</v>
      </c>
      <c r="B387" t="str">
        <f>ESTADISTICA!B387</f>
        <v>SJO 03</v>
      </c>
      <c r="C387" t="str">
        <f>ESTADISTICA!C387</f>
        <v>517 Y 580</v>
      </c>
      <c r="D387" t="str">
        <f>ESTADISTICA!D387</f>
        <v>DOMO</v>
      </c>
      <c r="E387" t="str">
        <f>ESTADISTICA!E387</f>
        <v>Radio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SAN JORGE</v>
      </c>
      <c r="B388" t="str">
        <f>ESTADISTICA!B388</f>
        <v>SJO 04</v>
      </c>
      <c r="C388" t="str">
        <f>ESTADISTICA!C388</f>
        <v>552 Y 519</v>
      </c>
      <c r="D388" t="str">
        <f>ESTADISTICA!D388</f>
        <v>DOMO</v>
      </c>
      <c r="E388" t="str">
        <f>ESTADISTICA!E388</f>
        <v>Radio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 t="str">
        <f>ESTADISTICA!R388</f>
        <v>APAGADO</v>
      </c>
      <c r="S388" t="str">
        <f>ESTADISTICA!S388</f>
        <v>APAGADO</v>
      </c>
      <c r="T388">
        <f>ESTADISTICA!T388</f>
        <v>0</v>
      </c>
      <c r="U388" t="str">
        <f>ESTADISTICA!U388</f>
        <v>APAGADO</v>
      </c>
      <c r="V388" t="str">
        <f>ESTADISTICA!V388</f>
        <v>APAGADO</v>
      </c>
      <c r="W388" t="str">
        <f>ESTADISTICA!W388</f>
        <v>APAGADO</v>
      </c>
      <c r="X388" t="str">
        <f>ESTADISTICA!X388</f>
        <v>APAGADO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SAN JORGE</v>
      </c>
      <c r="B389" t="str">
        <f>ESTADISTICA!B389</f>
        <v>SJO 09 (FIJA 1)</v>
      </c>
      <c r="C389" t="str">
        <f>ESTADISTICA!C389</f>
        <v>515 Y 566</v>
      </c>
      <c r="D389" t="str">
        <f>ESTADISTICA!D389</f>
        <v>Fija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SAN JORGE</v>
      </c>
      <c r="B390" t="str">
        <f>ESTADISTICA!B390</f>
        <v>SJO 10 (FIJA 2)</v>
      </c>
      <c r="C390" t="str">
        <f>ESTADISTICA!C390</f>
        <v>515 Y 566</v>
      </c>
      <c r="D390" t="str">
        <f>ESTADISTICA!D390</f>
        <v>Fija</v>
      </c>
      <c r="E390" t="str">
        <f>ESTADISTICA!E390</f>
        <v>Radio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SAN JORGE</v>
      </c>
      <c r="B391" t="str">
        <f>ESTADISTICA!B391</f>
        <v>SJO01</v>
      </c>
      <c r="C391" t="str">
        <f>ESTADISTICA!C391</f>
        <v>Calle 554 y 527</v>
      </c>
      <c r="D391" t="str">
        <f>ESTADISTICA!D391</f>
        <v>Domo</v>
      </c>
      <c r="E391" t="str">
        <f>ESTADISTICA!E391</f>
        <v>Radio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SAN JORGE</v>
      </c>
      <c r="B392" t="str">
        <f>ESTADISTICA!B392</f>
        <v>SJO02</v>
      </c>
      <c r="C392" t="str">
        <f>ESTADISTICA!C392</f>
        <v>Calle 554 y 511</v>
      </c>
      <c r="D392" t="str">
        <f>ESTADISTICA!D392</f>
        <v>Domo</v>
      </c>
      <c r="E392" t="str">
        <f>ESTADISTICA!E392</f>
        <v>Radio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SAN JORGE</v>
      </c>
      <c r="B393" t="str">
        <f>ESTADISTICA!B393</f>
        <v>SJO05 (fija 1)</v>
      </c>
      <c r="C393" t="str">
        <f>ESTADISTICA!C393</f>
        <v>511 Y 560</v>
      </c>
      <c r="D393" t="str">
        <f>ESTADISTICA!D393</f>
        <v>Fija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SAN JORGE</v>
      </c>
      <c r="B394" t="str">
        <f>ESTADISTICA!B394</f>
        <v>SJO06 (fija 2)</v>
      </c>
      <c r="C394" t="str">
        <f>ESTADISTICA!C394</f>
        <v>511 Y 560</v>
      </c>
      <c r="D394" t="str">
        <f>ESTADISTICA!D394</f>
        <v>Fija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SAN JORGE</v>
      </c>
      <c r="B395" t="str">
        <f>ESTADISTICA!B395</f>
        <v>SJO07 (fija 1)</v>
      </c>
      <c r="C395" t="str">
        <f>ESTADISTICA!C395</f>
        <v>503 Y 556</v>
      </c>
      <c r="D395" t="str">
        <f>ESTADISTICA!D395</f>
        <v>Fija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SAN JORGE</v>
      </c>
      <c r="B396" t="str">
        <f>ESTADISTICA!B396</f>
        <v>SJO08 (fija 2)</v>
      </c>
      <c r="C396" t="str">
        <f>ESTADISTICA!C396</f>
        <v>503 Y 556</v>
      </c>
      <c r="D396" t="str">
        <f>ESTADISTICA!D396</f>
        <v>Fija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SANTO TOMAS</v>
      </c>
      <c r="B397" t="str">
        <f>ESTADISTICA!B397</f>
        <v>SJU01</v>
      </c>
      <c r="C397" t="str">
        <f>ESTADISTICA!C397</f>
        <v>Ruta 36 y Pte.Peron</v>
      </c>
      <c r="D397" t="str">
        <f>ESTADISTICA!D397</f>
        <v>Domo</v>
      </c>
      <c r="E397" t="str">
        <f>ESTADISTICA!E397</f>
        <v>Radio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GENERAL SAN MARTIN</v>
      </c>
      <c r="B398" t="str">
        <f>ESTADISTICA!B398</f>
        <v>SMA 03</v>
      </c>
      <c r="C398" t="str">
        <f>ESTADISTICA!C398</f>
        <v>ROSARIO Y SAN NICOLAS</v>
      </c>
      <c r="D398" t="str">
        <f>ESTADISTICA!D398</f>
        <v>Domo</v>
      </c>
      <c r="E398" t="str">
        <f>ESTADISTICA!E398</f>
        <v>Radio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GENERAL SAN MARTIN</v>
      </c>
      <c r="B399" t="str">
        <f>ESTADISTICA!B399</f>
        <v>SMA 04</v>
      </c>
      <c r="C399" t="str">
        <f>ESTADISTICA!C399</f>
        <v>HUDSON Y MONTEVIDEO</v>
      </c>
      <c r="D399" t="str">
        <f>ESTADISTICA!D399</f>
        <v>FIJA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GENERAL SAN MARTIN</v>
      </c>
      <c r="B400" t="str">
        <f>ESTADISTICA!B400</f>
        <v>SMA 06</v>
      </c>
      <c r="C400" t="str">
        <f>ESTADISTICA!C400</f>
        <v>AV. HUDSON Y RIO IGUAZU</v>
      </c>
      <c r="D400" t="str">
        <f>ESTADISTICA!D400</f>
        <v>DOMO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GENERAL SAN MARTIN</v>
      </c>
      <c r="B401" t="str">
        <f>ESTADISTICA!B401</f>
        <v>SMA 07</v>
      </c>
      <c r="C401" t="str">
        <f>ESTADISTICA!C401</f>
        <v>AV. HUDSON Y RIO TURBIO</v>
      </c>
      <c r="D401" t="str">
        <f>ESTADISTICA!D401</f>
        <v>DOMO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SAN MARTIN</v>
      </c>
      <c r="B402" t="str">
        <f>ESTADISTICA!B402</f>
        <v>SMA 08</v>
      </c>
      <c r="C402" t="str">
        <f>ESTADISTICA!C402</f>
        <v>12 De Octubre y H. Lagos</v>
      </c>
      <c r="D402" t="str">
        <f>ESTADISTICA!D402</f>
        <v>fija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 t="str">
        <f>ESTADISTICA!N402</f>
        <v>APAGADO</v>
      </c>
      <c r="O402" t="str">
        <f>ESTADISTICA!O402</f>
        <v>APAGADO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 t="str">
        <f>ESTADISTICA!V402</f>
        <v>APAGADO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SAN MARTIN</v>
      </c>
      <c r="B403" t="str">
        <f>ESTADISTICA!B403</f>
        <v>SMA 09</v>
      </c>
      <c r="C403" t="str">
        <f>ESTADISTICA!C403</f>
        <v>12 De Octubre y H. Lagos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 t="str">
        <f>ESTADISTICA!O403</f>
        <v>APAGADO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GENERAL SAN MARTIN</v>
      </c>
      <c r="B404" t="str">
        <f>ESTADISTICA!B404</f>
        <v>SMA01</v>
      </c>
      <c r="C404" t="str">
        <f>ESTADISTICA!C404</f>
        <v>Hudson y Montevideo</v>
      </c>
      <c r="D404" t="str">
        <f>ESTADISTICA!D404</f>
        <v>DOMO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GENERAL SAN MARTIN</v>
      </c>
      <c r="B405" t="str">
        <f>ESTADISTICA!B405</f>
        <v>SMA02</v>
      </c>
      <c r="C405" t="str">
        <f>ESTADISTICA!C405</f>
        <v>Hudson y San Nicolas</v>
      </c>
      <c r="D405" t="str">
        <f>ESTADISTICA!D405</f>
        <v>Domo</v>
      </c>
      <c r="E405" t="str">
        <f>ESTADISTICA!E405</f>
        <v>Radio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GENERAL SAN MARTIN</v>
      </c>
      <c r="B406" t="str">
        <f>ESTADISTICA!B406</f>
        <v>SMA05</v>
      </c>
      <c r="C406" t="str">
        <f>ESTADISTICA!C406</f>
        <v>MONTEVIDEO Y VILLEGAS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SANTA MARTA</v>
      </c>
      <c r="B407" t="str">
        <f>ESTADISTICA!B407</f>
        <v>SMAT01</v>
      </c>
      <c r="C407" t="str">
        <f>ESTADISTICA!C407</f>
        <v xml:space="preserve">AV BOSQUES Y CANTU </v>
      </c>
      <c r="D407" t="str">
        <f>ESTADISTICA!D407</f>
        <v>DOMO</v>
      </c>
      <c r="E407" t="str">
        <f>ESTADISTICA!E407</f>
        <v>Radio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>
        <f>ESTADISTICA!N407</f>
        <v>0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 t="str">
        <f>ESTADISTICA!X407</f>
        <v>APAGADO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SAN NICOLAS</v>
      </c>
      <c r="B408" t="str">
        <f>ESTADISTICA!B408</f>
        <v>SNI 03 (fija 1)</v>
      </c>
      <c r="C408" t="str">
        <f>ESTADISTICA!C408</f>
        <v>SARRATEA Y LOS TREBOLES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 t="str">
        <f>ESTADISTICA!V408</f>
        <v>APAGADO</v>
      </c>
      <c r="W408" t="str">
        <f>ESTADISTICA!W408</f>
        <v>APAGADO</v>
      </c>
      <c r="X408" t="str">
        <f>ESTADISTICA!X408</f>
        <v>APAGADO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NICOLAS</v>
      </c>
      <c r="B409" t="str">
        <f>ESTADISTICA!B409</f>
        <v>SNI 04 (fija 2)</v>
      </c>
      <c r="C409" t="str">
        <f>ESTADISTICA!C409</f>
        <v>SARRATEA Y LOS TREBOLES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 t="str">
        <f>ESTADISTICA!V409</f>
        <v>APAGADO</v>
      </c>
      <c r="W409" t="str">
        <f>ESTADISTICA!W409</f>
        <v>APAGADO</v>
      </c>
      <c r="X409" t="str">
        <f>ESTADISTICA!X409</f>
        <v>APAGADO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SAN NICOLAS</v>
      </c>
      <c r="B410" t="str">
        <f>ESTADISTICA!B410</f>
        <v>SNI01 (fija 1)</v>
      </c>
      <c r="C410" t="str">
        <f>ESTADISTICA!C410</f>
        <v>SARRATEA E/ EEUU DE A. Y AGRELO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 t="str">
        <f>ESTADISTICA!V410</f>
        <v>APAGADO</v>
      </c>
      <c r="W410" t="str">
        <f>ESTADISTICA!W410</f>
        <v>APAGADO</v>
      </c>
      <c r="X410" t="str">
        <f>ESTADISTICA!X410</f>
        <v>APAGADO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SAN NICOLAS</v>
      </c>
      <c r="B411" t="str">
        <f>ESTADISTICA!B411</f>
        <v>SNI02 (fija 2)</v>
      </c>
      <c r="C411" t="str">
        <f>ESTADISTICA!C411</f>
        <v>SARRATEA E/ EEUU DE A. Y AGRELO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SANTA ROSA</v>
      </c>
      <c r="B412" t="str">
        <f>ESTADISTICA!B412</f>
        <v>SRO 04</v>
      </c>
      <c r="C412" t="str">
        <f>ESTADISTICA!C412</f>
        <v>Belgica y Andorra</v>
      </c>
      <c r="D412" t="str">
        <f>ESTADISTICA!D412</f>
        <v>Domo</v>
      </c>
      <c r="E412" t="str">
        <f>ESTADISTICA!E412</f>
        <v>Radio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SANTA ROSA</v>
      </c>
      <c r="B413" t="str">
        <f>ESTADISTICA!B413</f>
        <v>SRO 08</v>
      </c>
      <c r="C413" t="str">
        <f>ESTADISTICA!C413</f>
        <v>NOVAK E/ DESSY Y BELGICA (POLIDEPORTIVO LA PATRIADA)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SANTA ROSA</v>
      </c>
      <c r="B414" t="str">
        <f>ESTADISTICA!B414</f>
        <v>SRO 11</v>
      </c>
      <c r="C414" t="str">
        <f>ESTADISTICA!C414</f>
        <v>MILAN Y MALLORCA</v>
      </c>
      <c r="D414" t="str">
        <f>ESTADISTICA!D414</f>
        <v>DOMO</v>
      </c>
      <c r="E414" t="str">
        <f>ESTADISTICA!E414</f>
        <v>Radio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>
        <f>ESTADISTICA!W414</f>
        <v>0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ZONA RURAL SANTA ROSA</v>
      </c>
      <c r="B415" t="str">
        <f>ESTADISTICA!B415</f>
        <v>SRO 13 (fija 1)</v>
      </c>
      <c r="C415" t="str">
        <f>ESTADISTICA!C415</f>
        <v>BRUSELAS E/ GRECIA Y CHECOSLOVAQUIA</v>
      </c>
      <c r="D415" t="str">
        <f>ESTADISTICA!D415</f>
        <v>Fija</v>
      </c>
      <c r="E415" t="str">
        <f>ESTADISTICA!E415</f>
        <v>Radio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ZONA RURAL SANTA ROSA</v>
      </c>
      <c r="B416" t="str">
        <f>ESTADISTICA!B416</f>
        <v>SRO 14 (fija 2)</v>
      </c>
      <c r="C416" t="str">
        <f>ESTADISTICA!C416</f>
        <v>BRUSELAS E/ GRECIA Y CHECOSLOVAQUIA</v>
      </c>
      <c r="D416" t="str">
        <f>ESTADISTICA!D416</f>
        <v>Fija</v>
      </c>
      <c r="E416" t="str">
        <f>ESTADISTICA!E416</f>
        <v>Radio</v>
      </c>
      <c r="F416" t="str">
        <f>ESTADISTICA!F416</f>
        <v>APAGADO</v>
      </c>
      <c r="G416" t="str">
        <f>ESTADISTICA!G416</f>
        <v>APAGADO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 t="str">
        <f>ESTADISTICA!T416</f>
        <v>APAGADO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SANTA ROSA</v>
      </c>
      <c r="B417" t="str">
        <f>ESTADISTICA!B417</f>
        <v>SRO 18 (fija 1)</v>
      </c>
      <c r="C417" t="str">
        <f>ESTADISTICA!C417</f>
        <v>GRAN CANARIA Y BUDAPEST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 t="str">
        <f>ESTADISTICA!L417</f>
        <v>APAGADO</v>
      </c>
      <c r="M417" t="str">
        <f>ESTADISTICA!M417</f>
        <v>APAGADO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SANTA ROSA</v>
      </c>
      <c r="B418" t="str">
        <f>ESTADISTICA!B418</f>
        <v>SRO 19 (fija 2)</v>
      </c>
      <c r="C418" t="str">
        <f>ESTADISTICA!C418</f>
        <v>GRAN CANARIA Y BUDAPEST</v>
      </c>
      <c r="D418" t="str">
        <f>ESTADISTICA!D418</f>
        <v>Fija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 t="str">
        <f>ESTADISTICA!L418</f>
        <v>APAGADO</v>
      </c>
      <c r="M418" t="str">
        <f>ESTADISTICA!M418</f>
        <v>APAGADO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SANTA ROSA</v>
      </c>
      <c r="B419" t="str">
        <f>ESTADISTICA!B419</f>
        <v>SRO01</v>
      </c>
      <c r="C419" t="str">
        <f>ESTADISTICA!C419</f>
        <v>Yugoslavia y MilÃ¡n</v>
      </c>
      <c r="D419" t="str">
        <f>ESTADISTICA!D419</f>
        <v>Domo</v>
      </c>
      <c r="E419" t="str">
        <f>ESTADISTICA!E419</f>
        <v>Radio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 t="str">
        <f>ESTADISTICA!Y419</f>
        <v>APAGADO</v>
      </c>
      <c r="Z419" t="str">
        <f>ESTADISTICA!Z419</f>
        <v>APAGADO</v>
      </c>
      <c r="AA419" t="str">
        <f>ESTADISTICA!AA419</f>
        <v>APAGADO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ZONA RURAL SANTA ROSA</v>
      </c>
      <c r="B420" t="str">
        <f>ESTADISTICA!B420</f>
        <v>SRO02</v>
      </c>
      <c r="C420" t="str">
        <f>ESTADISTICA!C420</f>
        <v>Bruselas y Calle 448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 t="str">
        <f>ESTADISTICA!O420</f>
        <v>APAGADO</v>
      </c>
      <c r="P420" t="str">
        <f>ESTADISTICA!P420</f>
        <v>APAGADO</v>
      </c>
      <c r="Q420" t="str">
        <f>ESTADISTICA!Q420</f>
        <v>APAGADO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 t="str">
        <f>ESTADISTICA!X420</f>
        <v>APAGADO</v>
      </c>
      <c r="Y420" t="str">
        <f>ESTADISTICA!Y420</f>
        <v>APAGADO</v>
      </c>
      <c r="Z420" t="str">
        <f>ESTADISTICA!Z420</f>
        <v>APAGADO</v>
      </c>
      <c r="AA420" t="str">
        <f>ESTADISTICA!AA420</f>
        <v>APAGADO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SANTA ROSA</v>
      </c>
      <c r="B421" t="str">
        <f>ESTADISTICA!B421</f>
        <v>SRO03</v>
      </c>
      <c r="C421" t="str">
        <f>ESTADISTICA!C421</f>
        <v>Eva Peron y Paysandu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SANTA ROSA</v>
      </c>
      <c r="B422" t="str">
        <f>ESTADISTICA!B422</f>
        <v>SRO05</v>
      </c>
      <c r="C422" t="str">
        <f>ESTADISTICA!C422</f>
        <v>CAFFERATA Y BONN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 t="str">
        <f>ESTADISTICA!P422</f>
        <v>APAGADO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 t="str">
        <f>ESTADISTICA!X422</f>
        <v>APAGADO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SANTA ROSA</v>
      </c>
      <c r="B423" t="str">
        <f>ESTADISTICA!B423</f>
        <v>SRO06</v>
      </c>
      <c r="C423" t="str">
        <f>ESTADISTICA!C423</f>
        <v>Novak y Bonn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 t="str">
        <f>ESTADISTICA!R423</f>
        <v>APAGADO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 t="str">
        <f>ESTADISTICA!V423</f>
        <v>APAGADO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SANTA ROSA</v>
      </c>
      <c r="B424" t="str">
        <f>ESTADISTICA!B424</f>
        <v>SRO07</v>
      </c>
      <c r="C424" t="str">
        <f>ESTADISTICA!C424</f>
        <v>NOVAK Y BELGICA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SANTA ROSA</v>
      </c>
      <c r="B425" t="str">
        <f>ESTADISTICA!B425</f>
        <v>SRO10</v>
      </c>
      <c r="C425" t="str">
        <f>ESTADISTICA!C425</f>
        <v>DINAMARCA Y MILAN</v>
      </c>
      <c r="D425" t="str">
        <f>ESTADISTICA!D425</f>
        <v>DOMO</v>
      </c>
      <c r="E425" t="str">
        <f>ESTADISTICA!E425</f>
        <v>Radio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>
        <f>ESTADISTICA!W425</f>
        <v>0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SANTA ROSA</v>
      </c>
      <c r="B426" t="str">
        <f>ESTADISTICA!B426</f>
        <v>SRO12</v>
      </c>
      <c r="C426" t="str">
        <f>ESTADISTICA!C426</f>
        <v>YUGOSLAVIA Y PAYSANDU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 t="str">
        <f>ESTADISTICA!I426</f>
        <v>APAGADO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SANTA ROSA</v>
      </c>
      <c r="B427" t="str">
        <f>ESTADISTICA!B427</f>
        <v>SRO15</v>
      </c>
      <c r="C427" t="str">
        <f>ESTADISTICA!C427</f>
        <v>NOVAK Y TIRANA (614)</v>
      </c>
      <c r="D427" t="str">
        <f>ESTADISTICA!D427</f>
        <v>DOMO</v>
      </c>
      <c r="E427" t="str">
        <f>ESTADISTICA!E427</f>
        <v>Fibra Optica</v>
      </c>
      <c r="F427" t="str">
        <f>ESTADISTICA!F427</f>
        <v>APAGADO</v>
      </c>
      <c r="G427" t="str">
        <f>ESTADISTICA!G427</f>
        <v>APAGADO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 t="str">
        <f>ESTADISTICA!L427</f>
        <v>APAGADO</v>
      </c>
      <c r="M427" t="str">
        <f>ESTADISTICA!M427</f>
        <v>APAGADO</v>
      </c>
      <c r="N427" t="str">
        <f>ESTADISTICA!N427</f>
        <v>APAGADO</v>
      </c>
      <c r="O427" t="str">
        <f>ESTADISTICA!O427</f>
        <v>APAGADO</v>
      </c>
      <c r="P427" t="str">
        <f>ESTADISTICA!P427</f>
        <v>APAGADO</v>
      </c>
      <c r="Q427" t="str">
        <f>ESTADISTICA!Q427</f>
        <v>APAGADO</v>
      </c>
      <c r="R427">
        <f>ESTADISTICA!R427</f>
        <v>0</v>
      </c>
      <c r="S427" t="str">
        <f>ESTADISTICA!S427</f>
        <v>APAGADO</v>
      </c>
      <c r="T427" t="str">
        <f>ESTADISTICA!T427</f>
        <v>APAGADO</v>
      </c>
      <c r="U427" t="str">
        <f>ESTADISTICA!U427</f>
        <v>APAGADO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SANTA ROSA</v>
      </c>
      <c r="B428" t="str">
        <f>ESTADISTICA!B428</f>
        <v>SRO16 (fija 1)</v>
      </c>
      <c r="C428" t="str">
        <f>ESTADISTICA!C428</f>
        <v>ANDORRA E/ BELGICA Y SAN MARINO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SANTA ROSA</v>
      </c>
      <c r="B429" t="str">
        <f>ESTADISTICA!B429</f>
        <v>SRO17 (fija 2)</v>
      </c>
      <c r="C429" t="str">
        <f>ESTADISTICA!C429</f>
        <v>ANDORRA E/ BELGICA Y SAN MARINO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SANTA ROSA</v>
      </c>
      <c r="B430" t="str">
        <f>ESTADISTICA!B430</f>
        <v>SRO20</v>
      </c>
      <c r="C430" t="str">
        <f>ESTADISTICA!C430</f>
        <v>NOVAK Y BONN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SANTA ROSA</v>
      </c>
      <c r="B431" t="str">
        <f>ESTADISTICA!B431</f>
        <v>SRO21</v>
      </c>
      <c r="C431" t="str">
        <f>ESTADISTICA!C431</f>
        <v>NOVAK Y BONN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 t="str">
        <f>ESTADISTICA!T431</f>
        <v>APAGADO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SAN RUDECINDO</v>
      </c>
      <c r="B432" t="str">
        <f>ESTADISTICA!B432</f>
        <v>SRU01 (fija 1)</v>
      </c>
      <c r="C432" t="str">
        <f>ESTADISTICA!C432</f>
        <v>HERNANDARIAS Y AMBATO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SAN RUDECINDO</v>
      </c>
      <c r="B433" t="str">
        <f>ESTADISTICA!B433</f>
        <v>SRU02 (fija 2)</v>
      </c>
      <c r="C433" t="str">
        <f>ESTADISTICA!C433</f>
        <v>HERNANDARIAS Y AMBATO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SAN RUDECINDO</v>
      </c>
      <c r="B434" t="str">
        <f>ESTADISTICA!B434</f>
        <v>SRU03</v>
      </c>
      <c r="C434" t="str">
        <f>ESTADISTICA!C434</f>
        <v>SANTA SOFIA Y LUIS AGOTE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PRESIDENTE SARMIENTO</v>
      </c>
      <c r="B435" t="str">
        <f>ESTADISTICA!B435</f>
        <v>VANG 09</v>
      </c>
      <c r="C435" t="str">
        <f>ESTADISTICA!C435</f>
        <v>Ruta 36 y Senzabello</v>
      </c>
      <c r="D435" t="str">
        <f>ESTADISTICA!D435</f>
        <v>Domo</v>
      </c>
      <c r="E435" t="str">
        <f>ESTADISTICA!E435</f>
        <v>PTO A FO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ANGELICA</v>
      </c>
      <c r="B436" t="str">
        <f>ESTADISTICA!B436</f>
        <v>VANG01</v>
      </c>
      <c r="C436" t="str">
        <f>ESTADISTICA!C436</f>
        <v>Senzabello y Necochea</v>
      </c>
      <c r="D436" t="str">
        <f>ESTADISTICA!D436</f>
        <v>Domo</v>
      </c>
      <c r="E436" t="str">
        <f>ESTADISTICA!E436</f>
        <v>PTO A FO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ANGELICA</v>
      </c>
      <c r="B437" t="str">
        <f>ESTADISTICA!B437</f>
        <v>VANG02</v>
      </c>
      <c r="C437" t="str">
        <f>ESTADISTICA!C437</f>
        <v>Thevenet y Ruta 36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DEL PLATA</v>
      </c>
      <c r="B438" t="str">
        <f>ESTADISTICA!B438</f>
        <v>VANG03</v>
      </c>
      <c r="C438" t="str">
        <f>ESTADISTICA!C438</f>
        <v>Thevenet 1950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ANGELICA</v>
      </c>
      <c r="B439" t="str">
        <f>ESTADISTICA!B439</f>
        <v>VANG04</v>
      </c>
      <c r="C439" t="str">
        <f>ESTADISTICA!C439</f>
        <v>Storni e/Thevenet y Calle 158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 t="str">
        <f>ESTADISTICA!H439</f>
        <v>APAGADO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ANGELICA</v>
      </c>
      <c r="B440" t="str">
        <f>ESTADISTICA!B440</f>
        <v>VANG05</v>
      </c>
      <c r="C440" t="str">
        <f>ESTADISTICA!C440</f>
        <v>Storni y Thevenet</v>
      </c>
      <c r="D440" t="str">
        <f>ESTADISTICA!D440</f>
        <v>Domo</v>
      </c>
      <c r="E440" t="str">
        <f>ESTADISTICA!E440</f>
        <v>Fibra Optica</v>
      </c>
      <c r="F440" t="str">
        <f>ESTADISTICA!F440</f>
        <v>APAGADO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 t="str">
        <f>ESTADISTICA!L440</f>
        <v>APAGADO</v>
      </c>
      <c r="M440" t="str">
        <f>ESTADISTICA!M440</f>
        <v>APAGADO</v>
      </c>
      <c r="N440" t="str">
        <f>ESTADISTICA!N440</f>
        <v>APAGADO</v>
      </c>
      <c r="O440">
        <f>ESTADISTICA!O440</f>
        <v>0</v>
      </c>
      <c r="P440">
        <f>ESTADISTICA!P440</f>
        <v>0</v>
      </c>
      <c r="Q440" t="str">
        <f>ESTADISTICA!Q440</f>
        <v>APAGADO</v>
      </c>
      <c r="R440" t="str">
        <f>ESTADISTICA!R440</f>
        <v>APAGADO</v>
      </c>
      <c r="S440" t="str">
        <f>ESTADISTICA!S440</f>
        <v>APAGADO</v>
      </c>
      <c r="T440" t="str">
        <f>ESTADISTICA!T440</f>
        <v>APAGADO</v>
      </c>
      <c r="U440" t="str">
        <f>ESTADISTICA!U440</f>
        <v>APAGADO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ANGELICA</v>
      </c>
      <c r="B441" t="str">
        <f>ESTADISTICA!B441</f>
        <v>VANG06</v>
      </c>
      <c r="C441" t="str">
        <f>ESTADISTICA!C441</f>
        <v>Arenales e/Thevenet y Calle 158</v>
      </c>
      <c r="D441" t="str">
        <f>ESTADISTICA!D441</f>
        <v>DOMO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ANGELICA</v>
      </c>
      <c r="B442" t="str">
        <f>ESTADISTICA!B442</f>
        <v>VANG07</v>
      </c>
      <c r="C442" t="str">
        <f>ESTADISTICA!C442</f>
        <v>Arenales y Thevenet</v>
      </c>
      <c r="D442" t="str">
        <f>ESTADISTICA!D442</f>
        <v>Domo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 t="str">
        <f>ESTADISTICA!H442</f>
        <v>APAGADO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ANGELICA</v>
      </c>
      <c r="B443" t="str">
        <f>ESTADISTICA!B443</f>
        <v>VANG08</v>
      </c>
      <c r="C443" t="str">
        <f>ESTADISTICA!C443</f>
        <v>Calle 158 al 2200</v>
      </c>
      <c r="D443" t="str">
        <f>ESTADISTICA!D443</f>
        <v>Domo</v>
      </c>
      <c r="E443" t="str">
        <f>ESTADISTICA!E443</f>
        <v>PTO A FO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ANGELICA</v>
      </c>
      <c r="B444" t="str">
        <f>ESTADISTICA!B444</f>
        <v>VANG10</v>
      </c>
      <c r="C444" t="str">
        <f>ESTADISTICA!C444</f>
        <v>Senzabello y Braile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ANGELICA</v>
      </c>
      <c r="B445" t="str">
        <f>ESTADISTICA!B445</f>
        <v>VANG11</v>
      </c>
      <c r="C445" t="str">
        <f>ESTADISTICA!C445</f>
        <v>Senzabello y Braile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ANGELICA</v>
      </c>
      <c r="B446" t="str">
        <f>ESTADISTICA!B446</f>
        <v>VANG12</v>
      </c>
      <c r="C446" t="str">
        <f>ESTADISTICA!C446</f>
        <v>TAPALQUE E/ BOLIVAR Y GORRITI</v>
      </c>
      <c r="D446" t="str">
        <f>ESTADISTICA!D446</f>
        <v>Fija</v>
      </c>
      <c r="E446" t="str">
        <f>ESTADISTICA!E446</f>
        <v>Fibra Optica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 t="str">
        <f>ESTADISTICA!J446</f>
        <v>APAGADO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 t="str">
        <f>ESTADISTICA!N446</f>
        <v>APAGADO</v>
      </c>
      <c r="O446" t="str">
        <f>ESTADISTICA!O446</f>
        <v>APAGADO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 t="str">
        <f>ESTADISTICA!V446</f>
        <v>APAGADO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ANGELICA</v>
      </c>
      <c r="B447" t="str">
        <f>ESTADISTICA!B447</f>
        <v>VANG13</v>
      </c>
      <c r="C447" t="str">
        <f>ESTADISTICA!C447</f>
        <v>TAPALQUE E/ BOLIVAR Y GORRITI</v>
      </c>
      <c r="D447" t="str">
        <f>ESTADISTICA!D447</f>
        <v>Fija</v>
      </c>
      <c r="E447" t="str">
        <f>ESTADISTICA!E447</f>
        <v>Fibra Optica</v>
      </c>
      <c r="F447" t="str">
        <f>ESTADISTICA!F447</f>
        <v>APAGADO</v>
      </c>
      <c r="G447" t="str">
        <f>ESTADISTICA!G447</f>
        <v>APAGADO</v>
      </c>
      <c r="H447" t="str">
        <f>ESTADISTICA!H447</f>
        <v>APAGADO</v>
      </c>
      <c r="I447" t="str">
        <f>ESTADISTICA!I447</f>
        <v>APAGADO</v>
      </c>
      <c r="J447" t="str">
        <f>ESTADISTICA!J447</f>
        <v>APAGADO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 t="str">
        <f>ESTADISTICA!N447</f>
        <v>APAGADO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 t="str">
        <f>ESTADISTICA!V447</f>
        <v>APAGADO</v>
      </c>
      <c r="W447" t="str">
        <f>ESTADISTICA!W447</f>
        <v>APAGADO</v>
      </c>
      <c r="X447" t="str">
        <f>ESTADISTICA!X447</f>
        <v>APAGADO</v>
      </c>
      <c r="Y447" t="str">
        <f>ESTADISTICA!Y447</f>
        <v>APAGADO</v>
      </c>
      <c r="Z447" t="str">
        <f>ESTADISTICA!Z447</f>
        <v>APAGADO</v>
      </c>
      <c r="AA447" t="str">
        <f>ESTADISTICA!AA447</f>
        <v>APAGADO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ARGENTINA</v>
      </c>
      <c r="B448" t="str">
        <f>ESTADISTICA!B448</f>
        <v>VAR 01</v>
      </c>
      <c r="C448" t="str">
        <f>ESTADISTICA!C448</f>
        <v>Calle 519 y 546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ARGENTINA</v>
      </c>
      <c r="B449" t="str">
        <f>ESTADISTICA!B449</f>
        <v>VAR 02</v>
      </c>
      <c r="C449" t="str">
        <f>ESTADISTICA!C449</f>
        <v>DIAGONAL LOS TILOS Y 542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VILLA ARGENTINA</v>
      </c>
      <c r="B450" t="str">
        <f>ESTADISTICA!B450</f>
        <v>VAR 08 (fija 1)</v>
      </c>
      <c r="C450" t="str">
        <f>ESTADISTICA!C450</f>
        <v>534 Y 523</v>
      </c>
      <c r="D450" t="str">
        <f>ESTADISTICA!D450</f>
        <v>Fija</v>
      </c>
      <c r="E450" t="str">
        <f>ESTADISTICA!E450</f>
        <v>Fibra Optica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VILLA ARGENTINA</v>
      </c>
      <c r="B451" t="str">
        <f>ESTADISTICA!B451</f>
        <v>VAR 09 (fija 2)</v>
      </c>
      <c r="C451" t="str">
        <f>ESTADISTICA!C451</f>
        <v>534 Y 523</v>
      </c>
      <c r="D451" t="str">
        <f>ESTADISTICA!D451</f>
        <v>Fija</v>
      </c>
      <c r="E451" t="str">
        <f>ESTADISTICA!E451</f>
        <v>Fibra Optica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VILLA ARGENTINA</v>
      </c>
      <c r="B452" t="str">
        <f>ESTADISTICA!B452</f>
        <v>VAR03 (fija 1)</v>
      </c>
      <c r="C452" t="str">
        <f>ESTADISTICA!C452</f>
        <v>509 y 546</v>
      </c>
      <c r="D452" t="str">
        <f>ESTADISTICA!D452</f>
        <v>Fija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VILLA ARGENTINA</v>
      </c>
      <c r="B453" t="str">
        <f>ESTADISTICA!B453</f>
        <v>VAR04 (fija 2)</v>
      </c>
      <c r="C453" t="str">
        <f>ESTADISTICA!C453</f>
        <v>509 y 546</v>
      </c>
      <c r="D453" t="str">
        <f>ESTADISTICA!D453</f>
        <v>Fija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VILLA VATTEONE CENTRO</v>
      </c>
      <c r="B454" t="str">
        <f>ESTADISTICA!B454</f>
        <v>VAT02</v>
      </c>
      <c r="C454" t="str">
        <f>ESTADISTICA!C454</f>
        <v>Eva Peron y 12 de Octubre</v>
      </c>
      <c r="D454" t="str">
        <f>ESTADISTICA!D454</f>
        <v>Domo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VILLA VATTEONE CENTRO</v>
      </c>
      <c r="B455" t="str">
        <f>ESTADISTICA!B455</f>
        <v>VAT03</v>
      </c>
      <c r="C455" t="str">
        <f>ESTADISTICA!C455</f>
        <v>Lavalle y Belgrano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 t="str">
        <f>ESTADISTICA!Z455</f>
        <v>APAGADO</v>
      </c>
      <c r="AA455" t="str">
        <f>ESTADISTICA!AA455</f>
        <v>APAGADO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VILLA VATTEONE CENTRO</v>
      </c>
      <c r="B456" t="str">
        <f>ESTADISTICA!B456</f>
        <v>VAT04</v>
      </c>
      <c r="C456" t="str">
        <f>ESTADISTICA!C456</f>
        <v>Lavalle y Entre Rios</v>
      </c>
      <c r="D456" t="str">
        <f>ESTADISTICA!D456</f>
        <v>Domo</v>
      </c>
      <c r="E456" t="str">
        <f>ESTADISTICA!E456</f>
        <v>Fibra Optica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 t="str">
        <f>ESTADISTICA!Z456</f>
        <v>APAGADO</v>
      </c>
      <c r="AA456" t="str">
        <f>ESTADISTICA!AA456</f>
        <v>APAGADO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VILLA VATTEONE CENTRO</v>
      </c>
      <c r="B457" t="str">
        <f>ESTADISTICA!B457</f>
        <v>VAT05</v>
      </c>
      <c r="C457" t="str">
        <f>ESTADISTICA!C457</f>
        <v>Lavalle y Colombia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VILLA VATTEONE CENTRO</v>
      </c>
      <c r="B458" t="str">
        <f>ESTADISTICA!B458</f>
        <v>VAT06</v>
      </c>
      <c r="C458" t="str">
        <f>ESTADISTICA!C458</f>
        <v>Eva Peron y Pueyrredon</v>
      </c>
      <c r="D458" t="str">
        <f>ESTADISTICA!D458</f>
        <v>Domo</v>
      </c>
      <c r="E458" t="str">
        <f>ESTADISTICA!E458</f>
        <v>Fibra Optica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VILLA VATTEONE CENTRO</v>
      </c>
      <c r="B459" t="str">
        <f>ESTADISTICA!B459</f>
        <v>VAT07</v>
      </c>
      <c r="C459" t="str">
        <f>ESTADISTICA!C459</f>
        <v>Eva Peron y Lavalle</v>
      </c>
      <c r="D459">
        <f>ESTADISTICA!D459</f>
        <v>0</v>
      </c>
      <c r="E459" t="str">
        <f>ESTADISTICA!E459</f>
        <v>Fibra Optica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 t="str">
        <f>ESTADISTICA!R459</f>
        <v>APAGADO</v>
      </c>
      <c r="S459">
        <f>ESTADISTICA!S459</f>
        <v>0</v>
      </c>
      <c r="T459" t="str">
        <f>ESTADISTICA!T459</f>
        <v>APAGADO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VILLA VATTEONE</v>
      </c>
      <c r="B460" t="str">
        <f>ESTADISTICA!B460</f>
        <v>VAT08</v>
      </c>
      <c r="C460" t="str">
        <f>ESTADISTICA!C460</f>
        <v>12 de Octubre y Florida</v>
      </c>
      <c r="D460" t="str">
        <f>ESTADISTICA!D460</f>
        <v>Domo</v>
      </c>
      <c r="E460" t="str">
        <f>ESTADISTICA!E460</f>
        <v>Fibra Optica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 t="str">
        <f>ESTADISTICA!J460</f>
        <v>APAGADO</v>
      </c>
      <c r="K460" t="str">
        <f>ESTADISTICA!K460</f>
        <v>APAGADO</v>
      </c>
      <c r="L460" t="str">
        <f>ESTADISTICA!L460</f>
        <v>APAGADO</v>
      </c>
      <c r="M460" t="str">
        <f>ESTADISTICA!M460</f>
        <v>APAGADO</v>
      </c>
      <c r="N460" t="str">
        <f>ESTADISTICA!N460</f>
        <v>APAGADO</v>
      </c>
      <c r="O460" t="str">
        <f>ESTADISTICA!O460</f>
        <v>APAGADO</v>
      </c>
      <c r="P460" t="str">
        <f>ESTADISTICA!P460</f>
        <v>APAGADO</v>
      </c>
      <c r="Q460" t="str">
        <f>ESTADISTICA!Q460</f>
        <v>APAGADO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VILLA VATTEONE</v>
      </c>
      <c r="B461" t="str">
        <f>ESTADISTICA!B461</f>
        <v>VAT09</v>
      </c>
      <c r="C461" t="str">
        <f>ESTADISTICA!C461</f>
        <v>Montevideo y Alsina</v>
      </c>
      <c r="D461" t="str">
        <f>ESTADISTICA!D461</f>
        <v>Domo</v>
      </c>
      <c r="E461" t="str">
        <f>ESTADISTICA!E461</f>
        <v>Fibra Optica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VILLA VATTEONE</v>
      </c>
      <c r="B462" t="str">
        <f>ESTADISTICA!B462</f>
        <v>VAT11</v>
      </c>
      <c r="C462" t="str">
        <f>ESTADISTICA!C462</f>
        <v>Mainini y Montevideo</v>
      </c>
      <c r="D462" t="str">
        <f>ESTADISTICA!D462</f>
        <v>Domo</v>
      </c>
      <c r="E462" t="str">
        <f>ESTADISTICA!E462</f>
        <v>Fibra Optica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 t="str">
        <f>ESTADISTICA!O462</f>
        <v>APAGADO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VILLA VATTEONE</v>
      </c>
      <c r="B463" t="str">
        <f>ESTADISTICA!B463</f>
        <v>VAT12</v>
      </c>
      <c r="C463" t="str">
        <f>ESTADISTICA!C463</f>
        <v>12 DE OCTUBRE Y CHACO</v>
      </c>
      <c r="D463" t="str">
        <f>ESTADISTICA!D463</f>
        <v>DOMO</v>
      </c>
      <c r="E463" t="str">
        <f>ESTADISTICA!E463</f>
        <v>PTO A FO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 t="str">
        <f>ESTADISTICA!O463</f>
        <v>APAGADO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VILLA VATTEONE CENTRO</v>
      </c>
      <c r="B464" t="str">
        <f>ESTADISTICA!B464</f>
        <v>VAT13</v>
      </c>
      <c r="C464" t="str">
        <f>ESTADISTICA!C464</f>
        <v>Av.12 de Octubre y Belgrano</v>
      </c>
      <c r="D464" t="str">
        <f>ESTADISTICA!D464</f>
        <v>Domo</v>
      </c>
      <c r="E464" t="str">
        <f>ESTADISTICA!E464</f>
        <v>Fibra Optica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 t="str">
        <f>ESTADISTICA!N464</f>
        <v>APAGADO</v>
      </c>
      <c r="O464" t="str">
        <f>ESTADISTICA!O464</f>
        <v>APAGADO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 t="str">
        <f>ESTADISTICA!V464</f>
        <v>APAGADO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VILLA VATTEONE CENTRO</v>
      </c>
      <c r="B465" t="str">
        <f>ESTADISTICA!B465</f>
        <v>VAT18</v>
      </c>
      <c r="C465" t="str">
        <f>ESTADISTICA!C465</f>
        <v>QUINTANA Y FONROUGE ( TUCUMAN )</v>
      </c>
      <c r="D465" t="str">
        <f>ESTADISTICA!D465</f>
        <v>DOMO</v>
      </c>
      <c r="E465" t="str">
        <f>ESTADISTICA!E465</f>
        <v>PTO A FO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 t="str">
        <f>ESTADISTICA!Z465</f>
        <v>APAGADO</v>
      </c>
      <c r="AA465" t="str">
        <f>ESTADISTICA!AA465</f>
        <v>APAGADO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VILLA VATTEONE CENTRO</v>
      </c>
      <c r="B466" t="str">
        <f>ESTADISTICA!B466</f>
        <v>VAT19</v>
      </c>
      <c r="C466" t="str">
        <f>ESTADISTICA!C466</f>
        <v>EVA PERON Y "EL TUNEL" (BAJO NIVEL)</v>
      </c>
      <c r="D466" t="str">
        <f>ESTADISTICA!D466</f>
        <v>DOMO</v>
      </c>
      <c r="E466" t="str">
        <f>ESTADISTICA!E466</f>
        <v>Radio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VILLA VATTEONE CENTRO</v>
      </c>
      <c r="B467" t="str">
        <f>ESTADISTICA!B467</f>
        <v>VAT23 (fija 1)</v>
      </c>
      <c r="C467" t="str">
        <f>ESTADISTICA!C467</f>
        <v>San Martin y Lope de Vega</v>
      </c>
      <c r="D467" t="str">
        <f>ESTADISTICA!D467</f>
        <v>Fija</v>
      </c>
      <c r="E467" t="str">
        <f>ESTADISTICA!E467</f>
        <v>Fibra Optica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VILLA VATTEONE CENTRO</v>
      </c>
      <c r="B468" t="str">
        <f>ESTADISTICA!B468</f>
        <v>VAT24 (fija 2)</v>
      </c>
      <c r="C468" t="str">
        <f>ESTADISTICA!C468</f>
        <v>PIZZURNO Y NUESTRAS MALVINAS</v>
      </c>
      <c r="D468" t="str">
        <f>ESTADISTICA!D468</f>
        <v>Fija</v>
      </c>
      <c r="E468" t="str">
        <f>ESTADISTICA!E468</f>
        <v>Fibra Optica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 t="str">
        <f>ESTADISTICA!T468</f>
        <v>APAGADO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VILLA AURORA</v>
      </c>
      <c r="B469" t="str">
        <f>ESTADISTICA!B469</f>
        <v>VAU 01</v>
      </c>
      <c r="C469" t="str">
        <f>ESTADISTICA!C469</f>
        <v>GUIDO SPANO Y VICTORINO DE LA PLAZA</v>
      </c>
      <c r="D469" t="str">
        <f>ESTADISTICA!D469</f>
        <v>Domo</v>
      </c>
      <c r="E469" t="str">
        <f>ESTADISTICA!E469</f>
        <v>Fibra Optica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SAN EMILIO</v>
      </c>
      <c r="B470" t="str">
        <f>ESTADISTICA!B470</f>
        <v>VAU 02</v>
      </c>
      <c r="C470" t="str">
        <f>ESTADISTICA!C470</f>
        <v>GUIDO SPANO Y VICTORINO DE LA PLAZA</v>
      </c>
      <c r="D470" t="str">
        <f>ESTADISTICA!D470</f>
        <v>Domo</v>
      </c>
      <c r="E470" t="str">
        <f>ESTADISTICA!E470</f>
        <v>Fibra Optica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VILLA AURORA</v>
      </c>
      <c r="B471" t="str">
        <f>ESTADISTICA!B471</f>
        <v>VAU 07</v>
      </c>
      <c r="C471" t="str">
        <f>ESTADISTICA!C471</f>
        <v>MONTEVERDE Y WASHINGTON</v>
      </c>
      <c r="D471" t="str">
        <f>ESTADISTICA!D471</f>
        <v>Domo</v>
      </c>
      <c r="E471" t="str">
        <f>ESTADISTICA!E471</f>
        <v>Fibra Optica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VILLA AURORA</v>
      </c>
      <c r="B472" t="str">
        <f>ESTADISTICA!B472</f>
        <v>VAU03 (fija 1)</v>
      </c>
      <c r="C472" t="str">
        <f>ESTADISTICA!C472</f>
        <v>Thevenet y Berutti</v>
      </c>
      <c r="D472" t="str">
        <f>ESTADISTICA!D472</f>
        <v>Fija</v>
      </c>
      <c r="E472" t="str">
        <f>ESTADISTICA!E472</f>
        <v>Fibra Optica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VILLA AURORA</v>
      </c>
      <c r="B473" t="str">
        <f>ESTADISTICA!B473</f>
        <v>VAU04 (fija 2)</v>
      </c>
      <c r="C473" t="str">
        <f>ESTADISTICA!C473</f>
        <v>Neuquen y Alvarado</v>
      </c>
      <c r="D473" t="str">
        <f>ESTADISTICA!D473</f>
        <v>Fija</v>
      </c>
      <c r="E473" t="str">
        <f>ESTADISTICA!E473</f>
        <v>Fibra Optica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VILLA AURORA</v>
      </c>
      <c r="B474" t="str">
        <f>ESTADISTICA!B474</f>
        <v>VAU05 (fija 1)</v>
      </c>
      <c r="C474" t="str">
        <f>ESTADISTICA!C474</f>
        <v>Neuquen y Diagonal Guemes</v>
      </c>
      <c r="D474" t="str">
        <f>ESTADISTICA!D474</f>
        <v>Fija</v>
      </c>
      <c r="E474" t="str">
        <f>ESTADISTICA!E474</f>
        <v>Fibra Optica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VILLA AURORA</v>
      </c>
      <c r="B475" t="str">
        <f>ESTADISTICA!B475</f>
        <v>VAU06 (fija 2)</v>
      </c>
      <c r="C475" t="str">
        <f>ESTADISTICA!C475</f>
        <v>Ruta 36 y Abraham</v>
      </c>
      <c r="D475" t="str">
        <f>ESTADISTICA!D475</f>
        <v>Fija</v>
      </c>
      <c r="E475" t="str">
        <f>ESTADISTICA!E475</f>
        <v>Fibra Optica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VILLA AURORA</v>
      </c>
      <c r="B476" t="str">
        <f>ESTADISTICA!B476</f>
        <v>32 C</v>
      </c>
      <c r="C476" t="str">
        <f>ESTADISTICA!C476</f>
        <v>Thevenet e/ Islas Orcadas y Gardel</v>
      </c>
      <c r="D476" t="str">
        <f>ESTADISTICA!D476</f>
        <v>DOMO</v>
      </c>
      <c r="E476" t="str">
        <f>ESTADISTICA!E476</f>
        <v>Fibra Optica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VILLA DEL PLATA</v>
      </c>
      <c r="B477" t="str">
        <f>ESTADISTICA!B477</f>
        <v>VDPL02</v>
      </c>
      <c r="C477" t="str">
        <f>ESTADISTICA!C477</f>
        <v>THEVENET 2290</v>
      </c>
      <c r="D477" t="str">
        <f>ESTADISTICA!D477</f>
        <v>Domo</v>
      </c>
      <c r="E477" t="str">
        <f>ESTADISTICA!E477</f>
        <v>Fibra Optica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VILLA DEL PLATA</v>
      </c>
      <c r="B478" t="str">
        <f>ESTADISTICA!B478</f>
        <v>VDPL03</v>
      </c>
      <c r="C478" t="str">
        <f>ESTADISTICA!C478</f>
        <v>AV. HUDSON Y AV. LUJAN</v>
      </c>
      <c r="D478" t="str">
        <f>ESTADISTICA!D478</f>
        <v>Domo</v>
      </c>
      <c r="E478" t="str">
        <f>ESTADISTICA!E478</f>
        <v>Radio</v>
      </c>
      <c r="F478">
        <f>ESTADISTICA!F478</f>
        <v>0</v>
      </c>
      <c r="G478" t="str">
        <f>ESTADISTICA!G478</f>
        <v>APAGADO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VILLA DEL PLATA</v>
      </c>
      <c r="B479" t="str">
        <f>ESTADISTICA!B479</f>
        <v>VDPL04</v>
      </c>
      <c r="C479" t="str">
        <f>ESTADISTICA!C479</f>
        <v>AV. LUJAN Y CALLE 909 A</v>
      </c>
      <c r="D479" t="str">
        <f>ESTADISTICA!D479</f>
        <v>Domo</v>
      </c>
      <c r="E479" t="str">
        <f>ESTADISTICA!E479</f>
        <v>Radio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 t="str">
        <f>ESTADISTICA!U479</f>
        <v>APAGADO</v>
      </c>
      <c r="V479" t="str">
        <f>ESTADISTICA!V479</f>
        <v>APAGADO</v>
      </c>
      <c r="W479">
        <f>ESTADISTICA!W479</f>
        <v>0</v>
      </c>
      <c r="X479" t="str">
        <f>ESTADISTICA!X479</f>
        <v>APAGADO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VILLA DEL PLATA</v>
      </c>
      <c r="B480" t="str">
        <f>ESTADISTICA!B480</f>
        <v>VDPL05</v>
      </c>
      <c r="C480" t="str">
        <f>ESTADISTICA!C480</f>
        <v>AV. HUDSON Y LOS INMIGRANTES</v>
      </c>
      <c r="D480" t="str">
        <f>ESTADISTICA!D480</f>
        <v>Domo</v>
      </c>
      <c r="E480" t="str">
        <f>ESTADISTICA!E480</f>
        <v>PTO A FO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VILLA ANGELICA</v>
      </c>
      <c r="B481" t="str">
        <f>ESTADISTICA!B481</f>
        <v>VDPL06</v>
      </c>
      <c r="C481" t="str">
        <f>ESTADISTICA!C481</f>
        <v>AV. HUDSON Y LOS INMIGRANTES</v>
      </c>
      <c r="D481" t="str">
        <f>ESTADISTICA!D481</f>
        <v>Domo</v>
      </c>
      <c r="E481" t="str">
        <f>ESTADISTICA!E481</f>
        <v>Radio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VILLA ANGELICA</v>
      </c>
      <c r="B482" t="str">
        <f>ESTADISTICA!B482</f>
        <v>VDPL07</v>
      </c>
      <c r="C482" t="str">
        <f>ESTADISTICA!C482</f>
        <v>820 Y SOLER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 t="str">
        <f>ESTADISTICA!H482</f>
        <v>APAGADO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VILLA HUDSON</v>
      </c>
      <c r="B483" t="str">
        <f>ESTADISTICA!B483</f>
        <v>VHS 01</v>
      </c>
      <c r="C483" t="str">
        <f>ESTADISTICA!C483</f>
        <v>ESPORA Y HUDSON</v>
      </c>
      <c r="D483" t="str">
        <f>ESTADISTICA!D483</f>
        <v>DOMO</v>
      </c>
      <c r="E483" t="str">
        <f>ESTADISTICA!E483</f>
        <v>Fibra Optica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VILLA HUDSON</v>
      </c>
      <c r="B484" t="str">
        <f>ESTADISTICA!B484</f>
        <v>VHS 02</v>
      </c>
      <c r="C484" t="str">
        <f>ESTADISTICA!C484</f>
        <v>820 y SOLER</v>
      </c>
      <c r="D484" t="str">
        <f>ESTADISTICA!D484</f>
        <v>DOMO</v>
      </c>
      <c r="E484" t="str">
        <f>ESTADISTICA!E484</f>
        <v>Fibra Optica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VILLA HUDSON</v>
      </c>
      <c r="B485" t="str">
        <f>ESTADISTICA!B485</f>
        <v>VHS 03 (fija 1)</v>
      </c>
      <c r="C485" t="str">
        <f>ESTADISTICA!C485</f>
        <v>ESPORA Y MARTIN GRASS</v>
      </c>
      <c r="D485" t="str">
        <f>ESTADISTICA!D485</f>
        <v>Fija</v>
      </c>
      <c r="E485" t="str">
        <f>ESTADISTICA!E485</f>
        <v>Fibra Optica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VILLA HUDSON</v>
      </c>
      <c r="B486" t="str">
        <f>ESTADISTICA!B486</f>
        <v>VHS 04 (fija 2)</v>
      </c>
      <c r="C486" t="str">
        <f>ESTADISTICA!C486</f>
        <v>ESPORA Y 802</v>
      </c>
      <c r="D486" t="str">
        <f>ESTADISTICA!D486</f>
        <v>Fija</v>
      </c>
      <c r="E486" t="str">
        <f>ESTADISTICA!E486</f>
        <v>Fibra Optica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 t="str">
        <f>ESTADISTICA!V486</f>
        <v>APAGADO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VILLA ARIAS</v>
      </c>
      <c r="B487" t="str">
        <f>ESTADISTICA!B487</f>
        <v>VLA 01 (fija 1)</v>
      </c>
      <c r="C487" t="str">
        <f>ESTADISTICA!C487</f>
        <v>Rio Carapachay y Oroño</v>
      </c>
      <c r="D487" t="str">
        <f>ESTADISTICA!D487</f>
        <v>Fija</v>
      </c>
      <c r="E487" t="str">
        <f>ESTADISTICA!E487</f>
        <v>Fibra Optica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VILLA ARIAS</v>
      </c>
      <c r="B488" t="str">
        <f>ESTADISTICA!B488</f>
        <v>VLA 02</v>
      </c>
      <c r="C488" t="str">
        <f>ESTADISTICA!C488</f>
        <v>EVA PERON E/ OROÑO Y 734 A</v>
      </c>
      <c r="D488" t="str">
        <f>ESTADISTICA!D488</f>
        <v>DOMO</v>
      </c>
      <c r="E488" t="str">
        <f>ESTADISTICA!E488</f>
        <v>Fibra Optica</v>
      </c>
      <c r="F488" t="str">
        <f>ESTADISTICA!F488</f>
        <v>APAGADO</v>
      </c>
      <c r="G488" t="str">
        <f>ESTADISTICA!G488</f>
        <v>APAGADO</v>
      </c>
      <c r="H488" t="str">
        <f>ESTADISTICA!H488</f>
        <v>APAGADO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 t="str">
        <f>ESTADISTICA!L488</f>
        <v>APAGADO</v>
      </c>
      <c r="M488" t="str">
        <f>ESTADISTICA!M488</f>
        <v>APAGADO</v>
      </c>
      <c r="N488" t="str">
        <f>ESTADISTICA!N488</f>
        <v>APAGADO</v>
      </c>
      <c r="O488" t="str">
        <f>ESTADISTICA!O488</f>
        <v>APAGADO</v>
      </c>
      <c r="P488" t="str">
        <f>ESTADISTICA!P488</f>
        <v>APAGADO</v>
      </c>
      <c r="Q488" t="str">
        <f>ESTADISTICA!Q488</f>
        <v>APAGADO</v>
      </c>
      <c r="R488" t="str">
        <f>ESTADISTICA!R488</f>
        <v>APAGADO</v>
      </c>
      <c r="S488" t="str">
        <f>ESTADISTICA!S488</f>
        <v>APAGADO</v>
      </c>
      <c r="T488" t="str">
        <f>ESTADISTICA!T488</f>
        <v>APAGADO</v>
      </c>
      <c r="U488" t="str">
        <f>ESTADISTICA!U488</f>
        <v>APAGADO</v>
      </c>
      <c r="V488" t="str">
        <f>ESTADISTICA!V488</f>
        <v>APAGADO</v>
      </c>
      <c r="W488" t="str">
        <f>ESTADISTICA!W488</f>
        <v>APAGADO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 t="str">
        <f>ESTADISTICA!AA488</f>
        <v>APAGADO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VILLA ARIAS</v>
      </c>
      <c r="B489" t="str">
        <f>ESTADISTICA!B489</f>
        <v>VLA03 (fija 2)</v>
      </c>
      <c r="C489" t="str">
        <f>ESTADISTICA!C489</f>
        <v>EVA PERON E/ OROÑO Y 734 A</v>
      </c>
      <c r="D489" t="str">
        <f>ESTADISTICA!D489</f>
        <v>Fija</v>
      </c>
      <c r="E489" t="str">
        <f>ESTADISTICA!E489</f>
        <v>Fibra Optica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 t="str">
        <f>ESTADISTICA!V489</f>
        <v>APAGADO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VILLA ARIAS</v>
      </c>
      <c r="B490" t="str">
        <f>ESTADISTICA!B490</f>
        <v>VLA04</v>
      </c>
      <c r="C490" t="str">
        <f>ESTADISTICA!C490</f>
        <v>OROÑO Y EVA PERON</v>
      </c>
      <c r="D490" t="str">
        <f>ESTADISTICA!D490</f>
        <v>DOMO</v>
      </c>
      <c r="E490" t="str">
        <f>ESTADISTICA!E490</f>
        <v>Fibra Optica</v>
      </c>
      <c r="F490" t="str">
        <f>ESTADISTICA!F490</f>
        <v>APAGADO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 t="str">
        <f>ESTADISTICA!N490</f>
        <v>APAGADO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 t="str">
        <f>ESTADISTICA!T490</f>
        <v>APAGADO</v>
      </c>
      <c r="U490" t="str">
        <f>ESTADISTICA!U490</f>
        <v>APAGADO</v>
      </c>
      <c r="V490">
        <f>ESTADISTICA!V490</f>
        <v>0</v>
      </c>
      <c r="W490" t="str">
        <f>ESTADISTICA!W490</f>
        <v>APAGADO</v>
      </c>
      <c r="X490" t="str">
        <f>ESTADISTICA!X490</f>
        <v>APAGADO</v>
      </c>
      <c r="Y490" t="str">
        <f>ESTADISTICA!Y490</f>
        <v>APAGADO</v>
      </c>
      <c r="Z490" t="str">
        <f>ESTADISTICA!Z490</f>
        <v>APAGADO</v>
      </c>
      <c r="AA490" t="str">
        <f>ESTADISTICA!AA490</f>
        <v>APAGADO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VILLA ARIAS</v>
      </c>
      <c r="B491" t="str">
        <f>ESTADISTICA!B491</f>
        <v>VLA05</v>
      </c>
      <c r="C491" t="str">
        <f>ESTADISTICA!C491</f>
        <v>Eva Peron y Monseñor de las Casas</v>
      </c>
      <c r="D491" t="str">
        <f>ESTADISTICA!D491</f>
        <v>DOMO</v>
      </c>
      <c r="E491" t="str">
        <f>ESTADISTICA!E491</f>
        <v>Fibra Optica</v>
      </c>
      <c r="F491" t="str">
        <f>ESTADISTICA!F491</f>
        <v>APAGADO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 t="str">
        <f>ESTADISTICA!T491</f>
        <v>APAGADO</v>
      </c>
      <c r="U491" t="str">
        <f>ESTADISTICA!U491</f>
        <v>APAGADO</v>
      </c>
      <c r="V491">
        <f>ESTADISTICA!V491</f>
        <v>0</v>
      </c>
      <c r="W491" t="str">
        <f>ESTADISTICA!W491</f>
        <v>APAGADO</v>
      </c>
      <c r="X491" t="str">
        <f>ESTADISTICA!X491</f>
        <v>APAGADO</v>
      </c>
      <c r="Y491" t="str">
        <f>ESTADISTICA!Y491</f>
        <v>APAGADO</v>
      </c>
      <c r="Z491" t="str">
        <f>ESTADISTICA!Z491</f>
        <v>APAGADO</v>
      </c>
      <c r="AA491" t="str">
        <f>ESTADISTICA!AA491</f>
        <v>APAGADO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VILLA MONICA NUEVA</v>
      </c>
      <c r="B492" t="str">
        <f>ESTADISTICA!B492</f>
        <v>VMO 02</v>
      </c>
      <c r="C492" t="str">
        <f>ESTADISTICA!C492</f>
        <v>ATENAS E/ CAFFERATA Y ALEMANIA</v>
      </c>
      <c r="D492" t="str">
        <f>ESTADISTICA!D492</f>
        <v>Domo</v>
      </c>
      <c r="E492" t="str">
        <f>ESTADISTICA!E492</f>
        <v>Radio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VILLA MONICA NUEVA</v>
      </c>
      <c r="B493" t="str">
        <f>ESTADISTICA!B493</f>
        <v>VMO 03 (fija 1)</v>
      </c>
      <c r="C493" t="str">
        <f>ESTADISTICA!C493</f>
        <v>ROMA E/ HOLANDA Y CAFFERATA</v>
      </c>
      <c r="D493" t="str">
        <f>ESTADISTICA!D493</f>
        <v>Fija</v>
      </c>
      <c r="E493" t="str">
        <f>ESTADISTICA!E493</f>
        <v>Fibra Optica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VILLA MONICA NUEVA</v>
      </c>
      <c r="B494" t="str">
        <f>ESTADISTICA!B494</f>
        <v>VMO 04 (fija 2)</v>
      </c>
      <c r="C494" t="str">
        <f>ESTADISTICA!C494</f>
        <v>ATENAS E/ CAFFERATA Y ALEMANIA</v>
      </c>
      <c r="D494" t="str">
        <f>ESTADISTICA!D494</f>
        <v>Fija</v>
      </c>
      <c r="E494" t="str">
        <f>ESTADISTICA!E494</f>
        <v>Fibra Optica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VILLA MONICA NUEVA</v>
      </c>
      <c r="B495" t="str">
        <f>ESTADISTICA!B495</f>
        <v>VMO 05</v>
      </c>
      <c r="C495" t="str">
        <f>ESTADISTICA!C495</f>
        <v>ROMA E/ HOLANDA Y CAFFERATA</v>
      </c>
      <c r="D495" t="str">
        <f>ESTADISTICA!D495</f>
        <v>DOMO</v>
      </c>
      <c r="E495" t="str">
        <f>ESTADISTICA!E495</f>
        <v>Fibra Optica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VILLA MONICA NUEVA</v>
      </c>
      <c r="B496" t="str">
        <f>ESTADISTICA!B496</f>
        <v>VMO01</v>
      </c>
      <c r="C496" t="str">
        <f>ESTADISTICA!C496</f>
        <v>AV. HUDSON Y CACHEUTA</v>
      </c>
      <c r="D496" t="str">
        <f>ESTADISTICA!D496</f>
        <v>DOMO</v>
      </c>
      <c r="E496" t="str">
        <f>ESTADISTICA!E496</f>
        <v>Fibra Optica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VILLA MONICA VIEJA</v>
      </c>
      <c r="B497" t="str">
        <f>ESTADISTICA!B497</f>
        <v>VMOV 02 (fija 2)</v>
      </c>
      <c r="C497" t="str">
        <f>ESTADISTICA!C497</f>
        <v>CABELLO Y SANTA FE</v>
      </c>
      <c r="D497" t="str">
        <f>ESTADISTICA!D497</f>
        <v>Fija</v>
      </c>
      <c r="E497" t="str">
        <f>ESTADISTICA!E497</f>
        <v>Fibra Optica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VILLA MONICA VIEJA</v>
      </c>
      <c r="B498" t="str">
        <f>ESTADISTICA!B498</f>
        <v>VMOV 03 (fija 1)</v>
      </c>
      <c r="C498" t="str">
        <f>ESTADISTICA!C498</f>
        <v>EE.UU Y SERRANO</v>
      </c>
      <c r="D498" t="str">
        <f>ESTADISTICA!D498</f>
        <v>Fija</v>
      </c>
      <c r="E498" t="str">
        <f>ESTADISTICA!E498</f>
        <v>Fibra Optica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VILLA MONICA VIEJA</v>
      </c>
      <c r="B499" t="str">
        <f>ESTADISTICA!B499</f>
        <v>VMOV01 (fija 1)</v>
      </c>
      <c r="C499" t="str">
        <f>ESTADISTICA!C499</f>
        <v>Aniceto Diaz y Cordoba</v>
      </c>
      <c r="D499" t="str">
        <f>ESTADISTICA!D499</f>
        <v>Fija</v>
      </c>
      <c r="E499" t="str">
        <f>ESTADISTICA!E499</f>
        <v>Fibra Optica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VILLA MONICA VIEJA</v>
      </c>
      <c r="B500" t="str">
        <f>ESTADISTICA!B500</f>
        <v>VMOV04 (fija 2)</v>
      </c>
      <c r="C500" t="str">
        <f>ESTADISTICA!C500</f>
        <v>Aniceto Diaz y Cordoba</v>
      </c>
      <c r="D500" t="str">
        <f>ESTADISTICA!D500</f>
        <v>Fija</v>
      </c>
      <c r="E500" t="str">
        <f>ESTADISTICA!E500</f>
        <v>Fibra Optica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VILLA SAN LUIS</v>
      </c>
      <c r="B501" t="str">
        <f>ESTADISTICA!B501</f>
        <v>VSL 01</v>
      </c>
      <c r="C501" t="str">
        <f>ESTADISTICA!C501</f>
        <v>EE.UU Y BROWN</v>
      </c>
      <c r="D501" t="str">
        <f>ESTADISTICA!D501</f>
        <v>DOMO</v>
      </c>
      <c r="E501" t="str">
        <f>ESTADISTICA!E501</f>
        <v>Fibra Optica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VILLA SUSANA</v>
      </c>
      <c r="B502" t="str">
        <f>ESTADISTICA!B502</f>
        <v>VSU 02</v>
      </c>
      <c r="C502" t="str">
        <f>ESTADISTICA!C502</f>
        <v>CJAL. JUAN BROWN Y SANTA FE</v>
      </c>
      <c r="D502" t="str">
        <f>ESTADISTICA!D502</f>
        <v>DOMO</v>
      </c>
      <c r="E502" t="str">
        <f>ESTADISTICA!E502</f>
        <v>Radio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VILLA SUSANA</v>
      </c>
      <c r="B503" t="str">
        <f>ESTADISTICA!B503</f>
        <v>VSU 03</v>
      </c>
      <c r="C503" t="str">
        <f>ESTADISTICA!C503</f>
        <v>DIAG. GRANADEROS Y 214 BIS</v>
      </c>
      <c r="D503" t="str">
        <f>ESTADISTICA!D503</f>
        <v>DOMO</v>
      </c>
      <c r="E503" t="str">
        <f>ESTADISTICA!E503</f>
        <v>Radio</v>
      </c>
      <c r="F503" t="str">
        <f>ESTADISTICA!F503</f>
        <v>APAGADO</v>
      </c>
      <c r="G503" t="str">
        <f>ESTADISTICA!G503</f>
        <v>APAGADO</v>
      </c>
      <c r="H503" t="str">
        <f>ESTADISTICA!H503</f>
        <v>APAGADO</v>
      </c>
      <c r="I503" t="str">
        <f>ESTADISTICA!I503</f>
        <v>APAGADO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VILLA SUSANA</v>
      </c>
      <c r="B504" t="str">
        <f>ESTADISTICA!B504</f>
        <v>VSU 04</v>
      </c>
      <c r="C504" t="str">
        <f>ESTADISTICA!C504</f>
        <v>Quinquela Martin y Sgo. del Estero</v>
      </c>
      <c r="D504" t="str">
        <f>ESTADISTICA!D504</f>
        <v>fija</v>
      </c>
      <c r="E504" t="str">
        <f>ESTADISTICA!E504</f>
        <v>Fibra Optica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VILLA SUSANA</v>
      </c>
      <c r="B505" t="str">
        <f>ESTADISTICA!B505</f>
        <v>VSU 05</v>
      </c>
      <c r="C505" t="str">
        <f>ESTADISTICA!C505</f>
        <v>Quinquela Martin y Pte. Peron</v>
      </c>
      <c r="D505" t="str">
        <f>ESTADISTICA!D505</f>
        <v>fija</v>
      </c>
      <c r="E505" t="str">
        <f>ESTADISTICA!E505</f>
        <v>Fibra Optica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VILLA SUSANA</v>
      </c>
      <c r="B506" t="str">
        <f>ESTADISTICA!B506</f>
        <v>VSU 06</v>
      </c>
      <c r="C506" t="str">
        <f>ESTADISTICA!C506</f>
        <v>THEVENET Y DIAGONAL GRANADEROS</v>
      </c>
      <c r="D506" t="str">
        <f>ESTADISTICA!D506</f>
        <v>DOMO</v>
      </c>
      <c r="E506" t="str">
        <f>ESTADISTICA!E506</f>
        <v>Fibra Optica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VILLA SUSANA</v>
      </c>
      <c r="B507" t="str">
        <f>ESTADISTICA!B507</f>
        <v>VSU01</v>
      </c>
      <c r="C507">
        <f>ESTADISTICA!C507</f>
        <v>0</v>
      </c>
      <c r="D507" t="str">
        <f>ESTADISTICA!D507</f>
        <v>DOMO</v>
      </c>
      <c r="E507" t="str">
        <f>ESTADISTICA!E507</f>
        <v>Radio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ZEBALLOS</v>
      </c>
      <c r="B508" t="str">
        <f>ESTADISTICA!B508</f>
        <v>ZEB 05</v>
      </c>
      <c r="C508">
        <f>ESTADISTICA!C508</f>
        <v>0</v>
      </c>
      <c r="D508" t="str">
        <f>ESTADISTICA!D508</f>
        <v>Domo</v>
      </c>
      <c r="E508" t="str">
        <f>ESTADISTICA!E508</f>
        <v>Radio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ZEBALLOS</v>
      </c>
      <c r="B509" t="str">
        <f>ESTADISTICA!B509</f>
        <v>ZEB02</v>
      </c>
      <c r="C509">
        <f>ESTADISTICA!C509</f>
        <v>0</v>
      </c>
      <c r="D509" t="str">
        <f>ESTADISTICA!D509</f>
        <v>Domo</v>
      </c>
      <c r="E509" t="str">
        <f>ESTADISTICA!E509</f>
        <v>Radio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9 DE JULIO</v>
      </c>
      <c r="B510" t="str">
        <f>ESTADISTICA!B510</f>
        <v>ZEB03</v>
      </c>
      <c r="C510">
        <f>ESTADISTICA!C510</f>
        <v>0</v>
      </c>
      <c r="D510" t="str">
        <f>ESTADISTICA!D510</f>
        <v>Domo</v>
      </c>
      <c r="E510" t="str">
        <f>ESTADISTICA!E510</f>
        <v>Radio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ZEBALLOS</v>
      </c>
      <c r="B511" t="str">
        <f>ESTADISTICA!B511</f>
        <v>ZEB04</v>
      </c>
      <c r="C511">
        <f>ESTADISTICA!C511</f>
        <v>0</v>
      </c>
      <c r="D511" t="str">
        <f>ESTADISTICA!D511</f>
        <v>DOMO</v>
      </c>
      <c r="E511" t="str">
        <f>ESTADISTICA!E511</f>
        <v>Radio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221</v>
      </c>
    </row>
    <row r="2" spans="1:36" ht="21" x14ac:dyDescent="0.35">
      <c r="E2" s="18" t="s">
        <v>616</v>
      </c>
      <c r="F2" s="18">
        <f>COUNTIFS(F4:F501, "=APAGADO",E4:E501,"=Fibra Optica")</f>
        <v>41</v>
      </c>
      <c r="G2" s="18">
        <f>COUNTIFS(G4:G501, "=APAGADO",E4:E501,"=Fibra Optica")</f>
        <v>42</v>
      </c>
      <c r="H2" s="18">
        <f>COUNTIFS(H4:H501, "=APAGADO",E4:E501,"=Fibra Optica")</f>
        <v>42</v>
      </c>
      <c r="I2" s="18">
        <f>COUNTIFS(I4:I501, "=APAGADO",E4:E501,"=Fibra Optica")</f>
        <v>38</v>
      </c>
      <c r="J2" s="18">
        <f>COUNTIFS(J4:J501, "=APAGADO",E4:E501,"=Fibra Optica")</f>
        <v>41</v>
      </c>
      <c r="K2" s="18">
        <f>COUNTIFS(K4:K501, "=APAGADO",E4:E501,"=Fibra Optica")</f>
        <v>41</v>
      </c>
      <c r="L2" s="18">
        <f>COUNTIFS(L4:L501, "=APAGADO",E4:E501,"=Fibra Optica")</f>
        <v>44</v>
      </c>
      <c r="M2" s="18">
        <f>COUNTIFS(M4:M501, "=APAGADO",E4:E501,"=Fibra Optica")</f>
        <v>44</v>
      </c>
      <c r="N2" s="18">
        <f>COUNTIFS(N4:N501, "=APAGADO",E4:E501,"=Fibra Optica")</f>
        <v>39</v>
      </c>
      <c r="O2" s="18">
        <f>COUNTIFS(O4:O501, "=APAGADO",E4:E501,"=Fibra Optica")</f>
        <v>42</v>
      </c>
      <c r="P2" s="18">
        <f>COUNTIFS(P4:P601, "=APAGADO",E4:E601,"=Fibra Optica")</f>
        <v>33</v>
      </c>
      <c r="Q2" s="18">
        <f>COUNTIFS(Q4:Q501, "=APAGADO",E4:E501,"=Fibra Optica")</f>
        <v>32</v>
      </c>
      <c r="R2" s="18">
        <f>COUNTIFS(R4:R501, "=APAGADO",E4:E501,"=Fibra Optica")</f>
        <v>43</v>
      </c>
      <c r="S2" s="18">
        <f>COUNTIFS(S4:S501, "=APAGADO",E4:E501,"=Fibra Optica")</f>
        <v>34</v>
      </c>
      <c r="T2" s="18">
        <f>COUNTIFS(T4:T501, "=APAGADO",E4:E501,"=Fibra Optica")</f>
        <v>45</v>
      </c>
      <c r="U2" s="18">
        <f>COUNTIFS(U4:U501, "=APAGADO",E4:E501,"=Fibra Optica")</f>
        <v>36</v>
      </c>
      <c r="V2" s="18">
        <f>COUNTIFS(V4:V501, "=APAGADO",E4:E501,"=Fibra Optica")</f>
        <v>37</v>
      </c>
      <c r="W2" s="18">
        <f>COUNTIFS(W4:W501, "=APAGADO",E4:E501,"=Fibra Optica")</f>
        <v>37</v>
      </c>
      <c r="X2" s="18">
        <f>COUNTIFS(X4:X501, "=APAGADO",E4:E501,"=Fibra Optica")</f>
        <v>37</v>
      </c>
      <c r="Y2" s="18">
        <f>COUNTIFS(Y4:Y501, "=APAGADO",E4:E501,"=Fibra Optica")</f>
        <v>34</v>
      </c>
      <c r="Z2" s="18">
        <f>COUNTIFS(Z4:Z501, "=APAGADO",E4:E501,"=Fibra Optica")</f>
        <v>34</v>
      </c>
      <c r="AA2" s="18">
        <f>COUNTIFS(AA4:AA501, "=APAGADO",E4:E501,"=Fibra Optica")</f>
        <v>34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616</v>
      </c>
      <c r="F2" s="18">
        <f>COUNTIFS(F5:F502, "=APAGADO",E5:E502,"=PTO A FO")</f>
        <v>9</v>
      </c>
      <c r="G2" s="18">
        <f>COUNTIFS(G5:G502, "=APAGADO",E5:E502,"=PTO A FO")</f>
        <v>8</v>
      </c>
      <c r="H2" s="18">
        <f>COUNTIFS(H5:H502, "=APAGADO",E5:E502,"=PTO A FO")</f>
        <v>9</v>
      </c>
      <c r="I2" s="18">
        <f>COUNTIFS(I5:I502, "=APAGADO",E5:E502,"=PTO A FO")</f>
        <v>10</v>
      </c>
      <c r="J2" s="18">
        <f>COUNTIFS(J5:J502, "=APAGADO",E5:E502,"=PTO A FO")</f>
        <v>10</v>
      </c>
      <c r="K2" s="18">
        <f>COUNTIFS(K5:K502, "=APAGADO",E5:E502,"=PTO A FO")</f>
        <v>10</v>
      </c>
      <c r="L2" s="18">
        <f>COUNTIFS(L5:L502, "=APAGADO",E5:E502,"=PTO A FO")</f>
        <v>10</v>
      </c>
      <c r="M2" s="18">
        <f>COUNTIFS(M5:M502, "=APAGADO",E5:E502,"=PTO A FO")</f>
        <v>10</v>
      </c>
      <c r="N2" s="18">
        <f>COUNTIFS(N5:N502, "=APAGADO",E5:E502,"=PTO A FO")</f>
        <v>6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7</v>
      </c>
      <c r="R2" s="18">
        <f>COUNTIFS(R5:R502, "=APAGADO",E5:E502,"=PTO A FO")</f>
        <v>6</v>
      </c>
      <c r="S2" s="18">
        <f>COUNTIFS(S5:S502, "=APAGADO",E5:E502,"=PTO A FO")</f>
        <v>5</v>
      </c>
      <c r="T2" s="18">
        <f>COUNTIFS(T5:T502, "=APAGADO",E5:E502,"=PTO A FO")</f>
        <v>7</v>
      </c>
      <c r="U2" s="18">
        <f>COUNTIFS(U5:U502, "=APAGADO",E5:E502,"=PTO A FO")</f>
        <v>7</v>
      </c>
      <c r="V2" s="18">
        <f>COUNTIFS(V5:V502, "=APAGADO",E5:E502,"=PTO A FO")</f>
        <v>7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6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PARADAS SEGURAS</v>
      </c>
      <c r="B4">
        <f>'RESUMEN TOTAL'!B6</f>
        <v>12</v>
      </c>
      <c r="C4" t="str">
        <f>'RESUMEN TOTAL'!D6</f>
        <v>THEVENET  E ISLAS ORCADAS NORTE</v>
      </c>
      <c r="D4" t="str">
        <f>'RESUMEN TOTAL'!E6</f>
        <v>GFIJA</v>
      </c>
      <c r="E4" t="str">
        <f>'RESUMEN TOTAL'!F6</f>
        <v>GPON</v>
      </c>
      <c r="F4" t="str">
        <f>'RESUMEN TOTAL'!L6</f>
        <v>APAGADO</v>
      </c>
      <c r="G4" t="str">
        <f>'RESUMEN TOTAL'!M6</f>
        <v>APAGADO</v>
      </c>
      <c r="H4" t="str">
        <f>'RESUMEN TOTAL'!N6</f>
        <v>APAGADO</v>
      </c>
      <c r="I4" t="str">
        <f>'RESUMEN TOTAL'!O6</f>
        <v>APAGADO</v>
      </c>
      <c r="J4" t="str">
        <f>'RESUMEN TOTAL'!P6</f>
        <v>APAGADO</v>
      </c>
      <c r="K4" t="str">
        <f>'RESUMEN TOTAL'!Q6</f>
        <v>APAGADO</v>
      </c>
      <c r="L4" t="str">
        <f>'RESUMEN TOTAL'!R6</f>
        <v>APAGADO</v>
      </c>
      <c r="M4" t="str">
        <f>'RESUMEN TOTAL'!S6</f>
        <v>APAGADO</v>
      </c>
      <c r="N4" t="str">
        <f>'RESUMEN TOTAL'!T6</f>
        <v>APAGADO</v>
      </c>
      <c r="O4" t="str">
        <f>'RESUMEN TOTAL'!U6</f>
        <v>APAGADO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 t="str">
        <f>'RESUMEN TOTAL'!AA6</f>
        <v>APAGADO</v>
      </c>
      <c r="V4" t="str">
        <f>'RESUMEN TOTAL'!AB6</f>
        <v>APAGADO</v>
      </c>
      <c r="W4" t="str">
        <f>'RESUMEN TOTAL'!AC6</f>
        <v>APAGADO</v>
      </c>
      <c r="X4" t="str">
        <f>'RESUMEN TOTAL'!AD6</f>
        <v>APAGADO</v>
      </c>
      <c r="Y4" t="str">
        <f>'RESUMEN TOTAL'!AE6</f>
        <v>APAGADO</v>
      </c>
      <c r="Z4" t="str">
        <f>'RESUMEN TOTAL'!AF6</f>
        <v>APAGADO</v>
      </c>
      <c r="AA4" t="str">
        <f>'RESUMEN TOTAL'!AG6</f>
        <v>APAGADO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PARADAS SEGURAS</v>
      </c>
      <c r="B5">
        <f>'RESUMEN TOTAL'!B7</f>
        <v>13</v>
      </c>
      <c r="C5" t="str">
        <f>'RESUMEN TOTAL'!D7</f>
        <v xml:space="preserve">THEVENET Y GRANADEROS NORTE </v>
      </c>
      <c r="D5" t="str">
        <f>'RESUMEN TOTAL'!E7</f>
        <v>GFIJA</v>
      </c>
      <c r="E5" t="str">
        <f>'RESUMEN TOTAL'!F7</f>
        <v>GPON</v>
      </c>
      <c r="F5" t="str">
        <f>'RESUMEN TOTAL'!L7</f>
        <v>APAGADO</v>
      </c>
      <c r="G5" t="str">
        <f>'RESUMEN TOTAL'!M7</f>
        <v>APAGADO</v>
      </c>
      <c r="H5" t="str">
        <f>'RESUMEN TOTAL'!N7</f>
        <v>APAGADO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 t="str">
        <f>'RESUMEN TOTAL'!T7</f>
        <v>APAGADO</v>
      </c>
      <c r="O5" t="str">
        <f>'RESUMEN TOTAL'!U7</f>
        <v>APAGADO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 t="str">
        <f>'RESUMEN TOTAL'!AA7</f>
        <v>APAGADO</v>
      </c>
      <c r="V5" t="str">
        <f>'RESUMEN TOTAL'!AB7</f>
        <v>APAGADO</v>
      </c>
      <c r="W5" t="str">
        <f>'RESUMEN TOTAL'!AC7</f>
        <v>APAGADO</v>
      </c>
      <c r="X5" t="str">
        <f>'RESUMEN TOTAL'!AD7</f>
        <v>APAGADO</v>
      </c>
      <c r="Y5" t="str">
        <f>'RESUMEN TOTAL'!AE7</f>
        <v>APAGADO</v>
      </c>
      <c r="Z5" t="str">
        <f>'RESUMEN TOTAL'!AF7</f>
        <v>APAGADO</v>
      </c>
      <c r="AA5" t="str">
        <f>'RESUMEN TOTAL'!AG7</f>
        <v>APAGADO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PARADAS SEGURAS</v>
      </c>
      <c r="B6">
        <f>'RESUMEN TOTAL'!B8</f>
        <v>14</v>
      </c>
      <c r="C6" t="str">
        <f>'RESUMEN TOTAL'!D8</f>
        <v>THEVENET Y BERUTI NORTE</v>
      </c>
      <c r="D6" t="str">
        <f>'RESUMEN TOTAL'!E8</f>
        <v>GFIJA</v>
      </c>
      <c r="E6" t="str">
        <f>'RESUMEN TOTAL'!F8</f>
        <v>GPON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PARADAS SEGURAS</v>
      </c>
      <c r="B7">
        <f>'RESUMEN TOTAL'!B9</f>
        <v>15</v>
      </c>
      <c r="C7" t="str">
        <f>'RESUMEN TOTAL'!D9</f>
        <v>THEVENET Y BERUTI SUR</v>
      </c>
      <c r="D7" t="str">
        <f>'RESUMEN TOTAL'!E9</f>
        <v>GFIJA</v>
      </c>
      <c r="E7" t="str">
        <f>'RESUMEN TOTAL'!F9</f>
        <v>GPON</v>
      </c>
      <c r="F7" t="str">
        <f>'RESUMEN TOTAL'!L9</f>
        <v>APAGADO</v>
      </c>
      <c r="G7" t="str">
        <f>'RESUMEN TOTAL'!M9</f>
        <v>APAGADO</v>
      </c>
      <c r="H7" t="str">
        <f>'RESUMEN TOTAL'!N9</f>
        <v>APAGADO</v>
      </c>
      <c r="I7" t="str">
        <f>'RESUMEN TOTAL'!O9</f>
        <v>APAGADO</v>
      </c>
      <c r="J7" t="str">
        <f>'RESUMEN TOTAL'!P9</f>
        <v>APAGADO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PARADAS SEGURAS</v>
      </c>
      <c r="B8">
        <f>'RESUMEN TOTAL'!B10</f>
        <v>16</v>
      </c>
      <c r="C8" t="str">
        <f>'RESUMEN TOTAL'!D10</f>
        <v>THEVENET Y BRAILE NORTE</v>
      </c>
      <c r="D8" t="str">
        <f>'RESUMEN TOTAL'!E10</f>
        <v>GFIJA</v>
      </c>
      <c r="E8" t="str">
        <f>'RESUMEN TOTAL'!F10</f>
        <v>GPON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PARADAS SEGURAS</v>
      </c>
      <c r="B9">
        <f>'RESUMEN TOTAL'!B11</f>
        <v>17</v>
      </c>
      <c r="C9" t="str">
        <f>'RESUMEN TOTAL'!D11</f>
        <v>THEVENET Y ARENALES NORTE</v>
      </c>
      <c r="D9" t="str">
        <f>'RESUMEN TOTAL'!E11</f>
        <v>GFIJA</v>
      </c>
      <c r="E9" t="str">
        <f>'RESUMEN TOTAL'!F11</f>
        <v>GPON</v>
      </c>
      <c r="F9" t="str">
        <f>'RESUMEN TOTAL'!L11</f>
        <v>APAGADO</v>
      </c>
      <c r="G9" t="str">
        <f>'RESUMEN TOTAL'!M11</f>
        <v>APAGADO</v>
      </c>
      <c r="H9" t="str">
        <f>'RESUMEN TOTAL'!N11</f>
        <v>APAGADO</v>
      </c>
      <c r="I9" t="str">
        <f>'RESUMEN TOTAL'!O11</f>
        <v>APAGADO</v>
      </c>
      <c r="J9" t="str">
        <f>'RESUMEN TOTAL'!P11</f>
        <v>APAGADO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PARADAS SEGURAS</v>
      </c>
      <c r="B10">
        <f>'RESUMEN TOTAL'!B12</f>
        <v>18</v>
      </c>
      <c r="C10" t="str">
        <f>'RESUMEN TOTAL'!D12</f>
        <v>THEVENET Y ARENALES SUR</v>
      </c>
      <c r="D10" t="str">
        <f>'RESUMEN TOTAL'!E12</f>
        <v>GFIJA</v>
      </c>
      <c r="E10" t="str">
        <f>'RESUMEN TOTAL'!F12</f>
        <v>GPON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PARADAS SEGURAS</v>
      </c>
      <c r="B11">
        <f>'RESUMEN TOTAL'!B13</f>
        <v>19</v>
      </c>
      <c r="C11" t="str">
        <f>'RESUMEN TOTAL'!D13</f>
        <v>THEVENET Y GORRITI NORTE</v>
      </c>
      <c r="D11" t="str">
        <f>'RESUMEN TOTAL'!E13</f>
        <v>GFIJA</v>
      </c>
      <c r="E11" t="str">
        <f>'RESUMEN TOTAL'!F13</f>
        <v>GPON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PARADAS SEGURAS</v>
      </c>
      <c r="B12">
        <f>'RESUMEN TOTAL'!B14</f>
        <v>20</v>
      </c>
      <c r="C12" t="str">
        <f>'RESUMEN TOTAL'!D14</f>
        <v>THEVENET Y GORRITI SUR</v>
      </c>
      <c r="D12" t="str">
        <f>'RESUMEN TOTAL'!E14</f>
        <v>GFIJA</v>
      </c>
      <c r="E12" t="str">
        <f>'RESUMEN TOTAL'!F14</f>
        <v>GPON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PARADAS SEGURAS</v>
      </c>
      <c r="B13">
        <f>'RESUMEN TOTAL'!B15</f>
        <v>21</v>
      </c>
      <c r="C13" t="str">
        <f>'RESUMEN TOTAL'!D15</f>
        <v>HUDSON Y CABILDO OESTE</v>
      </c>
      <c r="D13" t="str">
        <f>'RESUMEN TOTAL'!E15</f>
        <v>GFIJA</v>
      </c>
      <c r="E13" t="str">
        <f>'RESUMEN TOTAL'!F15</f>
        <v>GPON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PARADAS SEGURAS</v>
      </c>
      <c r="B14">
        <f>'RESUMEN TOTAL'!B16</f>
        <v>22</v>
      </c>
      <c r="C14" t="str">
        <f>'RESUMEN TOTAL'!D16</f>
        <v>HUDSON Y CABILDO  ESTE</v>
      </c>
      <c r="D14" t="str">
        <f>'RESUMEN TOTAL'!E16</f>
        <v>GFIJA</v>
      </c>
      <c r="E14" t="str">
        <f>'RESUMEN TOTAL'!F16</f>
        <v>GPON</v>
      </c>
      <c r="F14">
        <f>'RESUMEN TOTAL'!L16</f>
        <v>0</v>
      </c>
      <c r="G14" t="str">
        <f>'RESUMEN TOTAL'!M16</f>
        <v>APAGADO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PARADAS SEGURAS</v>
      </c>
      <c r="B15">
        <f>'RESUMEN TOTAL'!B17</f>
        <v>23</v>
      </c>
      <c r="C15" t="str">
        <f>'RESUMEN TOTAL'!D17</f>
        <v>HUDSON Y SAN NICOLAS OESTE</v>
      </c>
      <c r="D15" t="str">
        <f>'RESUMEN TOTAL'!E17</f>
        <v>GFIJA</v>
      </c>
      <c r="E15" t="str">
        <f>'RESUMEN TOTAL'!F17</f>
        <v>GPON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PARADAS SEGURAS</v>
      </c>
      <c r="B16">
        <f>'RESUMEN TOTAL'!B18</f>
        <v>24</v>
      </c>
      <c r="C16" t="str">
        <f>'RESUMEN TOTAL'!D18</f>
        <v>HUDSON Y ALDAO ESTE</v>
      </c>
      <c r="D16" t="str">
        <f>'RESUMEN TOTAL'!E18</f>
        <v>GFIJA</v>
      </c>
      <c r="E16" t="str">
        <f>'RESUMEN TOTAL'!F18</f>
        <v>GPON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PARADAS SEGURAS</v>
      </c>
      <c r="B17">
        <f>'RESUMEN TOTAL'!B19</f>
        <v>25</v>
      </c>
      <c r="C17" t="str">
        <f>'RESUMEN TOTAL'!D19</f>
        <v>HUDSON Y RIO JACHAL</v>
      </c>
      <c r="D17" t="str">
        <f>'RESUMEN TOTAL'!E19</f>
        <v>GFIJA</v>
      </c>
      <c r="E17" t="str">
        <f>'RESUMEN TOTAL'!F19</f>
        <v>GPON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PARADAS SEGURAS</v>
      </c>
      <c r="B18">
        <f>'RESUMEN TOTAL'!B20</f>
        <v>26</v>
      </c>
      <c r="C18" t="str">
        <f>'RESUMEN TOTAL'!D20</f>
        <v>HUDSON Y RIO COLORADO OESTE</v>
      </c>
      <c r="D18" t="str">
        <f>'RESUMEN TOTAL'!E20</f>
        <v>GFIJA</v>
      </c>
      <c r="E18" t="str">
        <f>'RESUMEN TOTAL'!F20</f>
        <v>GPON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PARADAS SEGURAS</v>
      </c>
      <c r="B19">
        <f>'RESUMEN TOTAL'!B21</f>
        <v>27</v>
      </c>
      <c r="C19" t="str">
        <f>'RESUMEN TOTAL'!D21</f>
        <v>HUDON Y 818 ESTE</v>
      </c>
      <c r="D19" t="str">
        <f>'RESUMEN TOTAL'!E21</f>
        <v>GFIJA</v>
      </c>
      <c r="E19" t="str">
        <f>'RESUMEN TOTAL'!F21</f>
        <v>GPON</v>
      </c>
      <c r="F19" t="str">
        <f>'RESUMEN TOTAL'!L21</f>
        <v>APAGADO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 t="str">
        <f>'RESUMEN TOTAL'!Y21</f>
        <v>APAGADO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PARADAS SEGURAS</v>
      </c>
      <c r="B20">
        <f>'RESUMEN TOTAL'!B22</f>
        <v>28</v>
      </c>
      <c r="C20" t="str">
        <f>'RESUMEN TOTAL'!D22</f>
        <v>HUDSON Y RIO TRAFUL OESTE</v>
      </c>
      <c r="D20" t="str">
        <f>'RESUMEN TOTAL'!E22</f>
        <v>GFIJA</v>
      </c>
      <c r="E20" t="str">
        <f>'RESUMEN TOTAL'!F22</f>
        <v>GPON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PARADAS SEGURAS</v>
      </c>
      <c r="B21">
        <f>'RESUMEN TOTAL'!B23</f>
        <v>29</v>
      </c>
      <c r="C21" t="str">
        <f>'RESUMEN TOTAL'!D23</f>
        <v>HUDSON Y ESTOMBA ESTE</v>
      </c>
      <c r="D21" t="str">
        <f>'RESUMEN TOTAL'!E23</f>
        <v>GFIJA</v>
      </c>
      <c r="E21" t="str">
        <f>'RESUMEN TOTAL'!F23</f>
        <v>GPON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 t="str">
        <f>'RESUMEN TOTAL'!AG23</f>
        <v>APAGADO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PARADAS SEGURAS</v>
      </c>
      <c r="B22">
        <f>'RESUMEN TOTAL'!B24</f>
        <v>30</v>
      </c>
      <c r="C22" t="str">
        <f>'RESUMEN TOTAL'!D24</f>
        <v>HUDSON Y PICHEUTA OESTE</v>
      </c>
      <c r="D22" t="str">
        <f>'RESUMEN TOTAL'!E24</f>
        <v>GFIJA</v>
      </c>
      <c r="E22" t="str">
        <f>'RESUMEN TOTAL'!F24</f>
        <v>GPON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PARADAS SEGURAS</v>
      </c>
      <c r="B23">
        <f>'RESUMEN TOTAL'!B25</f>
        <v>31</v>
      </c>
      <c r="C23" t="str">
        <f>'RESUMEN TOTAL'!D25</f>
        <v>HUDSON Y 830 ESTE</v>
      </c>
      <c r="D23" t="str">
        <f>'RESUMEN TOTAL'!E25</f>
        <v>GFIJA</v>
      </c>
      <c r="E23" t="str">
        <f>'RESUMEN TOTAL'!F25</f>
        <v>GPON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PARADAS SEGURAS</v>
      </c>
      <c r="B24" t="str">
        <f>'RESUMEN TOTAL'!B26</f>
        <v>11 I</v>
      </c>
      <c r="C24" t="str">
        <f>'RESUMEN TOTAL'!D26</f>
        <v>THEVENET Y BS. AS. SUR</v>
      </c>
      <c r="D24" t="str">
        <f>'RESUMEN TOTAL'!E26</f>
        <v>INTERCOMUNICADOR</v>
      </c>
      <c r="E24" t="str">
        <f>'RESUMEN TOTAL'!F26</f>
        <v>GPON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PARADAS SEGURAS</v>
      </c>
      <c r="B25" t="str">
        <f>'RESUMEN TOTAL'!B27</f>
        <v>12 I</v>
      </c>
      <c r="C25" t="str">
        <f>'RESUMEN TOTAL'!D27</f>
        <v>THEVENET  E ISLAS ORCADAS NORTE</v>
      </c>
      <c r="D25" t="str">
        <f>'RESUMEN TOTAL'!E27</f>
        <v>INTERCOMUNICADOR</v>
      </c>
      <c r="E25" t="str">
        <f>'RESUMEN TOTAL'!F27</f>
        <v>GPON</v>
      </c>
      <c r="F25" t="str">
        <f>'RESUMEN TOTAL'!L27</f>
        <v>APAGADO</v>
      </c>
      <c r="G25" t="str">
        <f>'RESUMEN TOTAL'!M27</f>
        <v>APAGADO</v>
      </c>
      <c r="H25" t="str">
        <f>'RESUMEN TOTAL'!N27</f>
        <v>APAGADO</v>
      </c>
      <c r="I25" t="str">
        <f>'RESUMEN TOTAL'!O27</f>
        <v>APAGADO</v>
      </c>
      <c r="J25" t="str">
        <f>'RESUMEN TOTAL'!P27</f>
        <v>APAGADO</v>
      </c>
      <c r="K25" t="str">
        <f>'RESUMEN TOTAL'!Q27</f>
        <v>APAGADO</v>
      </c>
      <c r="L25" t="str">
        <f>'RESUMEN TOTAL'!R27</f>
        <v>APAGADO</v>
      </c>
      <c r="M25" t="str">
        <f>'RESUMEN TOTAL'!S27</f>
        <v>APAGADO</v>
      </c>
      <c r="N25" t="str">
        <f>'RESUMEN TOTAL'!T27</f>
        <v>APAGADO</v>
      </c>
      <c r="O25" t="str">
        <f>'RESUMEN TOTAL'!U27</f>
        <v>APAGADO</v>
      </c>
      <c r="P25" t="str">
        <f>'RESUMEN TOTAL'!V27</f>
        <v>APAGADO</v>
      </c>
      <c r="Q25" t="str">
        <f>'RESUMEN TOTAL'!W27</f>
        <v>APAGADO</v>
      </c>
      <c r="R25" t="str">
        <f>'RESUMEN TOTAL'!X27</f>
        <v>APAGADO</v>
      </c>
      <c r="S25" t="str">
        <f>'RESUMEN TOTAL'!Y27</f>
        <v>APAGADO</v>
      </c>
      <c r="T25" t="str">
        <f>'RESUMEN TOTAL'!Z27</f>
        <v>APAGADO</v>
      </c>
      <c r="U25" t="str">
        <f>'RESUMEN TOTAL'!AA27</f>
        <v>APAGADO</v>
      </c>
      <c r="V25" t="str">
        <f>'RESUMEN TOTAL'!AB27</f>
        <v>APAGADO</v>
      </c>
      <c r="W25" t="str">
        <f>'RESUMEN TOTAL'!AC27</f>
        <v>APAGADO</v>
      </c>
      <c r="X25">
        <f>'RESUMEN TOTAL'!AD27</f>
        <v>0</v>
      </c>
      <c r="Y25" t="str">
        <f>'RESUMEN TOTAL'!AE27</f>
        <v>APAGADO</v>
      </c>
      <c r="Z25" t="str">
        <f>'RESUMEN TOTAL'!AF27</f>
        <v>APAGADO</v>
      </c>
      <c r="AA25" t="str">
        <f>'RESUMEN TOTAL'!AG27</f>
        <v>APAGADO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PARADAS SEGURAS</v>
      </c>
      <c r="B26" t="str">
        <f>'RESUMEN TOTAL'!B28</f>
        <v>13 I</v>
      </c>
      <c r="C26" t="str">
        <f>'RESUMEN TOTAL'!D28</f>
        <v xml:space="preserve">THEVENET Y GRANADEROS NORTE </v>
      </c>
      <c r="D26" t="str">
        <f>'RESUMEN TOTAL'!E28</f>
        <v>INTERCOMUNICADOR</v>
      </c>
      <c r="E26" t="str">
        <f>'RESUMEN TOTAL'!F28</f>
        <v>GPON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 t="str">
        <f>'RESUMEN TOTAL'!AC28</f>
        <v>APAGADO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PARADAS SEGURAS</v>
      </c>
      <c r="B27" t="str">
        <f>'RESUMEN TOTAL'!B29</f>
        <v>14 I</v>
      </c>
      <c r="C27" t="str">
        <f>'RESUMEN TOTAL'!D29</f>
        <v>THEVENET Y BERUTI NORTE</v>
      </c>
      <c r="D27" t="str">
        <f>'RESUMEN TOTAL'!E29</f>
        <v>INTERCOMUNICADOR</v>
      </c>
      <c r="E27" t="str">
        <f>'RESUMEN TOTAL'!F29</f>
        <v>GPON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PARADAS SEGURAS</v>
      </c>
      <c r="B28" t="str">
        <f>'RESUMEN TOTAL'!B30</f>
        <v>15 I</v>
      </c>
      <c r="C28" t="str">
        <f>'RESUMEN TOTAL'!D30</f>
        <v>THEVENET Y BERUTI SUR</v>
      </c>
      <c r="D28" t="str">
        <f>'RESUMEN TOTAL'!E30</f>
        <v>INTERCOMUNICADOR</v>
      </c>
      <c r="E28" t="str">
        <f>'RESUMEN TOTAL'!F30</f>
        <v>GPON</v>
      </c>
      <c r="F28" t="str">
        <f>'RESUMEN TOTAL'!L30</f>
        <v>APAGADO</v>
      </c>
      <c r="G28" t="str">
        <f>'RESUMEN TOTAL'!M30</f>
        <v>APAGADO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 t="str">
        <f>'RESUMEN TOTAL'!Q30</f>
        <v>APAGADO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PARADAS SEGURAS</v>
      </c>
      <c r="B29" t="str">
        <f>'RESUMEN TOTAL'!B31</f>
        <v>16 I</v>
      </c>
      <c r="C29" t="str">
        <f>'RESUMEN TOTAL'!D31</f>
        <v>THEVENET Y BRAILE NORTE</v>
      </c>
      <c r="D29" t="str">
        <f>'RESUMEN TOTAL'!E31</f>
        <v>INTERCOMUNICADOR</v>
      </c>
      <c r="E29" t="str">
        <f>'RESUMEN TOTAL'!F31</f>
        <v>GPON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PARADAS SEGURAS</v>
      </c>
      <c r="B30" t="str">
        <f>'RESUMEN TOTAL'!B32</f>
        <v>17 I</v>
      </c>
      <c r="C30" t="str">
        <f>'RESUMEN TOTAL'!D32</f>
        <v>THEVENET Y ARENALES NORTE</v>
      </c>
      <c r="D30" t="str">
        <f>'RESUMEN TOTAL'!E32</f>
        <v>INTERCOMUNICADOR</v>
      </c>
      <c r="E30" t="str">
        <f>'RESUMEN TOTAL'!F32</f>
        <v>GPON</v>
      </c>
      <c r="F30" t="str">
        <f>'RESUMEN TOTAL'!L32</f>
        <v>APAGADO</v>
      </c>
      <c r="G30" t="str">
        <f>'RESUMEN TOTAL'!M32</f>
        <v>APAGADO</v>
      </c>
      <c r="H30" t="str">
        <f>'RESUMEN TOTAL'!N32</f>
        <v>APAGADO</v>
      </c>
      <c r="I30" t="str">
        <f>'RESUMEN TOTAL'!O32</f>
        <v>APAGADO</v>
      </c>
      <c r="J30" t="str">
        <f>'RESUMEN TOTAL'!P32</f>
        <v>APAGADO</v>
      </c>
      <c r="K30" t="str">
        <f>'RESUMEN TOTAL'!Q32</f>
        <v>APAGADO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PARADAS SEGURAS</v>
      </c>
      <c r="B31" t="str">
        <f>'RESUMEN TOTAL'!B33</f>
        <v>18 I</v>
      </c>
      <c r="C31" t="str">
        <f>'RESUMEN TOTAL'!D33</f>
        <v>THEVENET Y ARENALES SUR</v>
      </c>
      <c r="D31" t="str">
        <f>'RESUMEN TOTAL'!E33</f>
        <v>INTERCOMUNICADOR</v>
      </c>
      <c r="E31" t="str">
        <f>'RESUMEN TOTAL'!F33</f>
        <v>GPON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PARADAS SEGURAS</v>
      </c>
      <c r="B32" t="str">
        <f>'RESUMEN TOTAL'!B34</f>
        <v>19 I</v>
      </c>
      <c r="C32" t="str">
        <f>'RESUMEN TOTAL'!D34</f>
        <v>THEVENET Y GORRITI NORTE</v>
      </c>
      <c r="D32" t="str">
        <f>'RESUMEN TOTAL'!E34</f>
        <v>INTERCOMUNICADOR</v>
      </c>
      <c r="E32" t="str">
        <f>'RESUMEN TOTAL'!F34</f>
        <v>GPON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PARADAS SEGURAS</v>
      </c>
      <c r="B33" t="str">
        <f>'RESUMEN TOTAL'!B35</f>
        <v>20 I</v>
      </c>
      <c r="C33" t="str">
        <f>'RESUMEN TOTAL'!D35</f>
        <v>THEVENET Y GORRITI SUR</v>
      </c>
      <c r="D33" t="str">
        <f>'RESUMEN TOTAL'!E35</f>
        <v>INTERCOMUNICADOR</v>
      </c>
      <c r="E33" t="str">
        <f>'RESUMEN TOTAL'!F35</f>
        <v>GPON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PARADAS SEGURAS</v>
      </c>
      <c r="B34" t="str">
        <f>'RESUMEN TOTAL'!B36</f>
        <v>21 I</v>
      </c>
      <c r="C34" t="str">
        <f>'RESUMEN TOTAL'!D36</f>
        <v>HUDSON Y CABILDO OESTE</v>
      </c>
      <c r="D34" t="str">
        <f>'RESUMEN TOTAL'!E36</f>
        <v>INTERCOMUNICADOR</v>
      </c>
      <c r="E34" t="str">
        <f>'RESUMEN TOTAL'!F36</f>
        <v>GPON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PARADAS SEGURAS</v>
      </c>
      <c r="B35" t="str">
        <f>'RESUMEN TOTAL'!B37</f>
        <v>22 I</v>
      </c>
      <c r="C35" t="str">
        <f>'RESUMEN TOTAL'!D37</f>
        <v>HUDSON Y CABILDO  ESTE</v>
      </c>
      <c r="D35" t="str">
        <f>'RESUMEN TOTAL'!E37</f>
        <v>INTERCOMUNICADOR</v>
      </c>
      <c r="E35" t="str">
        <f>'RESUMEN TOTAL'!F37</f>
        <v>GPON</v>
      </c>
      <c r="F35">
        <f>'RESUMEN TOTAL'!L37</f>
        <v>0</v>
      </c>
      <c r="G35" t="str">
        <f>'RESUMEN TOTAL'!M37</f>
        <v>APAGADO</v>
      </c>
      <c r="H35" t="str">
        <f>'RESUMEN TOTAL'!N37</f>
        <v>APAGADO</v>
      </c>
      <c r="I35" t="str">
        <f>'RESUMEN TOTAL'!O37</f>
        <v>APAGADO</v>
      </c>
      <c r="J35" t="str">
        <f>'RESUMEN TOTAL'!P37</f>
        <v>APAGADO</v>
      </c>
      <c r="K35" t="str">
        <f>'RESUMEN TOTAL'!Q37</f>
        <v>APAGADO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PARADAS SEGURAS</v>
      </c>
      <c r="B36" t="str">
        <f>'RESUMEN TOTAL'!B38</f>
        <v>23 I</v>
      </c>
      <c r="C36" t="str">
        <f>'RESUMEN TOTAL'!D38</f>
        <v>HUDSON Y SAN NICOLAS OESTE</v>
      </c>
      <c r="D36" t="str">
        <f>'RESUMEN TOTAL'!E38</f>
        <v>INTERCOMUNICADOR</v>
      </c>
      <c r="E36" t="str">
        <f>'RESUMEN TOTAL'!F38</f>
        <v>GPON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PARADAS SEGURAS</v>
      </c>
      <c r="B37" t="str">
        <f>'RESUMEN TOTAL'!B39</f>
        <v>24 I</v>
      </c>
      <c r="C37" t="str">
        <f>'RESUMEN TOTAL'!D39</f>
        <v>HUDSON Y ALDAO ESTE</v>
      </c>
      <c r="D37" t="str">
        <f>'RESUMEN TOTAL'!E39</f>
        <v>INTERCOMUNICADOR</v>
      </c>
      <c r="E37" t="str">
        <f>'RESUMEN TOTAL'!F39</f>
        <v>GPON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PARADAS SEGURAS</v>
      </c>
      <c r="B38" t="str">
        <f>'RESUMEN TOTAL'!B40</f>
        <v>25 I</v>
      </c>
      <c r="C38" t="str">
        <f>'RESUMEN TOTAL'!D40</f>
        <v>HUDSON Y RIO JACHAL</v>
      </c>
      <c r="D38" t="str">
        <f>'RESUMEN TOTAL'!E40</f>
        <v>INTERCOMUNICADOR</v>
      </c>
      <c r="E38" t="str">
        <f>'RESUMEN TOTAL'!F40</f>
        <v>GPON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PARADAS SEGURAS</v>
      </c>
      <c r="B39" t="str">
        <f>'RESUMEN TOTAL'!B41</f>
        <v>26 I</v>
      </c>
      <c r="C39" t="str">
        <f>'RESUMEN TOTAL'!D41</f>
        <v>HUDSON Y RIO COLORADO OESTE</v>
      </c>
      <c r="D39" t="str">
        <f>'RESUMEN TOTAL'!E41</f>
        <v>INTERCOMUNICADOR</v>
      </c>
      <c r="E39" t="str">
        <f>'RESUMEN TOTAL'!F41</f>
        <v>GPON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PARADAS SEGURAS</v>
      </c>
      <c r="B40" t="str">
        <f>'RESUMEN TOTAL'!B42</f>
        <v>27 I</v>
      </c>
      <c r="C40" t="str">
        <f>'RESUMEN TOTAL'!D42</f>
        <v>HUDON Y 818 ESTE</v>
      </c>
      <c r="D40" t="str">
        <f>'RESUMEN TOTAL'!E42</f>
        <v>INTERCOMUNICADOR</v>
      </c>
      <c r="E40" t="str">
        <f>'RESUMEN TOTAL'!F42</f>
        <v>GPON</v>
      </c>
      <c r="F40" t="str">
        <f>'RESUMEN TOTAL'!L42</f>
        <v>APAGADO</v>
      </c>
      <c r="G40" t="str">
        <f>'RESUMEN TOTAL'!M42</f>
        <v>APAGADO</v>
      </c>
      <c r="H40" t="str">
        <f>'RESUMEN TOTAL'!N42</f>
        <v>APAGADO</v>
      </c>
      <c r="I40" t="str">
        <f>'RESUMEN TOTAL'!O42</f>
        <v>APAGADO</v>
      </c>
      <c r="J40" t="str">
        <f>'RESUMEN TOTAL'!P42</f>
        <v>APAGADO</v>
      </c>
      <c r="K40" t="str">
        <f>'RESUMEN TOTAL'!Q42</f>
        <v>APAGADO</v>
      </c>
      <c r="L40" t="str">
        <f>'RESUMEN TOTAL'!R42</f>
        <v>APAGADO</v>
      </c>
      <c r="M40" t="str">
        <f>'RESUMEN TOTAL'!S42</f>
        <v>APAGADO</v>
      </c>
      <c r="N40" t="str">
        <f>'RESUMEN TOTAL'!T42</f>
        <v>APAGADO</v>
      </c>
      <c r="O40" t="str">
        <f>'RESUMEN TOTAL'!U42</f>
        <v>APAGADO</v>
      </c>
      <c r="P40" t="str">
        <f>'RESUMEN TOTAL'!V42</f>
        <v>APAGADO</v>
      </c>
      <c r="Q40" t="str">
        <f>'RESUMEN TOTAL'!W42</f>
        <v>APAGADO</v>
      </c>
      <c r="R40" t="str">
        <f>'RESUMEN TOTAL'!X42</f>
        <v>APAGADO</v>
      </c>
      <c r="S40" t="str">
        <f>'RESUMEN TOTAL'!Y42</f>
        <v>APAGADO</v>
      </c>
      <c r="T40" t="str">
        <f>'RESUMEN TOTAL'!Z42</f>
        <v>APAGADO</v>
      </c>
      <c r="U40" t="str">
        <f>'RESUMEN TOTAL'!AA42</f>
        <v>APAGADO</v>
      </c>
      <c r="V40" t="str">
        <f>'RESUMEN TOTAL'!AB42</f>
        <v>APAGADO</v>
      </c>
      <c r="W40">
        <f>'RESUMEN TOTAL'!AC42</f>
        <v>0</v>
      </c>
      <c r="X40" t="str">
        <f>'RESUMEN TOTAL'!AD42</f>
        <v>APAGADO</v>
      </c>
      <c r="Y40" t="str">
        <f>'RESUMEN TOTAL'!AE42</f>
        <v>APAGADO</v>
      </c>
      <c r="Z40" t="str">
        <f>'RESUMEN TOTAL'!AF42</f>
        <v>APAGADO</v>
      </c>
      <c r="AA40" t="str">
        <f>'RESUMEN TOTAL'!AG42</f>
        <v>APAGADO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PARADAS SEGURAS</v>
      </c>
      <c r="B41" t="str">
        <f>'RESUMEN TOTAL'!B43</f>
        <v>28 I</v>
      </c>
      <c r="C41" t="str">
        <f>'RESUMEN TOTAL'!D43</f>
        <v>HUDSON Y RIO TRAFUL OESTE</v>
      </c>
      <c r="D41" t="str">
        <f>'RESUMEN TOTAL'!E43</f>
        <v>INTERCOMUNICADOR</v>
      </c>
      <c r="E41" t="str">
        <f>'RESUMEN TOTAL'!F43</f>
        <v>GPON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PARADAS SEGURAS</v>
      </c>
      <c r="B42" t="str">
        <f>'RESUMEN TOTAL'!B44</f>
        <v>29 I</v>
      </c>
      <c r="C42" t="str">
        <f>'RESUMEN TOTAL'!D44</f>
        <v>HUDSON Y ESTOMBA ESTE</v>
      </c>
      <c r="D42" t="str">
        <f>'RESUMEN TOTAL'!E44</f>
        <v>INTERCOMUNICADOR</v>
      </c>
      <c r="E42" t="str">
        <f>'RESUMEN TOTAL'!F44</f>
        <v>GPON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 t="str">
        <f>'RESUMEN TOTAL'!AE44</f>
        <v>APAGADO</v>
      </c>
      <c r="Z42" t="str">
        <f>'RESUMEN TOTAL'!AF44</f>
        <v>APAGADO</v>
      </c>
      <c r="AA42" t="str">
        <f>'RESUMEN TOTAL'!AG44</f>
        <v>APAGADO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PARADAS SEGURAS</v>
      </c>
      <c r="B43" t="str">
        <f>'RESUMEN TOTAL'!B45</f>
        <v>30 I</v>
      </c>
      <c r="C43" t="str">
        <f>'RESUMEN TOTAL'!D45</f>
        <v>HUDSON Y PICHEUTA OESTE</v>
      </c>
      <c r="D43" t="str">
        <f>'RESUMEN TOTAL'!E45</f>
        <v>INTERCOMUNICADOR</v>
      </c>
      <c r="E43" t="str">
        <f>'RESUMEN TOTAL'!F45</f>
        <v>GPON</v>
      </c>
      <c r="F43" t="str">
        <f>'RESUMEN TOTAL'!L45</f>
        <v>APAGADO</v>
      </c>
      <c r="G43" t="str">
        <f>'RESUMEN TOTAL'!M45</f>
        <v>APAGADO</v>
      </c>
      <c r="H43" t="str">
        <f>'RESUMEN TOTAL'!N45</f>
        <v>APAGADO</v>
      </c>
      <c r="I43" t="str">
        <f>'RESUMEN TOTAL'!O45</f>
        <v>APAGADO</v>
      </c>
      <c r="J43" t="str">
        <f>'RESUMEN TOTAL'!P45</f>
        <v>APAGADO</v>
      </c>
      <c r="K43" t="str">
        <f>'RESUMEN TOTAL'!Q45</f>
        <v>APAGADO</v>
      </c>
      <c r="L43" t="str">
        <f>'RESUMEN TOTAL'!R45</f>
        <v>APAGADO</v>
      </c>
      <c r="M43" t="str">
        <f>'RESUMEN TOTAL'!S45</f>
        <v>APAGADO</v>
      </c>
      <c r="N43" t="str">
        <f>'RESUMEN TOTAL'!T45</f>
        <v>APAGADO</v>
      </c>
      <c r="O43" t="str">
        <f>'RESUMEN TOTAL'!U45</f>
        <v>APAGADO</v>
      </c>
      <c r="P43" t="str">
        <f>'RESUMEN TOTAL'!V45</f>
        <v>APAGADO</v>
      </c>
      <c r="Q43" t="str">
        <f>'RESUMEN TOTAL'!W45</f>
        <v>APAGADO</v>
      </c>
      <c r="R43" t="str">
        <f>'RESUMEN TOTAL'!X45</f>
        <v>APAGADO</v>
      </c>
      <c r="S43" t="str">
        <f>'RESUMEN TOTAL'!Y45</f>
        <v>APAGADO</v>
      </c>
      <c r="T43" t="str">
        <f>'RESUMEN TOTAL'!Z45</f>
        <v>APAGADO</v>
      </c>
      <c r="U43" t="str">
        <f>'RESUMEN TOTAL'!AA45</f>
        <v>APAGADO</v>
      </c>
      <c r="V43" t="str">
        <f>'RESUMEN TOTAL'!AB45</f>
        <v>APAGADO</v>
      </c>
      <c r="W43" t="str">
        <f>'RESUMEN TOTAL'!AC45</f>
        <v>APAGADO</v>
      </c>
      <c r="X43" t="str">
        <f>'RESUMEN TOTAL'!AD45</f>
        <v>APAGADO</v>
      </c>
      <c r="Y43" t="str">
        <f>'RESUMEN TOTAL'!AE45</f>
        <v>APAGADO</v>
      </c>
      <c r="Z43" t="str">
        <f>'RESUMEN TOTAL'!AF45</f>
        <v>APAGADO</v>
      </c>
      <c r="AA43" t="str">
        <f>'RESUMEN TOTAL'!AG45</f>
        <v>APAGADO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PARADAS SEGURAS</v>
      </c>
      <c r="B44" t="str">
        <f>'RESUMEN TOTAL'!B46</f>
        <v>31 I</v>
      </c>
      <c r="C44" t="str">
        <f>'RESUMEN TOTAL'!D46</f>
        <v>HUDSON Y 830 ESTE</v>
      </c>
      <c r="D44" t="str">
        <f>'RESUMEN TOTAL'!E46</f>
        <v>INTERCOMUNICADOR</v>
      </c>
      <c r="E44" t="str">
        <f>'RESUMEN TOTAL'!F46</f>
        <v>GPON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PARADAS SEGURAS</v>
      </c>
      <c r="B45" t="str">
        <f>'RESUMEN TOTAL'!B47</f>
        <v>32 C</v>
      </c>
      <c r="C45" t="str">
        <f>'RESUMEN TOTAL'!D47</f>
        <v>Hudson y 834 oeste</v>
      </c>
      <c r="D45" t="str">
        <f>'RESUMEN TOTAL'!E47</f>
        <v>GFIJA</v>
      </c>
      <c r="E45" t="str">
        <f>'RESUMEN TOTAL'!F47</f>
        <v>GPON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PARADAS SEGURAS</v>
      </c>
      <c r="B46" t="str">
        <f>'RESUMEN TOTAL'!B48</f>
        <v>32 I</v>
      </c>
      <c r="C46" t="str">
        <f>'RESUMEN TOTAL'!D48</f>
        <v>Hudson y 834 oeste</v>
      </c>
      <c r="D46" t="str">
        <f>'RESUMEN TOTAL'!E48</f>
        <v>INTERCOMUNICADOR</v>
      </c>
      <c r="E46" t="str">
        <f>'RESUMEN TOTAL'!F48</f>
        <v>GPON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PARADAS SEGURAS</v>
      </c>
      <c r="B47" t="str">
        <f>'RESUMEN TOTAL'!B49</f>
        <v>33 C</v>
      </c>
      <c r="C47" t="str">
        <f>'RESUMEN TOTAL'!D49</f>
        <v>Hudson y 834 este</v>
      </c>
      <c r="D47" t="str">
        <f>'RESUMEN TOTAL'!E49</f>
        <v>GFIJA</v>
      </c>
      <c r="E47" t="str">
        <f>'RESUMEN TOTAL'!F49</f>
        <v>GPON</v>
      </c>
      <c r="F47" t="str">
        <f>'RESUMEN TOTAL'!L49</f>
        <v>APAGADO</v>
      </c>
      <c r="G47" t="str">
        <f>'RESUMEN TOTAL'!M49</f>
        <v>APAGADO</v>
      </c>
      <c r="H47" t="str">
        <f>'RESUMEN TOTAL'!N49</f>
        <v>APAGADO</v>
      </c>
      <c r="I47" t="str">
        <f>'RESUMEN TOTAL'!O49</f>
        <v>APAGADO</v>
      </c>
      <c r="J47" t="str">
        <f>'RESUMEN TOTAL'!P49</f>
        <v>APAGADO</v>
      </c>
      <c r="K47" t="str">
        <f>'RESUMEN TOTAL'!Q49</f>
        <v>APAGADO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 t="str">
        <f>'RESUMEN TOTAL'!V49</f>
        <v>APAGADO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 t="str">
        <f>'RESUMEN TOTAL'!AE49</f>
        <v>APAGADO</v>
      </c>
      <c r="Z47" t="str">
        <f>'RESUMEN TOTAL'!AF49</f>
        <v>APAGADO</v>
      </c>
      <c r="AA47" t="str">
        <f>'RESUMEN TOTAL'!AG49</f>
        <v>APAGADO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PARADAS SEGURAS</v>
      </c>
      <c r="B48" t="str">
        <f>'RESUMEN TOTAL'!B50</f>
        <v>33 I</v>
      </c>
      <c r="C48" t="str">
        <f>'RESUMEN TOTAL'!D50</f>
        <v>Hudson y 834 este</v>
      </c>
      <c r="D48" t="str">
        <f>'RESUMEN TOTAL'!E50</f>
        <v>INTERCOMUNICADOR</v>
      </c>
      <c r="E48" t="str">
        <f>'RESUMEN TOTAL'!F50</f>
        <v>GPON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PARADAS SEGURAS</v>
      </c>
      <c r="B49" t="str">
        <f>'RESUMEN TOTAL'!B51</f>
        <v>34 C</v>
      </c>
      <c r="C49" t="str">
        <f>'RESUMEN TOTAL'!D51</f>
        <v>Hudson y Suipacha oeste</v>
      </c>
      <c r="D49" t="str">
        <f>'RESUMEN TOTAL'!E51</f>
        <v>GFIJA</v>
      </c>
      <c r="E49" t="str">
        <f>'RESUMEN TOTAL'!F51</f>
        <v>GPON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 t="str">
        <f>'RESUMEN TOTAL'!T51</f>
        <v>APAGADO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 t="str">
        <f>'RESUMEN TOTAL'!AC51</f>
        <v>APAGADO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PARADAS SEGURAS</v>
      </c>
      <c r="B50" t="str">
        <f>'RESUMEN TOTAL'!B52</f>
        <v>34 I</v>
      </c>
      <c r="C50" t="str">
        <f>'RESUMEN TOTAL'!D52</f>
        <v>Hudson y Suipacha oeste</v>
      </c>
      <c r="D50" t="str">
        <f>'RESUMEN TOTAL'!E52</f>
        <v>INTERCOMUNICADOR</v>
      </c>
      <c r="E50" t="str">
        <f>'RESUMEN TOTAL'!F52</f>
        <v>GPON</v>
      </c>
      <c r="F50" t="str">
        <f>'RESUMEN TOTAL'!L52</f>
        <v>APAGADO</v>
      </c>
      <c r="G50" t="str">
        <f>'RESUMEN TOTAL'!M52</f>
        <v>APAGADO</v>
      </c>
      <c r="H50" t="str">
        <f>'RESUMEN TOTAL'!N52</f>
        <v>APAGADO</v>
      </c>
      <c r="I50" t="str">
        <f>'RESUMEN TOTAL'!O52</f>
        <v>APAGADO</v>
      </c>
      <c r="J50" t="str">
        <f>'RESUMEN TOTAL'!P52</f>
        <v>APAGADO</v>
      </c>
      <c r="K50" t="str">
        <f>'RESUMEN TOTAL'!Q52</f>
        <v>APAGADO</v>
      </c>
      <c r="L50" t="str">
        <f>'RESUMEN TOTAL'!R52</f>
        <v>APAGADO</v>
      </c>
      <c r="M50" t="str">
        <f>'RESUMEN TOTAL'!S52</f>
        <v>APAGADO</v>
      </c>
      <c r="N50">
        <f>'RESUMEN TOTAL'!T52</f>
        <v>0</v>
      </c>
      <c r="O50">
        <f>'RESUMEN TOTAL'!U52</f>
        <v>0</v>
      </c>
      <c r="P50" t="str">
        <f>'RESUMEN TOTAL'!V52</f>
        <v>APAGADO</v>
      </c>
      <c r="Q50" t="str">
        <f>'RESUMEN TOTAL'!W52</f>
        <v>APAGADO</v>
      </c>
      <c r="R50" t="str">
        <f>'RESUMEN TOTAL'!X52</f>
        <v>APAGADO</v>
      </c>
      <c r="S50" t="str">
        <f>'RESUMEN TOTAL'!Y52</f>
        <v>APAGADO</v>
      </c>
      <c r="T50" t="str">
        <f>'RESUMEN TOTAL'!Z52</f>
        <v>APAGADO</v>
      </c>
      <c r="U50" t="str">
        <f>'RESUMEN TOTAL'!AA52</f>
        <v>APAGADO</v>
      </c>
      <c r="V50" t="str">
        <f>'RESUMEN TOTAL'!AB52</f>
        <v>APAGADO</v>
      </c>
      <c r="W50">
        <f>'RESUMEN TOTAL'!AC52</f>
        <v>0</v>
      </c>
      <c r="X50" t="str">
        <f>'RESUMEN TOTAL'!AD52</f>
        <v>APAGADO</v>
      </c>
      <c r="Y50" t="str">
        <f>'RESUMEN TOTAL'!AE52</f>
        <v>APAGADO</v>
      </c>
      <c r="Z50" t="str">
        <f>'RESUMEN TOTAL'!AF52</f>
        <v>APAGADO</v>
      </c>
      <c r="AA50" t="str">
        <f>'RESUMEN TOTAL'!AG52</f>
        <v>APAGADO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PARADAS SEGURAS</v>
      </c>
      <c r="B51" t="str">
        <f>'RESUMEN TOTAL'!B53</f>
        <v>35 C</v>
      </c>
      <c r="C51" t="str">
        <f>'RESUMEN TOTAL'!D53</f>
        <v>Hudson y Suipacha este</v>
      </c>
      <c r="D51" t="str">
        <f>'RESUMEN TOTAL'!E53</f>
        <v>GFIJA</v>
      </c>
      <c r="E51" t="str">
        <f>'RESUMEN TOTAL'!F53</f>
        <v>GPON</v>
      </c>
      <c r="F51" t="str">
        <f>'RESUMEN TOTAL'!L53</f>
        <v>APAGADO</v>
      </c>
      <c r="G51" t="str">
        <f>'RESUMEN TOTAL'!M53</f>
        <v>APAGADO</v>
      </c>
      <c r="H51" t="str">
        <f>'RESUMEN TOTAL'!N53</f>
        <v>APAGADO</v>
      </c>
      <c r="I51" t="str">
        <f>'RESUMEN TOTAL'!O53</f>
        <v>APAGADO</v>
      </c>
      <c r="J51" t="str">
        <f>'RESUMEN TOTAL'!P53</f>
        <v>APAGADO</v>
      </c>
      <c r="K51" t="str">
        <f>'RESUMEN TOTAL'!Q53</f>
        <v>APAGADO</v>
      </c>
      <c r="L51" t="str">
        <f>'RESUMEN TOTAL'!R53</f>
        <v>APAGADO</v>
      </c>
      <c r="M51" t="str">
        <f>'RESUMEN TOTAL'!S53</f>
        <v>APAGADO</v>
      </c>
      <c r="N51" t="str">
        <f>'RESUMEN TOTAL'!T53</f>
        <v>APAGADO</v>
      </c>
      <c r="O51" t="str">
        <f>'RESUMEN TOTAL'!U53</f>
        <v>APAGADO</v>
      </c>
      <c r="P51" t="str">
        <f>'RESUMEN TOTAL'!V53</f>
        <v>APAGADO</v>
      </c>
      <c r="Q51" t="str">
        <f>'RESUMEN TOTAL'!W53</f>
        <v>APAGADO</v>
      </c>
      <c r="R51" t="str">
        <f>'RESUMEN TOTAL'!X53</f>
        <v>APAGADO</v>
      </c>
      <c r="S51" t="str">
        <f>'RESUMEN TOTAL'!Y53</f>
        <v>APAGADO</v>
      </c>
      <c r="T51" t="str">
        <f>'RESUMEN TOTAL'!Z53</f>
        <v>APAGADO</v>
      </c>
      <c r="U51" t="str">
        <f>'RESUMEN TOTAL'!AA53</f>
        <v>APAGADO</v>
      </c>
      <c r="V51" t="str">
        <f>'RESUMEN TOTAL'!AB53</f>
        <v>APAGADO</v>
      </c>
      <c r="W51" t="str">
        <f>'RESUMEN TOTAL'!AC53</f>
        <v>APAGADO</v>
      </c>
      <c r="X51" t="str">
        <f>'RESUMEN TOTAL'!AD53</f>
        <v>APAGADO</v>
      </c>
      <c r="Y51" t="str">
        <f>'RESUMEN TOTAL'!AE53</f>
        <v>APAGADO</v>
      </c>
      <c r="Z51" t="str">
        <f>'RESUMEN TOTAL'!AF53</f>
        <v>APAGADO</v>
      </c>
      <c r="AA51" t="str">
        <f>'RESUMEN TOTAL'!AG53</f>
        <v>APAGADO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PARADAS SEGURAS</v>
      </c>
      <c r="B52" t="str">
        <f>'RESUMEN TOTAL'!B54</f>
        <v>35 I</v>
      </c>
      <c r="C52" t="str">
        <f>'RESUMEN TOTAL'!D54</f>
        <v>Hudson y Suipacha este</v>
      </c>
      <c r="D52" t="str">
        <f>'RESUMEN TOTAL'!E54</f>
        <v>INTERCOMUNICADOR</v>
      </c>
      <c r="E52" t="str">
        <f>'RESUMEN TOTAL'!F54</f>
        <v>GPON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 t="str">
        <f>'RESUMEN TOTAL'!R54</f>
        <v>APAGADO</v>
      </c>
      <c r="M52" t="str">
        <f>'RESUMEN TOTAL'!S54</f>
        <v>APAGADO</v>
      </c>
      <c r="N52" t="str">
        <f>'RESUMEN TOTAL'!T54</f>
        <v>APAGADO</v>
      </c>
      <c r="O52" t="str">
        <f>'RESUMEN TOTAL'!U54</f>
        <v>APAGADO</v>
      </c>
      <c r="P52">
        <f>'RESUMEN TOTAL'!V54</f>
        <v>0</v>
      </c>
      <c r="Q52" t="str">
        <f>'RESUMEN TOTAL'!W54</f>
        <v>APAGADO</v>
      </c>
      <c r="R52" t="str">
        <f>'RESUMEN TOTAL'!X54</f>
        <v>APAGADO</v>
      </c>
      <c r="S52" t="str">
        <f>'RESUMEN TOTAL'!Y54</f>
        <v>APAGADO</v>
      </c>
      <c r="T52" t="str">
        <f>'RESUMEN TOTAL'!Z54</f>
        <v>APAGADO</v>
      </c>
      <c r="U52" t="str">
        <f>'RESUMEN TOTAL'!AA54</f>
        <v>APAGADO</v>
      </c>
      <c r="V52" t="str">
        <f>'RESUMEN TOTAL'!AB54</f>
        <v>APAGADO</v>
      </c>
      <c r="W52" t="str">
        <f>'RESUMEN TOTAL'!AC54</f>
        <v>APAGADO</v>
      </c>
      <c r="X52" t="str">
        <f>'RESUMEN TOTAL'!AD54</f>
        <v>APAGADO</v>
      </c>
      <c r="Y52" t="str">
        <f>'RESUMEN TOTAL'!AE54</f>
        <v>APAGADO</v>
      </c>
      <c r="Z52" t="str">
        <f>'RESUMEN TOTAL'!AF54</f>
        <v>APAGADO</v>
      </c>
      <c r="AA52" t="str">
        <f>'RESUMEN TOTAL'!AG54</f>
        <v>APAGADO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PARADAS SEGURAS</v>
      </c>
      <c r="B53" t="str">
        <f>'RESUMEN TOTAL'!B55</f>
        <v>36 C</v>
      </c>
      <c r="C53" t="str">
        <f>'RESUMEN TOTAL'!D55</f>
        <v>Hubson y Transol</v>
      </c>
      <c r="D53" t="str">
        <f>'RESUMEN TOTAL'!E55</f>
        <v>GFIJA</v>
      </c>
      <c r="E53" t="str">
        <f>'RESUMEN TOTAL'!F55</f>
        <v>GPON</v>
      </c>
      <c r="F53" t="str">
        <f>'RESUMEN TOTAL'!L55</f>
        <v>APAGADO</v>
      </c>
      <c r="G53" t="str">
        <f>'RESUMEN TOTAL'!M55</f>
        <v>APAGADO</v>
      </c>
      <c r="H53" t="str">
        <f>'RESUMEN TOTAL'!N55</f>
        <v>APAGADO</v>
      </c>
      <c r="I53" t="str">
        <f>'RESUMEN TOTAL'!O55</f>
        <v>APAGADO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PARADAS SEGURAS</v>
      </c>
      <c r="B54" t="str">
        <f>'RESUMEN TOTAL'!B56</f>
        <v>36 I</v>
      </c>
      <c r="C54" t="str">
        <f>'RESUMEN TOTAL'!D56</f>
        <v>Hubson y Transol</v>
      </c>
      <c r="D54" t="str">
        <f>'RESUMEN TOTAL'!E56</f>
        <v>INTERCOMUNICADOR</v>
      </c>
      <c r="E54" t="str">
        <f>'RESUMEN TOTAL'!F56</f>
        <v>GPON</v>
      </c>
      <c r="F54" t="str">
        <f>'RESUMEN TOTAL'!L56</f>
        <v>APAGADO</v>
      </c>
      <c r="G54" t="str">
        <f>'RESUMEN TOTAL'!M56</f>
        <v>APAGADO</v>
      </c>
      <c r="H54" t="str">
        <f>'RESUMEN TOTAL'!N56</f>
        <v>APAGADO</v>
      </c>
      <c r="I54" t="str">
        <f>'RESUMEN TOTAL'!O56</f>
        <v>APAGADO</v>
      </c>
      <c r="J54" t="str">
        <f>'RESUMEN TOTAL'!P56</f>
        <v>APAGADO</v>
      </c>
      <c r="K54" t="str">
        <f>'RESUMEN TOTAL'!Q56</f>
        <v>APAGADO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PARADAS SEGURAS</v>
      </c>
      <c r="B55" t="str">
        <f>'RESUMEN TOTAL'!B57</f>
        <v>37 C</v>
      </c>
      <c r="C55" t="str">
        <f>'RESUMEN TOTAL'!D57</f>
        <v>Hudson y Jose Ingeniero Este</v>
      </c>
      <c r="D55" t="str">
        <f>'RESUMEN TOTAL'!E57</f>
        <v>GFIJA</v>
      </c>
      <c r="E55" t="str">
        <f>'RESUMEN TOTAL'!F57</f>
        <v>GPON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PARADAS SEGURAS</v>
      </c>
      <c r="B56" t="str">
        <f>'RESUMEN TOTAL'!B58</f>
        <v xml:space="preserve">37 I </v>
      </c>
      <c r="C56" t="str">
        <f>'RESUMEN TOTAL'!D58</f>
        <v>Hudson y Jose Ingeniero Este</v>
      </c>
      <c r="D56" t="str">
        <f>'RESUMEN TOTAL'!E58</f>
        <v>INTERCOMUNICADOR</v>
      </c>
      <c r="E56" t="str">
        <f>'RESUMEN TOTAL'!F58</f>
        <v>GPON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PARADAS SEGURAS</v>
      </c>
      <c r="B57" t="str">
        <f>'RESUMEN TOTAL'!B59</f>
        <v>38 C</v>
      </c>
      <c r="C57" t="str">
        <f>'RESUMEN TOTAL'!D59</f>
        <v>Hudson y Cacheuta Oeste</v>
      </c>
      <c r="D57" t="str">
        <f>'RESUMEN TOTAL'!E59</f>
        <v>GFIJA</v>
      </c>
      <c r="E57" t="str">
        <f>'RESUMEN TOTAL'!F59</f>
        <v>GPON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PARADAS SEGURAS</v>
      </c>
      <c r="B58" t="str">
        <f>'RESUMEN TOTAL'!B60</f>
        <v>38 I</v>
      </c>
      <c r="C58" t="str">
        <f>'RESUMEN TOTAL'!D60</f>
        <v>Hudson y Cacheuta Oeste</v>
      </c>
      <c r="D58" t="str">
        <f>'RESUMEN TOTAL'!E60</f>
        <v>INTERCOMUNICADOR</v>
      </c>
      <c r="E58" t="str">
        <f>'RESUMEN TOTAL'!F60</f>
        <v>GPON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PARADAS SEGURAS</v>
      </c>
      <c r="B59" t="str">
        <f>'RESUMEN TOTAL'!B61</f>
        <v>39 C</v>
      </c>
      <c r="C59" t="str">
        <f>'RESUMEN TOTAL'!D61</f>
        <v>Hudson y Groussac Este</v>
      </c>
      <c r="D59" t="str">
        <f>'RESUMEN TOTAL'!E61</f>
        <v>GFIJA</v>
      </c>
      <c r="E59" t="str">
        <f>'RESUMEN TOTAL'!F61</f>
        <v>GPON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PARADAS SEGURAS</v>
      </c>
      <c r="B60" t="str">
        <f>'RESUMEN TOTAL'!B62</f>
        <v>39 I</v>
      </c>
      <c r="C60" t="str">
        <f>'RESUMEN TOTAL'!D62</f>
        <v>Hudson y Groussac Este</v>
      </c>
      <c r="D60" t="str">
        <f>'RESUMEN TOTAL'!E62</f>
        <v>INTERCOMUNICADOR</v>
      </c>
      <c r="E60" t="str">
        <f>'RESUMEN TOTAL'!F62</f>
        <v>GPON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PARADAS SEGURAS</v>
      </c>
      <c r="B61" t="str">
        <f>'RESUMEN TOTAL'!B63</f>
        <v>40 C</v>
      </c>
      <c r="C61" t="str">
        <f>'RESUMEN TOTAL'!D63</f>
        <v>Hudson y Groussac Oeste</v>
      </c>
      <c r="D61" t="str">
        <f>'RESUMEN TOTAL'!E63</f>
        <v>GFIJA</v>
      </c>
      <c r="E61" t="str">
        <f>'RESUMEN TOTAL'!F63</f>
        <v>GPON</v>
      </c>
      <c r="F61" t="str">
        <f>'RESUMEN TOTAL'!L63</f>
        <v>APAGADO</v>
      </c>
      <c r="G61" t="str">
        <f>'RESUMEN TOTAL'!M63</f>
        <v>APAGADO</v>
      </c>
      <c r="H61" t="str">
        <f>'RESUMEN TOTAL'!N63</f>
        <v>APAGADO</v>
      </c>
      <c r="I61" t="str">
        <f>'RESUMEN TOTAL'!O63</f>
        <v>APAGADO</v>
      </c>
      <c r="J61" t="str">
        <f>'RESUMEN TOTAL'!P63</f>
        <v>APAGADO</v>
      </c>
      <c r="K61" t="str">
        <f>'RESUMEN TOTAL'!Q63</f>
        <v>APAGADO</v>
      </c>
      <c r="L61" t="str">
        <f>'RESUMEN TOTAL'!R63</f>
        <v>APAGADO</v>
      </c>
      <c r="M61" t="str">
        <f>'RESUMEN TOTAL'!S63</f>
        <v>APAGADO</v>
      </c>
      <c r="N61" t="str">
        <f>'RESUMEN TOTAL'!T63</f>
        <v>APAGADO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 t="str">
        <f>'RESUMEN TOTAL'!X63</f>
        <v>APAGADO</v>
      </c>
      <c r="S61" t="str">
        <f>'RESUMEN TOTAL'!Y63</f>
        <v>APAGADO</v>
      </c>
      <c r="T61" t="str">
        <f>'RESUMEN TOTAL'!Z63</f>
        <v>APAGADO</v>
      </c>
      <c r="U61" t="str">
        <f>'RESUMEN TOTAL'!AA63</f>
        <v>APAGADO</v>
      </c>
      <c r="V61" t="str">
        <f>'RESUMEN TOTAL'!AB63</f>
        <v>APAGADO</v>
      </c>
      <c r="W61" t="str">
        <f>'RESUMEN TOTAL'!AC63</f>
        <v>APAGADO</v>
      </c>
      <c r="X61" t="str">
        <f>'RESUMEN TOTAL'!AD63</f>
        <v>APAGADO</v>
      </c>
      <c r="Y61" t="str">
        <f>'RESUMEN TOTAL'!AE63</f>
        <v>APAGADO</v>
      </c>
      <c r="Z61" t="str">
        <f>'RESUMEN TOTAL'!AF63</f>
        <v>APAGADO</v>
      </c>
      <c r="AA61" t="str">
        <f>'RESUMEN TOTAL'!AG63</f>
        <v>APAGADO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PARADAS SEGURAS</v>
      </c>
      <c r="B62" t="str">
        <f>'RESUMEN TOTAL'!B64</f>
        <v>40 I</v>
      </c>
      <c r="C62" t="str">
        <f>'RESUMEN TOTAL'!D64</f>
        <v>Hudson y Groussac Oeste</v>
      </c>
      <c r="D62" t="str">
        <f>'RESUMEN TOTAL'!E64</f>
        <v>INTERCOMUNICADOR</v>
      </c>
      <c r="E62" t="str">
        <f>'RESUMEN TOTAL'!F64</f>
        <v>GPON</v>
      </c>
      <c r="F62" t="str">
        <f>'RESUMEN TOTAL'!L64</f>
        <v>APAGADO</v>
      </c>
      <c r="G62" t="str">
        <f>'RESUMEN TOTAL'!M64</f>
        <v>APAGADO</v>
      </c>
      <c r="H62" t="str">
        <f>'RESUMEN TOTAL'!N64</f>
        <v>APAGADO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 t="str">
        <f>'RESUMEN TOTAL'!AC64</f>
        <v>APAGADO</v>
      </c>
      <c r="X62" t="str">
        <f>'RESUMEN TOTAL'!AD64</f>
        <v>APAGADO</v>
      </c>
      <c r="Y62" t="str">
        <f>'RESUMEN TOTAL'!AE64</f>
        <v>APAGADO</v>
      </c>
      <c r="Z62" t="str">
        <f>'RESUMEN TOTAL'!AF64</f>
        <v>APAGADO</v>
      </c>
      <c r="AA62" t="str">
        <f>'RESUMEN TOTAL'!AG64</f>
        <v>APAGADO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PARADAS SEGURAS</v>
      </c>
      <c r="B63" t="str">
        <f>'RESUMEN TOTAL'!B65</f>
        <v>41 C</v>
      </c>
      <c r="C63" t="str">
        <f>'RESUMEN TOTAL'!D65</f>
        <v>Hudson y Dumas Este</v>
      </c>
      <c r="D63" t="str">
        <f>'RESUMEN TOTAL'!E65</f>
        <v>GFIJA</v>
      </c>
      <c r="E63" t="str">
        <f>'RESUMEN TOTAL'!F65</f>
        <v>GPON</v>
      </c>
      <c r="F63" t="str">
        <f>'RESUMEN TOTAL'!L65</f>
        <v>APAGADO</v>
      </c>
      <c r="G63" t="str">
        <f>'RESUMEN TOTAL'!M65</f>
        <v>APAGADO</v>
      </c>
      <c r="H63" t="str">
        <f>'RESUMEN TOTAL'!N65</f>
        <v>APAGADO</v>
      </c>
      <c r="I63" t="str">
        <f>'RESUMEN TOTAL'!O65</f>
        <v>APAGADO</v>
      </c>
      <c r="J63" t="str">
        <f>'RESUMEN TOTAL'!P65</f>
        <v>APAGADO</v>
      </c>
      <c r="K63" t="str">
        <f>'RESUMEN TOTAL'!Q65</f>
        <v>APAGADO</v>
      </c>
      <c r="L63" t="str">
        <f>'RESUMEN TOTAL'!R65</f>
        <v>APAGADO</v>
      </c>
      <c r="M63" t="str">
        <f>'RESUMEN TOTAL'!S65</f>
        <v>APAGADO</v>
      </c>
      <c r="N63" t="str">
        <f>'RESUMEN TOTAL'!T65</f>
        <v>APAGADO</v>
      </c>
      <c r="O63" t="str">
        <f>'RESUMEN TOTAL'!U65</f>
        <v>APAGADO</v>
      </c>
      <c r="P63" t="str">
        <f>'RESUMEN TOTAL'!V65</f>
        <v>APAGADO</v>
      </c>
      <c r="Q63" t="str">
        <f>'RESUMEN TOTAL'!W65</f>
        <v>APAGADO</v>
      </c>
      <c r="R63" t="str">
        <f>'RESUMEN TOTAL'!X65</f>
        <v>APAGADO</v>
      </c>
      <c r="S63" t="str">
        <f>'RESUMEN TOTAL'!Y65</f>
        <v>APAGADO</v>
      </c>
      <c r="T63" t="str">
        <f>'RESUMEN TOTAL'!Z65</f>
        <v>APAGADO</v>
      </c>
      <c r="U63" t="str">
        <f>'RESUMEN TOTAL'!AA65</f>
        <v>APAGADO</v>
      </c>
      <c r="V63" t="str">
        <f>'RESUMEN TOTAL'!AB65</f>
        <v>APAGADO</v>
      </c>
      <c r="W63" t="str">
        <f>'RESUMEN TOTAL'!AC65</f>
        <v>APAGADO</v>
      </c>
      <c r="X63" t="str">
        <f>'RESUMEN TOTAL'!AD65</f>
        <v>APAGADO</v>
      </c>
      <c r="Y63" t="str">
        <f>'RESUMEN TOTAL'!AE65</f>
        <v>APAGADO</v>
      </c>
      <c r="Z63" t="str">
        <f>'RESUMEN TOTAL'!AF65</f>
        <v>APAGADO</v>
      </c>
      <c r="AA63" t="str">
        <f>'RESUMEN TOTAL'!AG65</f>
        <v>APAGADO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PARADAS SEGURAS</v>
      </c>
      <c r="B64" t="str">
        <f>'RESUMEN TOTAL'!B66</f>
        <v>41 I</v>
      </c>
      <c r="C64" t="str">
        <f>'RESUMEN TOTAL'!D66</f>
        <v>Hudson y Dumas Este</v>
      </c>
      <c r="D64" t="str">
        <f>'RESUMEN TOTAL'!E66</f>
        <v>INTERCOMUNICADOR</v>
      </c>
      <c r="E64" t="str">
        <f>'RESUMEN TOTAL'!F66</f>
        <v>GPON</v>
      </c>
      <c r="F64" t="str">
        <f>'RESUMEN TOTAL'!L66</f>
        <v>APAGADO</v>
      </c>
      <c r="G64" t="str">
        <f>'RESUMEN TOTAL'!M66</f>
        <v>APAGADO</v>
      </c>
      <c r="H64" t="str">
        <f>'RESUMEN TOTAL'!N66</f>
        <v>APAGADO</v>
      </c>
      <c r="I64" t="str">
        <f>'RESUMEN TOTAL'!O66</f>
        <v>APAGADO</v>
      </c>
      <c r="J64" t="str">
        <f>'RESUMEN TOTAL'!P66</f>
        <v>APAGADO</v>
      </c>
      <c r="K64" t="str">
        <f>'RESUMEN TOTAL'!Q66</f>
        <v>APAGADO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 t="str">
        <f>'RESUMEN TOTAL'!V66</f>
        <v>APAGADO</v>
      </c>
      <c r="Q64" t="str">
        <f>'RESUMEN TOTAL'!W66</f>
        <v>APAGADO</v>
      </c>
      <c r="R64" t="str">
        <f>'RESUMEN TOTAL'!X66</f>
        <v>APAGADO</v>
      </c>
      <c r="S64" t="str">
        <f>'RESUMEN TOTAL'!Y66</f>
        <v>APAGADO</v>
      </c>
      <c r="T64" t="str">
        <f>'RESUMEN TOTAL'!Z66</f>
        <v>APAGADO</v>
      </c>
      <c r="U64" t="str">
        <f>'RESUMEN TOTAL'!AA66</f>
        <v>APAGADO</v>
      </c>
      <c r="V64" t="str">
        <f>'RESUMEN TOTAL'!AB66</f>
        <v>APAGADO</v>
      </c>
      <c r="W64" t="str">
        <f>'RESUMEN TOTAL'!AC66</f>
        <v>APAGADO</v>
      </c>
      <c r="X64" t="str">
        <f>'RESUMEN TOTAL'!AD66</f>
        <v>APAGADO</v>
      </c>
      <c r="Y64" t="str">
        <f>'RESUMEN TOTAL'!AE66</f>
        <v>APAGADO</v>
      </c>
      <c r="Z64" t="str">
        <f>'RESUMEN TOTAL'!AF66</f>
        <v>APAGADO</v>
      </c>
      <c r="AA64" t="str">
        <f>'RESUMEN TOTAL'!AG66</f>
        <v>APAGADO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PARADAS SEGURAS</v>
      </c>
      <c r="B65" t="str">
        <f>'RESUMEN TOTAL'!B67</f>
        <v>42 C</v>
      </c>
      <c r="C65" t="str">
        <f>'RESUMEN TOTAL'!D67</f>
        <v>Hudson y Dumas Oeste</v>
      </c>
      <c r="D65" t="str">
        <f>'RESUMEN TOTAL'!E67</f>
        <v>GFIJA</v>
      </c>
      <c r="E65" t="str">
        <f>'RESUMEN TOTAL'!F67</f>
        <v>GPON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PARADAS SEGURAS</v>
      </c>
      <c r="B66" t="str">
        <f>'RESUMEN TOTAL'!B68</f>
        <v>42 I</v>
      </c>
      <c r="C66" t="str">
        <f>'RESUMEN TOTAL'!D68</f>
        <v>Hudson y Dumas Oeste</v>
      </c>
      <c r="D66" t="str">
        <f>'RESUMEN TOTAL'!E68</f>
        <v>INTERCOMUNICADOR</v>
      </c>
      <c r="E66" t="str">
        <f>'RESUMEN TOTAL'!F68</f>
        <v>GPON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PARADAS SEGURAS</v>
      </c>
      <c r="B67" t="str">
        <f>'RESUMEN TOTAL'!B69</f>
        <v>43 C</v>
      </c>
      <c r="C67" t="str">
        <f>'RESUMEN TOTAL'!D69</f>
        <v>Hudson y Manuel de Falla Este</v>
      </c>
      <c r="D67" t="str">
        <f>'RESUMEN TOTAL'!E69</f>
        <v>GFIJA</v>
      </c>
      <c r="E67" t="str">
        <f>'RESUMEN TOTAL'!F69</f>
        <v>GPON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PARADAS SEGURAS</v>
      </c>
      <c r="B68" t="str">
        <f>'RESUMEN TOTAL'!B70</f>
        <v>43 I</v>
      </c>
      <c r="C68" t="str">
        <f>'RESUMEN TOTAL'!D70</f>
        <v>Hudson y Manuel de Falla Este</v>
      </c>
      <c r="D68" t="str">
        <f>'RESUMEN TOTAL'!E70</f>
        <v>INTERCOMUNICADOR</v>
      </c>
      <c r="E68" t="str">
        <f>'RESUMEN TOTAL'!F70</f>
        <v>GPON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PARADAS SEGURAS</v>
      </c>
      <c r="B69" t="str">
        <f>'RESUMEN TOTAL'!B71</f>
        <v>45 C</v>
      </c>
      <c r="C69" t="str">
        <f>'RESUMEN TOTAL'!D71</f>
        <v>Hudson y Benito Perez Galdos Este</v>
      </c>
      <c r="D69" t="str">
        <f>'RESUMEN TOTAL'!E71</f>
        <v>GFIJA</v>
      </c>
      <c r="E69" t="str">
        <f>'RESUMEN TOTAL'!F71</f>
        <v>GPON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PARADAS SEGURAS</v>
      </c>
      <c r="B70" t="str">
        <f>'RESUMEN TOTAL'!B72</f>
        <v>45 I</v>
      </c>
      <c r="C70" t="str">
        <f>'RESUMEN TOTAL'!D72</f>
        <v>Hudson y Benito Perez Galdos Este</v>
      </c>
      <c r="D70" t="str">
        <f>'RESUMEN TOTAL'!E72</f>
        <v>INTERCOMUNICADOR</v>
      </c>
      <c r="E70" t="str">
        <f>'RESUMEN TOTAL'!F72</f>
        <v>GPON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PARADAS SEGURAS</v>
      </c>
      <c r="B71" t="str">
        <f>'RESUMEN TOTAL'!B73</f>
        <v>46 C</v>
      </c>
      <c r="C71" t="str">
        <f>'RESUMEN TOTAL'!D73</f>
        <v>Hudson y Avenida Bosques Este</v>
      </c>
      <c r="D71" t="str">
        <f>'RESUMEN TOTAL'!E73</f>
        <v>GFIJA</v>
      </c>
      <c r="E71" t="str">
        <f>'RESUMEN TOTAL'!F73</f>
        <v>GPON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PARADAS SEGURAS</v>
      </c>
      <c r="B72" t="str">
        <f>'RESUMEN TOTAL'!B74</f>
        <v>46 I</v>
      </c>
      <c r="C72" t="str">
        <f>'RESUMEN TOTAL'!D74</f>
        <v>Hudson y Avenida Bosques Este</v>
      </c>
      <c r="D72" t="str">
        <f>'RESUMEN TOTAL'!E74</f>
        <v>INTERCOMUNICADOR</v>
      </c>
      <c r="E72" t="str">
        <f>'RESUMEN TOTAL'!F74</f>
        <v>GPON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PARADAS SEGURAS</v>
      </c>
      <c r="B73" t="str">
        <f>'RESUMEN TOTAL'!B75</f>
        <v>47 C</v>
      </c>
      <c r="C73" t="str">
        <f>'RESUMEN TOTAL'!D75</f>
        <v>Hudson y Avenida Bosques Oeste</v>
      </c>
      <c r="D73" t="str">
        <f>'RESUMEN TOTAL'!E75</f>
        <v>GFIJA</v>
      </c>
      <c r="E73" t="str">
        <f>'RESUMEN TOTAL'!F75</f>
        <v>GPON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PARADAS SEGURAS</v>
      </c>
      <c r="B74" t="str">
        <f>'RESUMEN TOTAL'!B76</f>
        <v>47 I</v>
      </c>
      <c r="C74" t="str">
        <f>'RESUMEN TOTAL'!D76</f>
        <v>Hudson y Avenida Bosques Oeste</v>
      </c>
      <c r="D74" t="str">
        <f>'RESUMEN TOTAL'!E76</f>
        <v>INTERCOMUNICADOR</v>
      </c>
      <c r="E74" t="str">
        <f>'RESUMEN TOTAL'!F76</f>
        <v>GPON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PARADAS SEGURAS</v>
      </c>
      <c r="B75" t="str">
        <f>'RESUMEN TOTAL'!B77</f>
        <v>64 C</v>
      </c>
      <c r="C75" t="str">
        <f>'RESUMEN TOTAL'!D77</f>
        <v>Lujan y Combate de los Pozos</v>
      </c>
      <c r="D75" t="str">
        <f>'RESUMEN TOTAL'!E77</f>
        <v>GFIJA</v>
      </c>
      <c r="E75" t="str">
        <f>'RESUMEN TOTAL'!F77</f>
        <v>GPON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PARADAS SEGURAS</v>
      </c>
      <c r="B76" t="str">
        <f>'RESUMEN TOTAL'!B78</f>
        <v>64 I</v>
      </c>
      <c r="C76" t="str">
        <f>'RESUMEN TOTAL'!D78</f>
        <v>Lujan y Combate de los Pozos</v>
      </c>
      <c r="D76" t="str">
        <f>'RESUMEN TOTAL'!E78</f>
        <v>INTERCOMUNICADOR</v>
      </c>
      <c r="E76" t="str">
        <f>'RESUMEN TOTAL'!F78</f>
        <v>GPON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PARADAS SEGURAS</v>
      </c>
      <c r="B77" t="str">
        <f>'RESUMEN TOTAL'!B79</f>
        <v>65 C</v>
      </c>
      <c r="C77" t="str">
        <f>'RESUMEN TOTAL'!D79</f>
        <v>Lujan y Combate de los Pozos</v>
      </c>
      <c r="D77" t="str">
        <f>'RESUMEN TOTAL'!E79</f>
        <v>GFIJA</v>
      </c>
      <c r="E77" t="str">
        <f>'RESUMEN TOTAL'!F79</f>
        <v>GPON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PARADAS SEGURAS</v>
      </c>
      <c r="B78" t="str">
        <f>'RESUMEN TOTAL'!B80</f>
        <v>65 I</v>
      </c>
      <c r="C78" t="str">
        <f>'RESUMEN TOTAL'!D80</f>
        <v>Lujan y Combate de los Pozos</v>
      </c>
      <c r="D78" t="str">
        <f>'RESUMEN TOTAL'!E80</f>
        <v>INTERCOMUNICADOR</v>
      </c>
      <c r="E78" t="str">
        <f>'RESUMEN TOTAL'!F80</f>
        <v>GPON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PARADAS SEGURAS</v>
      </c>
      <c r="B79" t="str">
        <f>'RESUMEN TOTAL'!B81</f>
        <v>67 C</v>
      </c>
      <c r="C79" t="str">
        <f>'RESUMEN TOTAL'!D81</f>
        <v>Lujan y 907 A</v>
      </c>
      <c r="D79" t="str">
        <f>'RESUMEN TOTAL'!E81</f>
        <v>GFIJA</v>
      </c>
      <c r="E79" t="str">
        <f>'RESUMEN TOTAL'!F81</f>
        <v>GPON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PARADAS SEGURAS</v>
      </c>
      <c r="B80" t="str">
        <f>'RESUMEN TOTAL'!B82</f>
        <v>67 I</v>
      </c>
      <c r="C80" t="str">
        <f>'RESUMEN TOTAL'!D82</f>
        <v>Lujan y 907 A</v>
      </c>
      <c r="D80" t="str">
        <f>'RESUMEN TOTAL'!E82</f>
        <v>INTERCOMUNICADOR</v>
      </c>
      <c r="E80" t="str">
        <f>'RESUMEN TOTAL'!F82</f>
        <v>GPON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ALTAMIRA</v>
      </c>
      <c r="B81" t="str">
        <f>'RESUMEN TOTAL'!B83</f>
        <v>ALT 03</v>
      </c>
      <c r="C81" t="str">
        <f>'RESUMEN TOTAL'!D83</f>
        <v>Bombero Galarza y Necochea</v>
      </c>
      <c r="D81" t="str">
        <f>'RESUMEN TOTAL'!E83</f>
        <v>Domo</v>
      </c>
      <c r="E81" t="str">
        <f>'RESUMEN TOTAL'!F83</f>
        <v>Fibra Optica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ALTAMIRA</v>
      </c>
      <c r="B82" t="str">
        <f>'RESUMEN TOTAL'!B84</f>
        <v>ALT 04</v>
      </c>
      <c r="C82" t="str">
        <f>'RESUMEN TOTAL'!D84</f>
        <v>Francia y Necochea</v>
      </c>
      <c r="D82" t="str">
        <f>'RESUMEN TOTAL'!E84</f>
        <v>Domo</v>
      </c>
      <c r="E82" t="str">
        <f>'RESUMEN TOTAL'!F84</f>
        <v>Fibra Optica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ALTAMIRA</v>
      </c>
      <c r="B83" t="str">
        <f>'RESUMEN TOTAL'!B85</f>
        <v>ALT 06</v>
      </c>
      <c r="C83" t="str">
        <f>'RESUMEN TOTAL'!D85</f>
        <v>LOPE DE VEGA Y NECOCHEA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ALTAMIRA</v>
      </c>
      <c r="B84" t="str">
        <f>'RESUMEN TOTAL'!B86</f>
        <v>ALT 08</v>
      </c>
      <c r="C84" t="str">
        <f>'RESUMEN TOTAL'!D86</f>
        <v>HUMAITA Y NECOCHEA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ALTAMIRA</v>
      </c>
      <c r="B85" t="str">
        <f>'RESUMEN TOTAL'!B87</f>
        <v>ALT 09</v>
      </c>
      <c r="C85" t="str">
        <f>'RESUMEN TOTAL'!D87</f>
        <v>NECOCHEA Y CURUPAITY</v>
      </c>
      <c r="D85" t="str">
        <f>'RESUMEN TOTAL'!E87</f>
        <v>DOMO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ALTAMIRA</v>
      </c>
      <c r="B86" t="str">
        <f>'RESUMEN TOTAL'!B88</f>
        <v>ALT 10</v>
      </c>
      <c r="C86" t="str">
        <f>'RESUMEN TOTAL'!D88</f>
        <v>Calchaqui y Francia</v>
      </c>
      <c r="D86" t="str">
        <f>'RESUMEN TOTAL'!E88</f>
        <v>Domo</v>
      </c>
      <c r="E86" t="str">
        <f>'RESUMEN TOTAL'!F88</f>
        <v>Radio</v>
      </c>
      <c r="F86" t="str">
        <f>'RESUMEN TOTAL'!L88</f>
        <v>APAGADO</v>
      </c>
      <c r="G86" t="str">
        <f>'RESUMEN TOTAL'!M88</f>
        <v>APAGADO</v>
      </c>
      <c r="H86" t="str">
        <f>'RESUMEN TOTAL'!N88</f>
        <v>APAGADO</v>
      </c>
      <c r="I86">
        <f>'RESUMEN TOTAL'!O88</f>
        <v>0</v>
      </c>
      <c r="J86" t="str">
        <f>'RESUMEN TOTAL'!P88</f>
        <v>APAGADO</v>
      </c>
      <c r="K86" t="str">
        <f>'RESUMEN TOTAL'!Q88</f>
        <v>APAGADO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 t="str">
        <f>'RESUMEN TOTAL'!Z88</f>
        <v>APAGADO</v>
      </c>
      <c r="U86">
        <f>'RESUMEN TOTAL'!AA88</f>
        <v>0</v>
      </c>
      <c r="V86" t="str">
        <f>'RESUMEN TOTAL'!AB88</f>
        <v>APAGADO</v>
      </c>
      <c r="W86">
        <f>'RESUMEN TOTAL'!AC88</f>
        <v>0</v>
      </c>
      <c r="X86" t="str">
        <f>'RESUMEN TOTAL'!AD88</f>
        <v>APAGADO</v>
      </c>
      <c r="Y86" t="str">
        <f>'RESUMEN TOTAL'!AE88</f>
        <v>APAGADO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ALTAMIRA</v>
      </c>
      <c r="B87" t="str">
        <f>'RESUMEN TOTAL'!B89</f>
        <v>ALT01</v>
      </c>
      <c r="C87" t="str">
        <f>'RESUMEN TOTAL'!D89</f>
        <v>Calchaqui y Sgto. Cabral</v>
      </c>
      <c r="D87" t="str">
        <f>'RESUMEN TOTAL'!E89</f>
        <v>Domo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ALTAMIRA</v>
      </c>
      <c r="B88" t="str">
        <f>'RESUMEN TOTAL'!B90</f>
        <v>ALT02</v>
      </c>
      <c r="C88" t="str">
        <f>'RESUMEN TOTAL'!D90</f>
        <v>Calchaqui y Lope de Vega</v>
      </c>
      <c r="D88" t="str">
        <f>'RESUMEN TOTAL'!E90</f>
        <v>Domo</v>
      </c>
      <c r="E88" t="str">
        <f>'RESUMEN TOTAL'!F90</f>
        <v>PTO A FO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ALTAMIRA</v>
      </c>
      <c r="B89" t="str">
        <f>'RESUMEN TOTAL'!B91</f>
        <v>ALT05</v>
      </c>
      <c r="C89" t="str">
        <f>'RESUMEN TOTAL'!D91</f>
        <v>Av. Calchaqui y Bombero Galarza</v>
      </c>
      <c r="D89" t="str">
        <f>'RESUMEN TOTAL'!E91</f>
        <v>Domo</v>
      </c>
      <c r="E89" t="str">
        <f>'RESUMEN TOTAL'!F91</f>
        <v>PTO A FO</v>
      </c>
      <c r="F89" t="str">
        <f>'RESUMEN TOTAL'!L91</f>
        <v>APAGADO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>
        <f>'RESUMEN TOTAL'!X91</f>
        <v>0</v>
      </c>
      <c r="S89">
        <f>'RESUMEN TOTAL'!Y91</f>
        <v>0</v>
      </c>
      <c r="T89" t="str">
        <f>'RESUMEN TOTAL'!Z91</f>
        <v>APAGADO</v>
      </c>
      <c r="U89">
        <f>'RESUMEN TOTAL'!AA91</f>
        <v>0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ALTAMIRA</v>
      </c>
      <c r="B90" t="str">
        <f>'RESUMEN TOTAL'!B92</f>
        <v>ALT07</v>
      </c>
      <c r="C90" t="str">
        <f>'RESUMEN TOTAL'!D92</f>
        <v>AV. CALCHAQUI Y AV. DEL TRABAJO</v>
      </c>
      <c r="D90" t="str">
        <f>'RESUMEN TOTAL'!E92</f>
        <v>DOMO</v>
      </c>
      <c r="E90" t="str">
        <f>'RESUMEN TOTAL'!F92</f>
        <v>PTO A FO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AGUSTIN RAMIREZ</v>
      </c>
      <c r="B91" t="str">
        <f>'RESUMEN TOTAL'!B93</f>
        <v>ARA 01</v>
      </c>
      <c r="C91" t="str">
        <f>'RESUMEN TOTAL'!D93</f>
        <v>Malambo y Tranquera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BELGRANO</v>
      </c>
      <c r="B92" t="str">
        <f>'RESUMEN TOTAL'!B94</f>
        <v>BEL 01</v>
      </c>
      <c r="C92" t="str">
        <f>'RESUMEN TOTAL'!D94</f>
        <v>San Martin y Dardo Rocha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BELGRANO</v>
      </c>
      <c r="B93" t="str">
        <f>'RESUMEN TOTAL'!B95</f>
        <v>BEL 02</v>
      </c>
      <c r="C93" t="str">
        <f>'RESUMEN TOTAL'!D95</f>
        <v>Guardia vieja y Fronteriz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BOSQUES CENTRO</v>
      </c>
      <c r="B94" t="str">
        <f>'RESUMEN TOTAL'!B96</f>
        <v>BOSQC 01</v>
      </c>
      <c r="C94" t="str">
        <f>'RESUMEN TOTAL'!D96</f>
        <v>LUIS AGOTE E/DANUNCIO Y CAMPOAMOR</v>
      </c>
      <c r="D94" t="str">
        <f>'RESUMEN TOTAL'!E96</f>
        <v>Fija</v>
      </c>
      <c r="E94" t="str">
        <f>'RESUMEN TOTAL'!F96</f>
        <v>Radio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BOSQUES CENTRO</v>
      </c>
      <c r="B95" t="str">
        <f>'RESUMEN TOTAL'!B97</f>
        <v>BOSQC 02</v>
      </c>
      <c r="C95" t="str">
        <f>'RESUMEN TOTAL'!D97</f>
        <v>LUIS AGOTE E/DANUNCIO Y CAMPOAMOR</v>
      </c>
      <c r="D95" t="str">
        <f>'RESUMEN TOTAL'!E97</f>
        <v>Fija</v>
      </c>
      <c r="E95" t="str">
        <f>'RESUMEN TOTAL'!F97</f>
        <v>Radio</v>
      </c>
      <c r="F95" t="str">
        <f>'RESUMEN TOTAL'!L97</f>
        <v>APAGADO</v>
      </c>
      <c r="G95" t="str">
        <f>'RESUMEN TOTAL'!M97</f>
        <v>APAGADO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BOSQUES CENTRO</v>
      </c>
      <c r="B96" t="str">
        <f>'RESUMEN TOTAL'!B98</f>
        <v>BOSQC 03</v>
      </c>
      <c r="C96" t="str">
        <f>'RESUMEN TOTAL'!D98</f>
        <v>BENAVENTE Y LUIS AGOTE</v>
      </c>
      <c r="D96" t="str">
        <f>'RESUMEN TOTAL'!E98</f>
        <v>Fija</v>
      </c>
      <c r="E96" t="str">
        <f>'RESUMEN TOTAL'!F98</f>
        <v>Radio</v>
      </c>
      <c r="F96" t="str">
        <f>'RESUMEN TOTAL'!L98</f>
        <v>APAGADO</v>
      </c>
      <c r="G96" t="str">
        <f>'RESUMEN TOTAL'!M98</f>
        <v>APAGADO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BOSQUES CENTRO</v>
      </c>
      <c r="B97" t="str">
        <f>'RESUMEN TOTAL'!B99</f>
        <v>BOSQC 04</v>
      </c>
      <c r="C97" t="str">
        <f>'RESUMEN TOTAL'!D99</f>
        <v>BENAVENTE Y LUIS AGOTE</v>
      </c>
      <c r="D97" t="str">
        <f>'RESUMEN TOTAL'!E99</f>
        <v>Fija</v>
      </c>
      <c r="E97" t="str">
        <f>'RESUMEN TOTAL'!F99</f>
        <v>Radio</v>
      </c>
      <c r="F97" t="str">
        <f>'RESUMEN TOTAL'!L99</f>
        <v>APAGADO</v>
      </c>
      <c r="G97" t="str">
        <f>'RESUMEN TOTAL'!M99</f>
        <v>APAGADO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BOSQUES CENTRO</v>
      </c>
      <c r="B98" t="str">
        <f>'RESUMEN TOTAL'!B100</f>
        <v>BOSQC 05</v>
      </c>
      <c r="C98" t="str">
        <f>'RESUMEN TOTAL'!D100</f>
        <v>LUIS AGOTE Y RUTA 36</v>
      </c>
      <c r="D98" t="str">
        <f>'RESUMEN TOTAL'!E100</f>
        <v>Fija</v>
      </c>
      <c r="E98" t="str">
        <f>'RESUMEN TOTAL'!F100</f>
        <v>Radio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BOSQUES CENTRO</v>
      </c>
      <c r="B99" t="str">
        <f>'RESUMEN TOTAL'!B101</f>
        <v>BOSQC 06</v>
      </c>
      <c r="C99" t="str">
        <f>'RESUMEN TOTAL'!D101</f>
        <v>LUIS AGOTE Y RUTA 36</v>
      </c>
      <c r="D99" t="str">
        <f>'RESUMEN TOTAL'!E101</f>
        <v>Fija</v>
      </c>
      <c r="E99" t="str">
        <f>'RESUMEN TOTAL'!F101</f>
        <v>Radio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05</v>
      </c>
      <c r="C100" t="str">
        <f>'RESUMEN TOTAL'!D102</f>
        <v>Bocuzzi e/España y San Martin</v>
      </c>
      <c r="D100" t="str">
        <f>'RESUMEN TOTAL'!E102</f>
        <v>DOMO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 t="str">
        <f>'RESUMEN TOTAL'!X102</f>
        <v>APAGADO</v>
      </c>
      <c r="S100">
        <f>'RESUMEN TOTAL'!Y102</f>
        <v>0</v>
      </c>
      <c r="T100" t="str">
        <f>'RESUMEN TOTAL'!Z102</f>
        <v>APAGADO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12</v>
      </c>
      <c r="C101" t="str">
        <f>'RESUMEN TOTAL'!D103</f>
        <v>Monteagudo y Mitre</v>
      </c>
      <c r="D101" t="str">
        <f>'RESUMEN TOTAL'!E103</f>
        <v>Domo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13</v>
      </c>
      <c r="C102" t="str">
        <f>'RESUMEN TOTAL'!D104</f>
        <v>25 de Mayo y Maipu</v>
      </c>
      <c r="D102" t="str">
        <f>'RESUMEN TOTAL'!E104</f>
        <v>DOMO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37</v>
      </c>
      <c r="C103" t="str">
        <f>'RESUMEN TOTAL'!D105</f>
        <v>Diagonal Granaderos y Monteagudo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 50</v>
      </c>
      <c r="C104" t="str">
        <f>'RESUMEN TOTAL'!D106</f>
        <v>Av. San Martin y Newbery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51</v>
      </c>
      <c r="C105" t="str">
        <f>'RESUMEN TOTAL'!D107</f>
        <v>ILLIA Y LAS HERAS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53</v>
      </c>
      <c r="C106" t="str">
        <f>'RESUMEN TOTAL'!D108</f>
        <v>GUTIERREZ Y BROWN</v>
      </c>
      <c r="D106" t="str">
        <f>'RESUMEN TOTAL'!E108</f>
        <v>Domo</v>
      </c>
      <c r="E106" t="str">
        <f>'RESUMEN TOTAL'!F108</f>
        <v>Radio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54</v>
      </c>
      <c r="C107" t="str">
        <f>'RESUMEN TOTAL'!D109</f>
        <v>GUTIERREZ Y PRINGLES</v>
      </c>
      <c r="D107" t="str">
        <f>'RESUMEN TOTAL'!E109</f>
        <v>Domo</v>
      </c>
      <c r="E107" t="str">
        <f>'RESUMEN TOTAL'!F109</f>
        <v>Radio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 t="str">
        <f>'RESUMEN TOTAL'!S109</f>
        <v>APAGADO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 t="str">
        <f>'RESUMEN TOTAL'!Z109</f>
        <v>APAGADO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CENTRO</v>
      </c>
      <c r="B108" t="str">
        <f>'RESUMEN TOTAL'!B110</f>
        <v>CEN 55</v>
      </c>
      <c r="C108" t="str">
        <f>'RESUMEN TOTAL'!D110</f>
        <v>BOUREL Y URQUIZA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CENTRO</v>
      </c>
      <c r="B109" t="str">
        <f>'RESUMEN TOTAL'!B111</f>
        <v>CEN 56</v>
      </c>
      <c r="C109" t="str">
        <f>'RESUMEN TOTAL'!D111</f>
        <v>Newbery y Falucho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CENTRO</v>
      </c>
      <c r="B110" t="str">
        <f>'RESUMEN TOTAL'!B112</f>
        <v>CEN 57</v>
      </c>
      <c r="C110" t="str">
        <f>'RESUMEN TOTAL'!D112</f>
        <v>25 DE MAYO Y DORREGO</v>
      </c>
      <c r="D110" t="str">
        <f>'RESUMEN TOTAL'!E112</f>
        <v>DOMO</v>
      </c>
      <c r="E110" t="str">
        <f>'RESUMEN TOTAL'!F112</f>
        <v>Radio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CENTRO</v>
      </c>
      <c r="B111" t="str">
        <f>'RESUMEN TOTAL'!B113</f>
        <v>CEN 58</v>
      </c>
      <c r="C111" t="str">
        <f>'RESUMEN TOTAL'!D113</f>
        <v>EEUU Y MORENO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CENTRO</v>
      </c>
      <c r="B112" t="str">
        <f>'RESUMEN TOTAL'!B114</f>
        <v>CEN 60</v>
      </c>
      <c r="C112" t="str">
        <f>'RESUMEN TOTAL'!D114</f>
        <v>RECONQUISTA Y ILLIA</v>
      </c>
      <c r="D112" t="str">
        <f>'RESUMEN TOTAL'!E114</f>
        <v>DOMO</v>
      </c>
      <c r="E112" t="str">
        <f>'RESUMEN TOTAL'!F114</f>
        <v>PTO A FO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 t="str">
        <f>'RESUMEN TOTAL'!P114</f>
        <v>APAGADO</v>
      </c>
      <c r="K112" t="str">
        <f>'RESUMEN TOTAL'!Q114</f>
        <v>APAGADO</v>
      </c>
      <c r="L112" t="str">
        <f>'RESUMEN TOTAL'!R114</f>
        <v>APAGADO</v>
      </c>
      <c r="M112" t="str">
        <f>'RESUMEN TOTAL'!S114</f>
        <v>APAGADO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CENTRO</v>
      </c>
      <c r="B113" t="str">
        <f>'RESUMEN TOTAL'!B115</f>
        <v>CEN 61</v>
      </c>
      <c r="C113" t="str">
        <f>'RESUMEN TOTAL'!D115</f>
        <v>BOUREL Y MAIPU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CENTRO</v>
      </c>
      <c r="B114" t="str">
        <f>'RESUMEN TOTAL'!B116</f>
        <v>CEN 65</v>
      </c>
      <c r="C114" t="str">
        <f>'RESUMEN TOTAL'!D116</f>
        <v>SAN MARTIN Y JUAN PERON</v>
      </c>
      <c r="D114" t="str">
        <f>'RESUMEN TOTAL'!E116</f>
        <v>FIJA</v>
      </c>
      <c r="E114" t="str">
        <f>'RESUMEN TOTAL'!F116</f>
        <v>Fibra Optica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>
        <f>'RESUMEN TOTAL'!Y116</f>
        <v>0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CENTRO</v>
      </c>
      <c r="B115" t="str">
        <f>'RESUMEN TOTAL'!B117</f>
        <v>CEN 70</v>
      </c>
      <c r="C115" t="str">
        <f>'RESUMEN TOTAL'!D117</f>
        <v>RIVADAVIA Y 25 MAYO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CENTRO</v>
      </c>
      <c r="B116" t="str">
        <f>'RESUMEN TOTAL'!B118</f>
        <v>CEN 71</v>
      </c>
      <c r="C116" t="str">
        <f>'RESUMEN TOTAL'!D118</f>
        <v>MORENO Y BOUREL</v>
      </c>
      <c r="D116" t="str">
        <f>'RESUMEN TOTAL'!E118</f>
        <v>Domo</v>
      </c>
      <c r="E116" t="str">
        <f>'RESUMEN TOTAL'!F118</f>
        <v>Fibra Optica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CENTRO</v>
      </c>
      <c r="B117" t="str">
        <f>'RESUMEN TOTAL'!B119</f>
        <v>CEN 72</v>
      </c>
      <c r="C117" t="str">
        <f>'RESUMEN TOTAL'!D119</f>
        <v>MORENO Y 25 DE MAYO</v>
      </c>
      <c r="D117" t="str">
        <f>'RESUMEN TOTAL'!E119</f>
        <v>Domo</v>
      </c>
      <c r="E117" t="str">
        <f>'RESUMEN TOTAL'!F119</f>
        <v>Fibra Optica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CENTRO</v>
      </c>
      <c r="B118" t="str">
        <f>'RESUMEN TOTAL'!B120</f>
        <v>CEN 75</v>
      </c>
      <c r="C118" t="str">
        <f>'RESUMEN TOTAL'!D120</f>
        <v>25 DE MAYO Y CASTELLI</v>
      </c>
      <c r="D118" t="str">
        <f>'RESUMEN TOTAL'!E120</f>
        <v>Domo</v>
      </c>
      <c r="E118" t="str">
        <f>'RESUMEN TOTAL'!F120</f>
        <v>Fibra Optica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CENTRO</v>
      </c>
      <c r="B119" t="str">
        <f>'RESUMEN TOTAL'!B121</f>
        <v>CEN 76</v>
      </c>
      <c r="C119" t="str">
        <f>'RESUMEN TOTAL'!D121</f>
        <v>ESPAÑA E/MITRE Y BOCUZZI</v>
      </c>
      <c r="D119" t="str">
        <f>'RESUMEN TOTAL'!E121</f>
        <v>Fija</v>
      </c>
      <c r="E119" t="str">
        <f>'RESUMEN TOTAL'!F121</f>
        <v>Fibra Optica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CENTRO</v>
      </c>
      <c r="B120" t="str">
        <f>'RESUMEN TOTAL'!B122</f>
        <v>CEN 77</v>
      </c>
      <c r="C120" t="str">
        <f>'RESUMEN TOTAL'!D122</f>
        <v>Monteagudo e/ Mitre y Boccuzzi</v>
      </c>
      <c r="D120" t="str">
        <f>'RESUMEN TOTAL'!E122</f>
        <v>Fija</v>
      </c>
      <c r="E120" t="str">
        <f>'RESUMEN TOTAL'!F122</f>
        <v>Fibra Optica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CENTRO</v>
      </c>
      <c r="B121" t="str">
        <f>'RESUMEN TOTAL'!B123</f>
        <v>CEN 78</v>
      </c>
      <c r="C121" t="str">
        <f>'RESUMEN TOTAL'!D123</f>
        <v>Mitre e/Monteagudo y Alberdi</v>
      </c>
      <c r="D121" t="str">
        <f>'RESUMEN TOTAL'!E123</f>
        <v>Fija</v>
      </c>
      <c r="E121" t="str">
        <f>'RESUMEN TOTAL'!F123</f>
        <v>Fibra Optica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CENTRO</v>
      </c>
      <c r="B122" t="str">
        <f>'RESUMEN TOTAL'!B124</f>
        <v>CEN 79</v>
      </c>
      <c r="C122" t="str">
        <f>'RESUMEN TOTAL'!D124</f>
        <v>Diag. Constituyente y Brown</v>
      </c>
      <c r="D122" t="str">
        <f>'RESUMEN TOTAL'!E124</f>
        <v>Fija</v>
      </c>
      <c r="E122" t="str">
        <f>'RESUMEN TOTAL'!F124</f>
        <v>Fibra Optica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CENTRO</v>
      </c>
      <c r="B123" t="str">
        <f>'RESUMEN TOTAL'!B126</f>
        <v>CEN 81</v>
      </c>
      <c r="C123" t="str">
        <f>'RESUMEN TOTAL'!D126</f>
        <v>Alberdi y A.del Valle</v>
      </c>
      <c r="D123" t="str">
        <f>'RESUMEN TOTAL'!E126</f>
        <v>Fija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 t="str">
        <f>'RESUMEN TOTAL'!U126</f>
        <v>APAGADO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CENTRO</v>
      </c>
      <c r="B124" t="str">
        <f>'RESUMEN TOTAL'!B127</f>
        <v>CEN 82</v>
      </c>
      <c r="C124" t="str">
        <f>'RESUMEN TOTAL'!D127</f>
        <v>DORREGO Y BOUREL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CENTRO</v>
      </c>
      <c r="B125" t="str">
        <f>'RESUMEN TOTAL'!B128</f>
        <v>CEN 84</v>
      </c>
      <c r="C125" t="str">
        <f>'RESUMEN TOTAL'!D128</f>
        <v>25 DE MAYO Y MAIPU</v>
      </c>
      <c r="D125" t="str">
        <f>'RESUMEN TOTAL'!E128</f>
        <v>Fija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 t="str">
        <f>'RESUMEN TOTAL'!U128</f>
        <v>APAGADO</v>
      </c>
      <c r="P125" t="str">
        <f>'RESUMEN TOTAL'!V128</f>
        <v>APAGADO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CENTRO</v>
      </c>
      <c r="B126" t="str">
        <f>'RESUMEN TOTAL'!B129</f>
        <v>CEN 85</v>
      </c>
      <c r="C126" t="str">
        <f>'RESUMEN TOTAL'!D129</f>
        <v>PTE PERON E/ PRINGLES Y BROWN</v>
      </c>
      <c r="D126" t="str">
        <f>'RESUMEN TOTAL'!E129</f>
        <v>Fija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 t="str">
        <f>'RESUMEN TOTAL'!T129</f>
        <v xml:space="preserve"> 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 t="str">
        <f>'RESUMEN TOTAL'!X129</f>
        <v>APAGADO</v>
      </c>
      <c r="S126">
        <f>'RESUMEN TOTAL'!Y129</f>
        <v>0</v>
      </c>
      <c r="T126">
        <f>'RESUMEN TOTAL'!Z129</f>
        <v>0</v>
      </c>
      <c r="U126" t="str">
        <f>'RESUMEN TOTAL'!AA129</f>
        <v>APAGADO</v>
      </c>
      <c r="V126" t="str">
        <f>'RESUMEN TOTAL'!AB129</f>
        <v>APAGADO</v>
      </c>
      <c r="W126" t="str">
        <f>'RESUMEN TOTAL'!AC129</f>
        <v>APAGADO</v>
      </c>
      <c r="X126" t="str">
        <f>'RESUMEN TOTAL'!AD129</f>
        <v>APAGADO</v>
      </c>
      <c r="Y126">
        <f>'RESUMEN TOTAL'!AE129</f>
        <v>0</v>
      </c>
      <c r="Z126" t="str">
        <f>'RESUMEN TOTAL'!AF129</f>
        <v>APAGADO</v>
      </c>
      <c r="AA126" t="str">
        <f>'RESUMEN TOTAL'!AG129</f>
        <v>APAGADO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CENTRO</v>
      </c>
      <c r="B127" t="str">
        <f>'RESUMEN TOTAL'!B130</f>
        <v>CEN 86</v>
      </c>
      <c r="C127" t="str">
        <f>'RESUMEN TOTAL'!D130</f>
        <v>Monteagudo y Bocuzzi</v>
      </c>
      <c r="D127" t="str">
        <f>'RESUMEN TOTAL'!E130</f>
        <v>Fija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CENTRO</v>
      </c>
      <c r="B128" t="str">
        <f>'RESUMEN TOTAL'!B131</f>
        <v>CEN01</v>
      </c>
      <c r="C128" t="str">
        <f>'RESUMEN TOTAL'!D131</f>
        <v>San Martin y 9 de Julio</v>
      </c>
      <c r="D128" t="str">
        <f>'RESUMEN TOTAL'!E131</f>
        <v>Fija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 t="str">
        <f>'RESUMEN TOTAL'!N131</f>
        <v>APAGADO</v>
      </c>
      <c r="I128" t="str">
        <f>'RESUMEN TOTAL'!O131</f>
        <v>APAGADO</v>
      </c>
      <c r="J128" t="str">
        <f>'RESUMEN TOTAL'!P131</f>
        <v>APAGADO</v>
      </c>
      <c r="K128" t="str">
        <f>'RESUMEN TOTAL'!Q131</f>
        <v>APAGADO</v>
      </c>
      <c r="L128" t="str">
        <f>'RESUMEN TOTAL'!R131</f>
        <v>APAGADO</v>
      </c>
      <c r="M128" t="str">
        <f>'RESUMEN TOTAL'!S131</f>
        <v>APAGADO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CENTRO</v>
      </c>
      <c r="B129" t="str">
        <f>'RESUMEN TOTAL'!B132</f>
        <v>CEN02</v>
      </c>
      <c r="C129" t="str">
        <f>'RESUMEN TOTAL'!D132</f>
        <v>San Martin y Almafuerte</v>
      </c>
      <c r="D129" t="str">
        <f>'RESUMEN TOTAL'!E132</f>
        <v>Fija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CENTRO</v>
      </c>
      <c r="B130" t="str">
        <f>'RESUMEN TOTAL'!B133</f>
        <v>CEN03</v>
      </c>
      <c r="C130" t="str">
        <f>'RESUMEN TOTAL'!D133</f>
        <v>San Martin y Sallares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CENTRO</v>
      </c>
      <c r="B131" t="str">
        <f>'RESUMEN TOTAL'!B134</f>
        <v>CEN04</v>
      </c>
      <c r="C131" t="str">
        <f>'RESUMEN TOTAL'!D134</f>
        <v>San Martin y Contreras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CENTRO</v>
      </c>
      <c r="B132" t="str">
        <f>'RESUMEN TOTAL'!B135</f>
        <v>CEN06</v>
      </c>
      <c r="C132" t="str">
        <f>'RESUMEN TOTAL'!D135</f>
        <v>Monteagudo y A.del Valle</v>
      </c>
      <c r="D132" t="str">
        <f>'RESUMEN TOTAL'!E135</f>
        <v>Fija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 t="str">
        <f>'RESUMEN TOTAL'!U135</f>
        <v>APAGADO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CENTRO</v>
      </c>
      <c r="B133" t="str">
        <f>'RESUMEN TOTAL'!B136</f>
        <v>CEN07</v>
      </c>
      <c r="C133" t="str">
        <f>'RESUMEN TOTAL'!D136</f>
        <v>San Martin y Guemes</v>
      </c>
      <c r="D133" t="str">
        <f>'RESUMEN TOTAL'!E136</f>
        <v>DOMO</v>
      </c>
      <c r="E133" t="str">
        <f>'RESUMEN TOTAL'!F136</f>
        <v>Fibra Optica</v>
      </c>
      <c r="F133" t="str">
        <f>'RESUMEN TOTAL'!L136</f>
        <v>APAGADO</v>
      </c>
      <c r="G133" t="str">
        <f>'RESUMEN TOTAL'!M136</f>
        <v>APAGADO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CENTRO</v>
      </c>
      <c r="B134" t="str">
        <f>'RESUMEN TOTAL'!B137</f>
        <v>CEN08</v>
      </c>
      <c r="C134" t="str">
        <f>'RESUMEN TOTAL'!D137</f>
        <v>San Martin y Pte.Peron</v>
      </c>
      <c r="D134" t="str">
        <f>'RESUMEN TOTAL'!E137</f>
        <v>Domo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 t="str">
        <f>'RESUMEN TOTAL'!Z137</f>
        <v>APAGADO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CENTRO</v>
      </c>
      <c r="B135" t="str">
        <f>'RESUMEN TOTAL'!B138</f>
        <v>CEN09</v>
      </c>
      <c r="C135" t="str">
        <f>'RESUMEN TOTAL'!D138</f>
        <v>Chacabuco y 25 de Mayo</v>
      </c>
      <c r="D135" t="str">
        <f>'RESUMEN TOTAL'!E138</f>
        <v>Domo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CENTRO</v>
      </c>
      <c r="B136" t="str">
        <f>'RESUMEN TOTAL'!B139</f>
        <v>CEN10</v>
      </c>
      <c r="C136" t="str">
        <f>'RESUMEN TOTAL'!D139</f>
        <v>Monteagudo y Pte. Peron</v>
      </c>
      <c r="D136" t="str">
        <f>'RESUMEN TOTAL'!E139</f>
        <v>Domo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CENTRO</v>
      </c>
      <c r="B137" t="str">
        <f>'RESUMEN TOTAL'!B140</f>
        <v>CEN11</v>
      </c>
      <c r="C137" t="str">
        <f>'RESUMEN TOTAL'!D140</f>
        <v>Monteagudo y Bocuzzi</v>
      </c>
      <c r="D137" t="str">
        <f>'RESUMEN TOTAL'!E140</f>
        <v>Domo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CENTRO</v>
      </c>
      <c r="B138" t="str">
        <f>'RESUMEN TOTAL'!B141</f>
        <v>CEN14</v>
      </c>
      <c r="C138" t="str">
        <f>'RESUMEN TOTAL'!D141</f>
        <v>Pte.Peron e/Pringles y Brown</v>
      </c>
      <c r="D138" t="str">
        <f>'RESUMEN TOTAL'!E141</f>
        <v>Domo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 t="str">
        <f>'RESUMEN TOTAL'!AA141</f>
        <v>APAGADO</v>
      </c>
      <c r="V138" t="str">
        <f>'RESUMEN TOTAL'!AB141</f>
        <v>APAGADO</v>
      </c>
      <c r="W138" t="str">
        <f>'RESUMEN TOTAL'!AC141</f>
        <v>APAGADO</v>
      </c>
      <c r="X138" t="str">
        <f>'RESUMEN TOTAL'!AD141</f>
        <v>APAGADO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CENTRO</v>
      </c>
      <c r="B139" t="str">
        <f>'RESUMEN TOTAL'!B142</f>
        <v>CEN15</v>
      </c>
      <c r="C139" t="str">
        <f>'RESUMEN TOTAL'!D142</f>
        <v>Alberdi y A.del Valle</v>
      </c>
      <c r="D139" t="str">
        <f>'RESUMEN TOTAL'!E142</f>
        <v>Domo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 t="str">
        <f>'RESUMEN TOTAL'!U142</f>
        <v>APAGADO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CENTRO</v>
      </c>
      <c r="B140" t="str">
        <f>'RESUMEN TOTAL'!B143</f>
        <v>CEN16</v>
      </c>
      <c r="C140" t="str">
        <f>'RESUMEN TOTAL'!D143</f>
        <v>San Martin y Pte. Peron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 t="str">
        <f>'RESUMEN TOTAL'!X143</f>
        <v>APAGADO</v>
      </c>
      <c r="S140">
        <f>'RESUMEN TOTAL'!Y143</f>
        <v>0</v>
      </c>
      <c r="T140" t="str">
        <f>'RESUMEN TOTAL'!Z143</f>
        <v>APAGADO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CENTRO</v>
      </c>
      <c r="B141" t="str">
        <f>'RESUMEN TOTAL'!B144</f>
        <v>CEN17</v>
      </c>
      <c r="C141" t="str">
        <f>'RESUMEN TOTAL'!D144</f>
        <v>San Martin y Mitre</v>
      </c>
      <c r="D141" t="str">
        <f>'RESUMEN TOTAL'!E144</f>
        <v>Domo</v>
      </c>
      <c r="E141" t="str">
        <f>'RESUMEN TOTAL'!F144</f>
        <v>PTO A FO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CENTRO</v>
      </c>
      <c r="B142" t="str">
        <f>'RESUMEN TOTAL'!B145</f>
        <v>CEN18</v>
      </c>
      <c r="C142" t="str">
        <f>'RESUMEN TOTAL'!D145</f>
        <v>Monteagudo e/Mitre y Sallares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CENTRO</v>
      </c>
      <c r="B143" t="str">
        <f>'RESUMEN TOTAL'!B146</f>
        <v>CEN19</v>
      </c>
      <c r="C143" t="str">
        <f>'RESUMEN TOTAL'!D146</f>
        <v>Chacabuco y 25 de Mayo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LOMAS DE MONTEVERDE</v>
      </c>
      <c r="B144" t="str">
        <f>'RESUMEN TOTAL'!B147</f>
        <v>CEN20</v>
      </c>
      <c r="C144" t="str">
        <f>'RESUMEN TOTAL'!D147</f>
        <v>Pte. Illia y Las Heras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CENTRO</v>
      </c>
      <c r="B145" t="str">
        <f>'RESUMEN TOTAL'!B148</f>
        <v>CEN21</v>
      </c>
      <c r="C145" t="str">
        <f>'RESUMEN TOTAL'!D148</f>
        <v>Misiones y Urquiza</v>
      </c>
      <c r="D145" t="str">
        <f>'RESUMEN TOTAL'!E148</f>
        <v>Fija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CENTRO</v>
      </c>
      <c r="B146" t="str">
        <f>'RESUMEN TOTAL'!B149</f>
        <v>CEN22</v>
      </c>
      <c r="C146" t="str">
        <f>'RESUMEN TOTAL'!D149</f>
        <v>Las Heras y Chacabuco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CENTRO</v>
      </c>
      <c r="B147" t="str">
        <f>'RESUMEN TOTAL'!B150</f>
        <v>CEN23</v>
      </c>
      <c r="C147" t="str">
        <f>'RESUMEN TOTAL'!D150</f>
        <v>Sallares y Monteagudo</v>
      </c>
      <c r="D147" t="str">
        <f>'RESUMEN TOTAL'!E150</f>
        <v>Domo</v>
      </c>
      <c r="E147" t="str">
        <f>'RESUMEN TOTAL'!F150</f>
        <v>Fibra Optica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CENTRO</v>
      </c>
      <c r="B148" t="str">
        <f>'RESUMEN TOTAL'!B151</f>
        <v>CEN24</v>
      </c>
      <c r="C148" t="str">
        <f>'RESUMEN TOTAL'!D151</f>
        <v>Sallares y España</v>
      </c>
      <c r="D148" t="str">
        <f>'RESUMEN TOTAL'!E151</f>
        <v>Domo</v>
      </c>
      <c r="E148" t="str">
        <f>'RESUMEN TOTAL'!F151</f>
        <v>Fibra Optica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CENTRO</v>
      </c>
      <c r="B149" t="str">
        <f>'RESUMEN TOTAL'!B152</f>
        <v>CEN25</v>
      </c>
      <c r="C149" t="str">
        <f>'RESUMEN TOTAL'!D152</f>
        <v>SAN MARTIN Y 9 DE JULIO</v>
      </c>
      <c r="D149" t="str">
        <f>'RESUMEN TOTAL'!E152</f>
        <v>Domo</v>
      </c>
      <c r="E149" t="str">
        <f>'RESUMEN TOTAL'!F152</f>
        <v>Fibra Optica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CENTRO</v>
      </c>
      <c r="B150" t="str">
        <f>'RESUMEN TOTAL'!B153</f>
        <v>CEN26</v>
      </c>
      <c r="C150" t="str">
        <f>'RESUMEN TOTAL'!D153</f>
        <v>Mitre y España</v>
      </c>
      <c r="D150" t="str">
        <f>'RESUMEN TOTAL'!E153</f>
        <v>Domo</v>
      </c>
      <c r="E150" t="str">
        <f>'RESUMEN TOTAL'!F153</f>
        <v>Fibra Optica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CENTRO</v>
      </c>
      <c r="B151" t="str">
        <f>'RESUMEN TOTAL'!B154</f>
        <v>CEN27</v>
      </c>
      <c r="C151" t="str">
        <f>'RESUMEN TOTAL'!D154</f>
        <v>San Juan y España</v>
      </c>
      <c r="D151" t="str">
        <f>'RESUMEN TOTAL'!E154</f>
        <v>Domo</v>
      </c>
      <c r="E151" t="str">
        <f>'RESUMEN TOTAL'!F154</f>
        <v>Fibra Optica</v>
      </c>
      <c r="F151" t="str">
        <f>'RESUMEN TOTAL'!L154</f>
        <v>APAGADO</v>
      </c>
      <c r="G151" t="str">
        <f>'RESUMEN TOTAL'!M154</f>
        <v>APAGADO</v>
      </c>
      <c r="H151" t="str">
        <f>'RESUMEN TOTAL'!N154</f>
        <v>APAGADO</v>
      </c>
      <c r="I151" t="str">
        <f>'RESUMEN TOTAL'!O154</f>
        <v>APAGADO</v>
      </c>
      <c r="J151" t="str">
        <f>'RESUMEN TOTAL'!P154</f>
        <v>APAGADO</v>
      </c>
      <c r="K151" t="str">
        <f>'RESUMEN TOTAL'!Q154</f>
        <v>APAGADO</v>
      </c>
      <c r="L151">
        <f>'RESUMEN TOTAL'!R154</f>
        <v>0</v>
      </c>
      <c r="M151" t="str">
        <f>'RESUMEN TOTAL'!S154</f>
        <v>APAGADO</v>
      </c>
      <c r="N151" t="str">
        <f>'RESUMEN TOTAL'!T154</f>
        <v>APAGADO</v>
      </c>
      <c r="O151" t="str">
        <f>'RESUMEN TOTAL'!U154</f>
        <v>APAGADO</v>
      </c>
      <c r="P151" t="str">
        <f>'RESUMEN TOTAL'!V154</f>
        <v>APAGADO</v>
      </c>
      <c r="Q151" t="str">
        <f>'RESUMEN TOTAL'!W154</f>
        <v>APAGADO</v>
      </c>
      <c r="R151" t="str">
        <f>'RESUMEN TOTAL'!X154</f>
        <v>APAGADO</v>
      </c>
      <c r="S151" t="str">
        <f>'RESUMEN TOTAL'!Y154</f>
        <v>APAGADO</v>
      </c>
      <c r="T151" t="str">
        <f>'RESUMEN TOTAL'!Z154</f>
        <v>APAGADO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CENTRO</v>
      </c>
      <c r="B152" t="str">
        <f>'RESUMEN TOTAL'!B155</f>
        <v>CEN28</v>
      </c>
      <c r="C152" t="str">
        <f>'RESUMEN TOTAL'!D155</f>
        <v>Mitre y Alberdi</v>
      </c>
      <c r="D152" t="str">
        <f>'RESUMEN TOTAL'!E155</f>
        <v>Domo</v>
      </c>
      <c r="E152" t="str">
        <f>'RESUMEN TOTAL'!F155</f>
        <v>Fibra Optica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CENTRO</v>
      </c>
      <c r="B153" t="str">
        <f>'RESUMEN TOTAL'!B156</f>
        <v>CEN29</v>
      </c>
      <c r="C153" t="str">
        <f>'RESUMEN TOTAL'!D156</f>
        <v>Alberdi y San Juan</v>
      </c>
      <c r="D153" t="str">
        <f>'RESUMEN TOTAL'!E156</f>
        <v>Domo</v>
      </c>
      <c r="E153" t="str">
        <f>'RESUMEN TOTAL'!F156</f>
        <v>Fibra Optica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CENTRO</v>
      </c>
      <c r="B154" t="str">
        <f>'RESUMEN TOTAL'!B157</f>
        <v>CEN30</v>
      </c>
      <c r="C154" t="str">
        <f>'RESUMEN TOTAL'!D157</f>
        <v>Mitre y Pringles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CENTRO</v>
      </c>
      <c r="B155" t="str">
        <f>'RESUMEN TOTAL'!B158</f>
        <v>CEN31</v>
      </c>
      <c r="C155" t="str">
        <f>'RESUMEN TOTAL'!D158</f>
        <v>Mitre e/Monteagudo y Alberdi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CENTRO</v>
      </c>
      <c r="B156" t="str">
        <f>'RESUMEN TOTAL'!B159</f>
        <v>CEN32</v>
      </c>
      <c r="C156" t="str">
        <f>'RESUMEN TOTAL'!D159</f>
        <v>Aristobulo del Valle y España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CENTRO</v>
      </c>
      <c r="B157" t="str">
        <f>'RESUMEN TOTAL'!B160</f>
        <v>CEN33</v>
      </c>
      <c r="C157" t="str">
        <f>'RESUMEN TOTAL'!D160</f>
        <v>Peron y Alberdi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 t="str">
        <f>'RESUMEN TOTAL'!AA160</f>
        <v>APAGADO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CENTRO</v>
      </c>
      <c r="B158" t="str">
        <f>'RESUMEN TOTAL'!B161</f>
        <v>CEN34</v>
      </c>
      <c r="C158" t="str">
        <f>'RESUMEN TOTAL'!D161</f>
        <v>Peron y España</v>
      </c>
      <c r="D158" t="str">
        <f>'RESUMEN TOTAL'!E161</f>
        <v>Domo</v>
      </c>
      <c r="E158" t="str">
        <f>'RESUMEN TOTAL'!F161</f>
        <v>Fibra Optica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 t="str">
        <f>'RESUMEN TOTAL'!S161</f>
        <v>APAGADO</v>
      </c>
      <c r="N158" t="str">
        <f>'RESUMEN TOTAL'!T161</f>
        <v>APAGADO</v>
      </c>
      <c r="O158" t="str">
        <f>'RESUMEN TOTAL'!U161</f>
        <v>APAGADO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CENTRO</v>
      </c>
      <c r="B159" t="str">
        <f>'RESUMEN TOTAL'!B162</f>
        <v>CEN35</v>
      </c>
      <c r="C159" t="str">
        <f>'RESUMEN TOTAL'!D162</f>
        <v>España y Marmol</v>
      </c>
      <c r="D159" t="str">
        <f>'RESUMEN TOTAL'!E162</f>
        <v>Domo</v>
      </c>
      <c r="E159" t="str">
        <f>'RESUMEN TOTAL'!F162</f>
        <v>Fibra Optica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CENTRO</v>
      </c>
      <c r="B160" t="str">
        <f>'RESUMEN TOTAL'!B163</f>
        <v>CEN36</v>
      </c>
      <c r="C160" t="str">
        <f>'RESUMEN TOTAL'!D163</f>
        <v>España y 9 de Julio</v>
      </c>
      <c r="D160" t="str">
        <f>'RESUMEN TOTAL'!E163</f>
        <v>Domo</v>
      </c>
      <c r="E160" t="str">
        <f>'RESUMEN TOTAL'!F163</f>
        <v>Fibra Optica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CENTRO</v>
      </c>
      <c r="B161" t="str">
        <f>'RESUMEN TOTAL'!B164</f>
        <v>CEN38</v>
      </c>
      <c r="C161" t="str">
        <f>'RESUMEN TOTAL'!D164</f>
        <v>Diagonal Constituyentes y Almafuerte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CENTRO</v>
      </c>
      <c r="B162" t="str">
        <f>'RESUMEN TOTAL'!B165</f>
        <v>CEN39</v>
      </c>
      <c r="C162" t="str">
        <f>'RESUMEN TOTAL'!D165</f>
        <v>San Martin y Alem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CENTRO</v>
      </c>
      <c r="B163" t="str">
        <f>'RESUMEN TOTAL'!B166</f>
        <v>CEN40</v>
      </c>
      <c r="C163" t="str">
        <f>'RESUMEN TOTAL'!D166</f>
        <v>Contreras y Monteagudo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CENTRO</v>
      </c>
      <c r="B164" t="str">
        <f>'RESUMEN TOTAL'!B167</f>
        <v>CEN41</v>
      </c>
      <c r="C164" t="str">
        <f>'RESUMEN TOTAL'!D167</f>
        <v>Contreras y Alberdi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CENTRO</v>
      </c>
      <c r="B165" t="str">
        <f>'RESUMEN TOTAL'!B168</f>
        <v>CEN42</v>
      </c>
      <c r="C165" t="str">
        <f>'RESUMEN TOTAL'!D168</f>
        <v>Diagonal Constituyentes y Alem</v>
      </c>
      <c r="D165" t="str">
        <f>'RESUMEN TOTAL'!E168</f>
        <v>Domo</v>
      </c>
      <c r="E165" t="str">
        <f>'RESUMEN TOTAL'!F168</f>
        <v>Fibra Optica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CENTRO</v>
      </c>
      <c r="B166" t="str">
        <f>'RESUMEN TOTAL'!B169</f>
        <v>CEN43</v>
      </c>
      <c r="C166" t="str">
        <f>'RESUMEN TOTAL'!D169</f>
        <v>Sallares y Alberdi</v>
      </c>
      <c r="D166" t="str">
        <f>'RESUMEN TOTAL'!E169</f>
        <v>Domo</v>
      </c>
      <c r="E166" t="str">
        <f>'RESUMEN TOTAL'!F169</f>
        <v>Fibra Optica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CENTRO</v>
      </c>
      <c r="B167" t="str">
        <f>'RESUMEN TOTAL'!B170</f>
        <v>CEN44</v>
      </c>
      <c r="C167" t="str">
        <f>'RESUMEN TOTAL'!D170</f>
        <v>Mitre y Brown</v>
      </c>
      <c r="D167" t="str">
        <f>'RESUMEN TOTAL'!E170</f>
        <v>Domo</v>
      </c>
      <c r="E167" t="str">
        <f>'RESUMEN TOTAL'!F170</f>
        <v>Fibra Optica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CENTRO</v>
      </c>
      <c r="B168" t="str">
        <f>'RESUMEN TOTAL'!B171</f>
        <v>CEN45 (fija 1)</v>
      </c>
      <c r="C168" t="str">
        <f>'RESUMEN TOTAL'!D171</f>
        <v>EEUU Y MORENO</v>
      </c>
      <c r="D168" t="str">
        <f>'RESUMEN TOTAL'!E171</f>
        <v>Fija</v>
      </c>
      <c r="E168" t="str">
        <f>'RESUMEN TOTAL'!F171</f>
        <v>Fibra Optica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CENTRO</v>
      </c>
      <c r="B169" t="str">
        <f>'RESUMEN TOTAL'!B172</f>
        <v>CEN46 (fija 2)</v>
      </c>
      <c r="C169" t="str">
        <f>'RESUMEN TOTAL'!D172</f>
        <v>EEUU Y MORENO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CENTRO</v>
      </c>
      <c r="B170" t="str">
        <f>'RESUMEN TOTAL'!B173</f>
        <v>CEN47</v>
      </c>
      <c r="C170" t="str">
        <f>'RESUMEN TOTAL'!D173</f>
        <v>Sallares y Brown</v>
      </c>
      <c r="D170" t="str">
        <f>'RESUMEN TOTAL'!E173</f>
        <v>Domo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CENTRO</v>
      </c>
      <c r="B171" t="str">
        <f>'RESUMEN TOTAL'!B174</f>
        <v>CEN48</v>
      </c>
      <c r="C171" t="str">
        <f>'RESUMEN TOTAL'!D174</f>
        <v>Velez Sarsfield y Las Heras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CENTRO</v>
      </c>
      <c r="B172" t="str">
        <f>'RESUMEN TOTAL'!B175</f>
        <v>CEN49</v>
      </c>
      <c r="C172" t="str">
        <f>'RESUMEN TOTAL'!D175</f>
        <v>Av. San Martin y Florencio Sanchez</v>
      </c>
      <c r="D172" t="str">
        <f>'RESUMEN TOTAL'!E175</f>
        <v>Domo</v>
      </c>
      <c r="E172" t="str">
        <f>'RESUMEN TOTAL'!F175</f>
        <v>Radio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CENTRO</v>
      </c>
      <c r="B173" t="str">
        <f>'RESUMEN TOTAL'!B176</f>
        <v>CEN52</v>
      </c>
      <c r="C173" t="str">
        <f>'RESUMEN TOTAL'!D176</f>
        <v>San Martin y Almafuerte (ex San Martin y Dorrego)</v>
      </c>
      <c r="D173" t="str">
        <f>'RESUMEN TOTAL'!E176</f>
        <v>DOMO</v>
      </c>
      <c r="E173" t="str">
        <f>'RESUMEN TOTAL'!F176</f>
        <v>Radio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CENTRO</v>
      </c>
      <c r="B174" t="str">
        <f>'RESUMEN TOTAL'!B177</f>
        <v>CEN59</v>
      </c>
      <c r="C174" t="str">
        <f>'RESUMEN TOTAL'!D177</f>
        <v>CHACABUCO Y BOUREL</v>
      </c>
      <c r="D174" t="str">
        <f>'RESUMEN TOTAL'!E177</f>
        <v>DOMO</v>
      </c>
      <c r="E174" t="str">
        <f>'RESUMEN TOTAL'!F177</f>
        <v>Radio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CENTRO</v>
      </c>
      <c r="B175" t="str">
        <f>'RESUMEN TOTAL'!B178</f>
        <v>CEN62</v>
      </c>
      <c r="C175" t="str">
        <f>'RESUMEN TOTAL'!D178</f>
        <v>ESPAÑA Y ALEM</v>
      </c>
      <c r="D175" t="str">
        <f>'RESUMEN TOTAL'!E178</f>
        <v>DOMO</v>
      </c>
      <c r="E175" t="str">
        <f>'RESUMEN TOTAL'!F178</f>
        <v>PTO A FO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CENTRO</v>
      </c>
      <c r="B176" t="str">
        <f>'RESUMEN TOTAL'!B179</f>
        <v>CEN63</v>
      </c>
      <c r="C176" t="str">
        <f>'RESUMEN TOTAL'!D179</f>
        <v>SAN MARTIN Y URQUIZA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CENTRO</v>
      </c>
      <c r="B177" t="str">
        <f>'RESUMEN TOTAL'!B180</f>
        <v>CEN64</v>
      </c>
      <c r="C177" t="str">
        <f>'RESUMEN TOTAL'!D180</f>
        <v>SAN MARTIN Y BOCCUZZI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 t="str">
        <f>'RESUMEN TOTAL'!X180</f>
        <v>APAGADO</v>
      </c>
      <c r="S177">
        <f>'RESUMEN TOTAL'!Y180</f>
        <v>0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CENTRO</v>
      </c>
      <c r="B178" t="str">
        <f>'RESUMEN TOTAL'!B181</f>
        <v>CEN66</v>
      </c>
      <c r="C178" t="str">
        <f>'RESUMEN TOTAL'!D181</f>
        <v>SAN MARTIN Y JUAN PERON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 t="str">
        <f>'RESUMEN TOTAL'!X181</f>
        <v>APAGADO</v>
      </c>
      <c r="S178">
        <f>'RESUMEN TOTAL'!Y181</f>
        <v>0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CENTRO</v>
      </c>
      <c r="B179" t="str">
        <f>'RESUMEN TOTAL'!B182</f>
        <v>CEN67 (fija 1)</v>
      </c>
      <c r="C179" t="str">
        <f>'RESUMEN TOTAL'!D182</f>
        <v>9 DE JULIO Y BROWN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CENTRO</v>
      </c>
      <c r="B180" t="str">
        <f>'RESUMEN TOTAL'!B183</f>
        <v>CEN68 (fija 2)</v>
      </c>
      <c r="C180" t="str">
        <f>'RESUMEN TOTAL'!D183</f>
        <v>9 DE JULIO Y BROWN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CENTRO</v>
      </c>
      <c r="B181" t="str">
        <f>'RESUMEN TOTAL'!B184</f>
        <v>CEN69</v>
      </c>
      <c r="C181" t="str">
        <f>'RESUMEN TOTAL'!D184</f>
        <v>RIVADAVIA Y BOUREL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TOTAL'!B185</f>
        <v>CEN73</v>
      </c>
      <c r="C182" t="str">
        <f>'RESUMEN TOTAL'!D185</f>
        <v>BOUREL Y DEFENSA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CENTRO</v>
      </c>
      <c r="B183" t="str">
        <f>'RESUMEN TOTAL'!B186</f>
        <v>CEN74</v>
      </c>
      <c r="C183" t="str">
        <f>'RESUMEN TOTAL'!D186</f>
        <v>Las Heras y Maipu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CENTRO</v>
      </c>
      <c r="B184" t="str">
        <f>'RESUMEN TOTAL'!B187</f>
        <v>CEN83</v>
      </c>
      <c r="C184" t="str">
        <f>'RESUMEN TOTAL'!D187</f>
        <v>RECONQUISTA Y 25 DE MAYO</v>
      </c>
      <c r="D184" t="str">
        <f>'RESUMEN TOTAL'!E187</f>
        <v>Domo</v>
      </c>
      <c r="E184" t="str">
        <f>'RESUMEN TOTAL'!F187</f>
        <v>Radio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 t="str">
        <f>'RESUMEN TOTAL'!AB187</f>
        <v>APAGADO</v>
      </c>
      <c r="W184" t="str">
        <f>'RESUMEN TOTAL'!AC187</f>
        <v>APAGADO</v>
      </c>
      <c r="X184" t="str">
        <f>'RESUMEN TOTAL'!AD187</f>
        <v>APAGADO</v>
      </c>
      <c r="Y184" t="str">
        <f>'RESUMEN TOTAL'!AE187</f>
        <v>APAGADO</v>
      </c>
      <c r="Z184" t="str">
        <f>'RESUMEN TOTAL'!AF187</f>
        <v>APAGADO</v>
      </c>
      <c r="AA184" t="str">
        <f>'RESUMEN TOTAL'!AG187</f>
        <v>APAGADO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SAN NICOLAS</v>
      </c>
      <c r="B185" t="str">
        <f>'RESUMEN TOTAL'!B188</f>
        <v>CHA01</v>
      </c>
      <c r="C185" t="str">
        <f>'RESUMEN TOTAL'!D188</f>
        <v>Novak y Pte Illia</v>
      </c>
      <c r="D185" t="str">
        <f>'RESUMEN TOTAL'!E188</f>
        <v>Domo</v>
      </c>
      <c r="E185" t="str">
        <f>'RESUMEN TOTAL'!F188</f>
        <v>Radio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CHACABUCO</v>
      </c>
      <c r="B186" t="str">
        <f>'RESUMEN TOTAL'!B189</f>
        <v>CHA02</v>
      </c>
      <c r="C186" t="str">
        <f>'RESUMEN TOTAL'!D189</f>
        <v>Pte. Illia y Posadas</v>
      </c>
      <c r="D186" t="str">
        <f>'RESUMEN TOTAL'!E189</f>
        <v>Domo</v>
      </c>
      <c r="E186" t="str">
        <f>'RESUMEN TOTAL'!F189</f>
        <v>Radio</v>
      </c>
      <c r="F186" t="str">
        <f>'RESUMEN TOTAL'!L189</f>
        <v>APAGADO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 t="str">
        <f>'RESUMEN TOTAL'!U189</f>
        <v>APAGADO</v>
      </c>
      <c r="P186" t="str">
        <f>'RESUMEN TOTAL'!V189</f>
        <v>APAGADO</v>
      </c>
      <c r="Q186">
        <f>'RESUMEN TOTAL'!W189</f>
        <v>0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 t="str">
        <f>'RESUMEN TOTAL'!AE189</f>
        <v>APAGADO</v>
      </c>
      <c r="Z186" t="str">
        <f>'RESUMEN TOTAL'!AF189</f>
        <v>APAGADO</v>
      </c>
      <c r="AA186" t="str">
        <f>'RESUMEN TOTAL'!AG189</f>
        <v>APAGADO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CHACABUCO</v>
      </c>
      <c r="B187" t="str">
        <f>'RESUMEN TOTAL'!B190</f>
        <v>CHA03</v>
      </c>
      <c r="C187" t="str">
        <f>'RESUMEN TOTAL'!D190</f>
        <v>MAIPU Y ALVAREZ THOMAS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CHACABUCO</v>
      </c>
      <c r="B188" t="str">
        <f>'RESUMEN TOTAL'!B191</f>
        <v>CHA04</v>
      </c>
      <c r="C188" t="str">
        <f>'RESUMEN TOTAL'!D191</f>
        <v>ESTADOS UNIDOS DE A. E ILLIA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 t="str">
        <f>'RESUMEN TOTAL'!P191</f>
        <v>APAGADO</v>
      </c>
      <c r="K188" t="str">
        <f>'RESUMEN TOTAL'!Q191</f>
        <v>APAGADO</v>
      </c>
      <c r="L188" t="str">
        <f>'RESUMEN TOTAL'!R191</f>
        <v>APAGADO</v>
      </c>
      <c r="M188" t="str">
        <f>'RESUMEN TOTAL'!S191</f>
        <v>APAGADO</v>
      </c>
      <c r="N188" t="str">
        <f>'RESUMEN TOTAL'!T191</f>
        <v>APAGADO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LA COLORADA ESTE</v>
      </c>
      <c r="B189" t="str">
        <f>'RESUMEN TOTAL'!B192</f>
        <v>COL 03</v>
      </c>
      <c r="C189" t="str">
        <f>'RESUMEN TOTAL'!D192</f>
        <v>CARIBONI Y LA ANCIANIDAD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 t="str">
        <f>'RESUMEN TOTAL'!AD192</f>
        <v>APAGADO</v>
      </c>
      <c r="Y189" t="str">
        <f>'RESUMEN TOTAL'!AE192</f>
        <v>APAGADO</v>
      </c>
      <c r="Z189" t="str">
        <f>'RESUMEN TOTAL'!AF192</f>
        <v>APAGADO</v>
      </c>
      <c r="AA189" t="str">
        <f>'RESUMEN TOTAL'!AG192</f>
        <v>APAGADO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LA COLORADA ESTE</v>
      </c>
      <c r="B190" t="str">
        <f>'RESUMEN TOTAL'!B193</f>
        <v>COL 04</v>
      </c>
      <c r="C190" t="str">
        <f>'RESUMEN TOTAL'!D193</f>
        <v>EVA PERON Y SAVIO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MONICA NUEVA</v>
      </c>
      <c r="B191" t="str">
        <f>'RESUMEN TOTAL'!B194</f>
        <v>COL01</v>
      </c>
      <c r="C191" t="str">
        <f>'RESUMEN TOTAL'!D194</f>
        <v>Eva Peron y Cariboni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LA COLORADA ESTE</v>
      </c>
      <c r="B192" t="str">
        <f>'RESUMEN TOTAL'!B195</f>
        <v>COL02</v>
      </c>
      <c r="C192" t="str">
        <f>'RESUMEN TOTAL'!D195</f>
        <v>Av. Eva Peron y Pompeya</v>
      </c>
      <c r="D192" t="str">
        <f>'RESUMEN TOTAL'!E195</f>
        <v>Domo</v>
      </c>
      <c r="E192" t="str">
        <f>'RESUMEN TOTAL'!F195</f>
        <v>Radio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DON JOSE</v>
      </c>
      <c r="B193" t="str">
        <f>'RESUMEN TOTAL'!B196</f>
        <v>DJ 07</v>
      </c>
      <c r="C193" t="str">
        <f>'RESUMEN TOTAL'!D196</f>
        <v>Calle 414 y El Indio</v>
      </c>
      <c r="D193" t="str">
        <f>'RESUMEN TOTAL'!E196</f>
        <v>Fija</v>
      </c>
      <c r="E193" t="str">
        <f>'RESUMEN TOTAL'!F196</f>
        <v>PTO A FO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DON JOSE</v>
      </c>
      <c r="B194" t="str">
        <f>'RESUMEN TOTAL'!B197</f>
        <v>DJ O6</v>
      </c>
      <c r="C194" t="str">
        <f>'RESUMEN TOTAL'!D197</f>
        <v>Calle 414 y El Indio</v>
      </c>
      <c r="D194" t="str">
        <f>'RESUMEN TOTAL'!E197</f>
        <v>Fija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DON JOSE</v>
      </c>
      <c r="B195" t="str">
        <f>'RESUMEN TOTAL'!B198</f>
        <v>DJO 02 (fija 1)</v>
      </c>
      <c r="C195" t="str">
        <f>'RESUMEN TOTAL'!D198</f>
        <v>DONATO ALVAREZ Y EL APERO</v>
      </c>
      <c r="D195" t="str">
        <f>'RESUMEN TOTAL'!E198</f>
        <v>Fija</v>
      </c>
      <c r="E195" t="str">
        <f>'RESUMEN TOTAL'!F198</f>
        <v>PTO A FO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DON JOSE</v>
      </c>
      <c r="B196" t="str">
        <f>'RESUMEN TOTAL'!B199</f>
        <v>DJO 03 (fija 2)</v>
      </c>
      <c r="C196" t="str">
        <f>'RESUMEN TOTAL'!D199</f>
        <v>DONATO ALVAREZ Y EL APERO</v>
      </c>
      <c r="D196" t="str">
        <f>'RESUMEN TOTAL'!E199</f>
        <v>Fija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DON JOSE</v>
      </c>
      <c r="B197" t="str">
        <f>'RESUMEN TOTAL'!B200</f>
        <v>DJO 04 (Fija 1)</v>
      </c>
      <c r="C197" t="str">
        <f>'RESUMEN TOTAL'!D200</f>
        <v>MONTEVERDE Y EL INDIO</v>
      </c>
      <c r="D197" t="str">
        <f>'RESUMEN TOTAL'!E200</f>
        <v>Fija</v>
      </c>
      <c r="E197" t="str">
        <f>'RESUMEN TOTAL'!F200</f>
        <v>PTO A FO</v>
      </c>
      <c r="F197" t="str">
        <f>'RESUMEN TOTAL'!L200</f>
        <v>APAGADO</v>
      </c>
      <c r="G197" t="str">
        <f>'RESUMEN TOTAL'!M200</f>
        <v>APAGADO</v>
      </c>
      <c r="H197" t="str">
        <f>'RESUMEN TOTAL'!N200</f>
        <v>APAGADO</v>
      </c>
      <c r="I197" t="str">
        <f>'RESUMEN TOTAL'!O200</f>
        <v>APAGADO</v>
      </c>
      <c r="J197" t="str">
        <f>'RESUMEN TOTAL'!P200</f>
        <v>APAGADO</v>
      </c>
      <c r="K197" t="str">
        <f>'RESUMEN TOTAL'!Q200</f>
        <v>APAGADO</v>
      </c>
      <c r="L197" t="str">
        <f>'RESUMEN TOTAL'!R200</f>
        <v>APAGADO</v>
      </c>
      <c r="M197" t="str">
        <f>'RESUMEN TOTAL'!S200</f>
        <v>APAGADO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DON JOSE</v>
      </c>
      <c r="B198" t="str">
        <f>'RESUMEN TOTAL'!B201</f>
        <v>DJO 05 (Fija 2)</v>
      </c>
      <c r="C198" t="str">
        <f>'RESUMEN TOTAL'!D201</f>
        <v>MONTEVERDE Y EL INDIO</v>
      </c>
      <c r="D198" t="str">
        <f>'RESUMEN TOTAL'!E201</f>
        <v>Fija</v>
      </c>
      <c r="E198" t="str">
        <f>'RESUMEN TOTAL'!F201</f>
        <v>PTO A FO</v>
      </c>
      <c r="F198" t="str">
        <f>'RESUMEN TOTAL'!L201</f>
        <v>APAGADO</v>
      </c>
      <c r="G198" t="str">
        <f>'RESUMEN TOTAL'!M201</f>
        <v>APAGADO</v>
      </c>
      <c r="H198" t="str">
        <f>'RESUMEN TOTAL'!N201</f>
        <v>APAGADO</v>
      </c>
      <c r="I198" t="str">
        <f>'RESUMEN TOTAL'!O201</f>
        <v>APAGADO</v>
      </c>
      <c r="J198" t="str">
        <f>'RESUMEN TOTAL'!P201</f>
        <v>APAGADO</v>
      </c>
      <c r="K198" t="str">
        <f>'RESUMEN TOTAL'!Q201</f>
        <v>APAGADO</v>
      </c>
      <c r="L198" t="str">
        <f>'RESUMEN TOTAL'!R201</f>
        <v>APAGADO</v>
      </c>
      <c r="M198" t="str">
        <f>'RESUMEN TOTAL'!S201</f>
        <v>APAGADO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DON JOSE</v>
      </c>
      <c r="B199" t="str">
        <f>'RESUMEN TOTAL'!B202</f>
        <v>DJO01</v>
      </c>
      <c r="C199" t="str">
        <f>'RESUMEN TOTAL'!D202</f>
        <v>Monteverde y Donato Alvarez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DORIO1</v>
      </c>
      <c r="C200" t="str">
        <f>'RESUMEN TOTAL'!D203</f>
        <v>AV Bosques Y Theran</v>
      </c>
      <c r="D200">
        <f>'RESUMEN TOTAL'!E203</f>
        <v>0</v>
      </c>
      <c r="E200">
        <f>'RESUMEN TOTAL'!F203</f>
        <v>0</v>
      </c>
      <c r="F200" t="str">
        <f>'RESUMEN TOTAL'!L203</f>
        <v>APAGADO</v>
      </c>
      <c r="G200" t="str">
        <f>'RESUMEN TOTAL'!M203</f>
        <v>APAGADO</v>
      </c>
      <c r="H200" t="str">
        <f>'RESUMEN TOTAL'!N203</f>
        <v>APAGADO</v>
      </c>
      <c r="I200" t="str">
        <f>'RESUMEN TOTAL'!O203</f>
        <v>APAGADO</v>
      </c>
      <c r="J200" t="str">
        <f>'RESUMEN TOTAL'!P203</f>
        <v>APAGADO</v>
      </c>
      <c r="K200" t="str">
        <f>'RESUMEN TOTAL'!Q203</f>
        <v>APAGADO</v>
      </c>
      <c r="L200" t="str">
        <f>'RESUMEN TOTAL'!R203</f>
        <v>APAGADO</v>
      </c>
      <c r="M200" t="str">
        <f>'RESUMEN TOTAL'!S203</f>
        <v>APAGADO</v>
      </c>
      <c r="N200" t="str">
        <f>'RESUMEN TOTAL'!T203</f>
        <v>APAGADO</v>
      </c>
      <c r="O200">
        <f>'RESUMEN TOTAL'!U203</f>
        <v>0</v>
      </c>
      <c r="P200" t="str">
        <f>'RESUMEN TOTAL'!V203</f>
        <v>APAGADO</v>
      </c>
      <c r="Q200" t="str">
        <f>'RESUMEN TOTAL'!W203</f>
        <v>APAGADO</v>
      </c>
      <c r="R200" t="str">
        <f>'RESUMEN TOTAL'!X203</f>
        <v>APAGADO</v>
      </c>
      <c r="S200" t="str">
        <f>'RESUMEN TOTAL'!Y203</f>
        <v>APAGADO</v>
      </c>
      <c r="T200" t="str">
        <f>'RESUMEN TOTAL'!Z203</f>
        <v>APAGADO</v>
      </c>
      <c r="U200" t="str">
        <f>'RESUMEN TOTAL'!AA203</f>
        <v>APAGADO</v>
      </c>
      <c r="V200" t="str">
        <f>'RESUMEN TOTAL'!AB203</f>
        <v>APAGADO</v>
      </c>
      <c r="W200" t="str">
        <f>'RESUMEN TOTAL'!AC203</f>
        <v>APAGADO</v>
      </c>
      <c r="X200" t="str">
        <f>'RESUMEN TOTAL'!AD203</f>
        <v>APAGADO</v>
      </c>
      <c r="Y200" t="str">
        <f>'RESUMEN TOTAL'!AE203</f>
        <v>APAGADO</v>
      </c>
      <c r="Z200" t="str">
        <f>'RESUMEN TOTAL'!AF203</f>
        <v>APAGADO</v>
      </c>
      <c r="AA200" t="str">
        <f>'RESUMEN TOTAL'!AG203</f>
        <v>APAGADO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EL PARQUE</v>
      </c>
      <c r="B201" t="str">
        <f>'RESUMEN TOTAL'!B204</f>
        <v>EPQ 01</v>
      </c>
      <c r="C201" t="str">
        <f>'RESUMEN TOTAL'!D204</f>
        <v>1282 Y GRIERSON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EL PARQUE</v>
      </c>
      <c r="B202" t="str">
        <f>'RESUMEN TOTAL'!B206</f>
        <v>EPQ 03</v>
      </c>
      <c r="C202" t="str">
        <f>'RESUMEN TOTAL'!D206</f>
        <v>1282 Y RP 36</v>
      </c>
      <c r="D202" t="str">
        <f>'RESUMEN TOTAL'!E206</f>
        <v>Domo</v>
      </c>
      <c r="E202" t="str">
        <f>'RESUMEN TOTAL'!F206</f>
        <v>Fibra Optica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>
        <f>'RESUMEN TOTAL'!AD206</f>
        <v>0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EL PARQUE</v>
      </c>
      <c r="B203" t="str">
        <f>'RESUMEN TOTAL'!B207</f>
        <v>EPQ 04</v>
      </c>
      <c r="C203" t="str">
        <f>'RESUMEN TOTAL'!D207</f>
        <v>1282 Y MORENO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 xml:space="preserve"> 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LA ESMERALDA</v>
      </c>
      <c r="B204" t="str">
        <f>'RESUMEN TOTAL'!B208</f>
        <v>ESM 08</v>
      </c>
      <c r="C204" t="str">
        <f>'RESUMEN TOTAL'!D208</f>
        <v>DAVINSON Y MORANCHEL</v>
      </c>
      <c r="D204" t="str">
        <f>'RESUMEN TOTAL'!E208</f>
        <v>FIJA</v>
      </c>
      <c r="E204" t="str">
        <f>'RESUMEN TOTAL'!F208</f>
        <v>Radio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LA ESMERALDA</v>
      </c>
      <c r="B205" t="str">
        <f>'RESUMEN TOTAL'!B209</f>
        <v>ESM 13</v>
      </c>
      <c r="C205" t="str">
        <f>'RESUMEN TOTAL'!D209</f>
        <v>Barzi y Serrano</v>
      </c>
      <c r="D205" t="str">
        <f>'RESUMEN TOTAL'!E209</f>
        <v>fija</v>
      </c>
      <c r="E205" t="str">
        <f>'RESUMEN TOTAL'!F209</f>
        <v>Fibra Optica</v>
      </c>
      <c r="F205" t="str">
        <f>'RESUMEN TOTAL'!L209</f>
        <v>APAGADO</v>
      </c>
      <c r="G205" t="str">
        <f>'RESUMEN TOTAL'!M209</f>
        <v>APAGADO</v>
      </c>
      <c r="H205" t="str">
        <f>'RESUMEN TOTAL'!N209</f>
        <v>APAGADO</v>
      </c>
      <c r="I205" t="str">
        <f>'RESUMEN TOTAL'!O209</f>
        <v>APAGADO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 t="str">
        <f>'RESUMEN TOTAL'!AC209</f>
        <v>APAGADO</v>
      </c>
      <c r="X205" t="str">
        <f>'RESUMEN TOTAL'!AD209</f>
        <v>APAGADO</v>
      </c>
      <c r="Y205" t="str">
        <f>'RESUMEN TOTAL'!AE209</f>
        <v>APAGADO</v>
      </c>
      <c r="Z205" t="str">
        <f>'RESUMEN TOTAL'!AF209</f>
        <v>APAGADO</v>
      </c>
      <c r="AA205" t="str">
        <f>'RESUMEN TOTAL'!AG209</f>
        <v>APAGADO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LA ESMERALDA</v>
      </c>
      <c r="B206" t="str">
        <f>'RESUMEN TOTAL'!B210</f>
        <v>ESM 14</v>
      </c>
      <c r="C206" t="str">
        <f>'RESUMEN TOTAL'!D210</f>
        <v>Barzi y Serrano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LA ESMERALDA</v>
      </c>
      <c r="B207" t="str">
        <f>'RESUMEN TOTAL'!B211</f>
        <v>ESM 15</v>
      </c>
      <c r="C207" t="str">
        <f>'RESUMEN TOTAL'!D211</f>
        <v>Basualdo y Lieja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LA ESMERALDA</v>
      </c>
      <c r="B208" t="str">
        <f>'RESUMEN TOTAL'!B212</f>
        <v>ESM 16</v>
      </c>
      <c r="C208" t="str">
        <f>'RESUMEN TOTAL'!D212</f>
        <v>Basualdo y Lieja</v>
      </c>
      <c r="D208" t="str">
        <f>'RESUMEN TOTAL'!E212</f>
        <v>Fija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LA ESMERALDA</v>
      </c>
      <c r="B209" t="str">
        <f>'RESUMEN TOTAL'!B213</f>
        <v>ESM01</v>
      </c>
      <c r="C209" t="str">
        <f>'RESUMEN TOTAL'!D213</f>
        <v>Cabello y Brasil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JORGE</v>
      </c>
      <c r="B210" t="str">
        <f>'RESUMEN TOTAL'!B214</f>
        <v>ESM02</v>
      </c>
      <c r="C210" t="str">
        <f>'RESUMEN TOTAL'!D214</f>
        <v>Novak y Cabello</v>
      </c>
      <c r="D210" t="str">
        <f>'RESUMEN TOTAL'!E214</f>
        <v>Domo</v>
      </c>
      <c r="E210" t="str">
        <f>'RESUMEN TOTAL'!F214</f>
        <v>PTO A FO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>
        <f>'RESUMEN TOTAL'!A215</f>
        <v>0</v>
      </c>
      <c r="B211" t="str">
        <f>'RESUMEN TOTAL'!B215</f>
        <v>ESM03</v>
      </c>
      <c r="C211" t="str">
        <f>'RESUMEN TOTAL'!D215</f>
        <v>Novak y Humahuaca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 t="str">
        <f>'RESUMEN TOTAL'!AA215</f>
        <v>APAGADO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LA ESMERALDA</v>
      </c>
      <c r="B212" t="str">
        <f>'RESUMEN TOTAL'!B216</f>
        <v>ESM04</v>
      </c>
      <c r="C212" t="str">
        <f>'RESUMEN TOTAL'!D216</f>
        <v>Basualdo y Bengochea</v>
      </c>
      <c r="D212" t="str">
        <f>'RESUMEN TOTAL'!E216</f>
        <v>Domo</v>
      </c>
      <c r="E212" t="str">
        <f>'RESUMEN TOTAL'!F216</f>
        <v>Fibra Optica</v>
      </c>
      <c r="F212" t="str">
        <f>'RESUMEN TOTAL'!L216</f>
        <v>APAGADO</v>
      </c>
      <c r="G212" t="str">
        <f>'RESUMEN TOTAL'!M216</f>
        <v>APAGADO</v>
      </c>
      <c r="H212" t="str">
        <f>'RESUMEN TOTAL'!N216</f>
        <v>APAGADO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 t="str">
        <f>'RESUMEN TOTAL'!R216</f>
        <v>APAGADO</v>
      </c>
      <c r="M212" t="str">
        <f>'RESUMEN TOTAL'!S216</f>
        <v>APAGADO</v>
      </c>
      <c r="N212" t="str">
        <f>'RESUMEN TOTAL'!T216</f>
        <v>APAGADO</v>
      </c>
      <c r="O212" t="str">
        <f>'RESUMEN TOTAL'!U216</f>
        <v>APAGADO</v>
      </c>
      <c r="P212" t="str">
        <f>'RESUMEN TOTAL'!V216</f>
        <v>APAGADO</v>
      </c>
      <c r="Q212" t="str">
        <f>'RESUMEN TOTAL'!W216</f>
        <v>APAGADO</v>
      </c>
      <c r="R212" t="str">
        <f>'RESUMEN TOTAL'!X216</f>
        <v>APAGADO</v>
      </c>
      <c r="S212" t="str">
        <f>'RESUMEN TOTAL'!Y216</f>
        <v>APAGADO</v>
      </c>
      <c r="T212" t="str">
        <f>'RESUMEN TOTAL'!Z216</f>
        <v>APAGADO</v>
      </c>
      <c r="U212" t="str">
        <f>'RESUMEN TOTAL'!AA216</f>
        <v>APAGADO</v>
      </c>
      <c r="V212" t="str">
        <f>'RESUMEN TOTAL'!AB216</f>
        <v>APAGADO</v>
      </c>
      <c r="W212" t="str">
        <f>'RESUMEN TOTAL'!AC216</f>
        <v>APAGADO</v>
      </c>
      <c r="X212" t="str">
        <f>'RESUMEN TOTAL'!AD216</f>
        <v>APAGADO</v>
      </c>
      <c r="Y212" t="str">
        <f>'RESUMEN TOTAL'!AE216</f>
        <v>APAGADO</v>
      </c>
      <c r="Z212" t="str">
        <f>'RESUMEN TOTAL'!AF216</f>
        <v>APAGADO</v>
      </c>
      <c r="AA212" t="str">
        <f>'RESUMEN TOTAL'!AG216</f>
        <v>APAGADO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LA ESMERALDA</v>
      </c>
      <c r="B213" t="str">
        <f>'RESUMEN TOTAL'!B217</f>
        <v>ESM05</v>
      </c>
      <c r="C213" t="str">
        <f>'RESUMEN TOTAL'!D217</f>
        <v>Aniceto Diaz y Villar</v>
      </c>
      <c r="D213" t="str">
        <f>'RESUMEN TOTAL'!E217</f>
        <v>Domo</v>
      </c>
      <c r="E213" t="str">
        <f>'RESUMEN TOTAL'!F217</f>
        <v>Fibra Optica</v>
      </c>
      <c r="F213" t="str">
        <f>'RESUMEN TOTAL'!L217</f>
        <v>APAGADO</v>
      </c>
      <c r="G213" t="str">
        <f>'RESUMEN TOTAL'!M217</f>
        <v>APAGADO</v>
      </c>
      <c r="H213" t="str">
        <f>'RESUMEN TOTAL'!N217</f>
        <v>APAGADO</v>
      </c>
      <c r="I213" t="str">
        <f>'RESUMEN TOTAL'!O217</f>
        <v>APAGADO</v>
      </c>
      <c r="J213" t="str">
        <f>'RESUMEN TOTAL'!P217</f>
        <v>APAGADO</v>
      </c>
      <c r="K213" t="str">
        <f>'RESUMEN TOTAL'!Q217</f>
        <v>APAGADO</v>
      </c>
      <c r="L213" t="str">
        <f>'RESUMEN TOTAL'!R217</f>
        <v>APAGADO</v>
      </c>
      <c r="M213" t="str">
        <f>'RESUMEN TOTAL'!S217</f>
        <v>APAGADO</v>
      </c>
      <c r="N213" t="str">
        <f>'RESUMEN TOTAL'!T217</f>
        <v>APAGADO</v>
      </c>
      <c r="O213" t="str">
        <f>'RESUMEN TOTAL'!U217</f>
        <v>APAGADO</v>
      </c>
      <c r="P213" t="str">
        <f>'RESUMEN TOTAL'!V217</f>
        <v>APAGADO</v>
      </c>
      <c r="Q213" t="str">
        <f>'RESUMEN TOTAL'!W217</f>
        <v>APAGADO</v>
      </c>
      <c r="R213" t="str">
        <f>'RESUMEN TOTAL'!X217</f>
        <v>APAGADO</v>
      </c>
      <c r="S213" t="str">
        <f>'RESUMEN TOTAL'!Y217</f>
        <v>APAGADO</v>
      </c>
      <c r="T213" t="str">
        <f>'RESUMEN TOTAL'!Z217</f>
        <v>APAGADO</v>
      </c>
      <c r="U213" t="str">
        <f>'RESUMEN TOTAL'!AA217</f>
        <v>APAGADO</v>
      </c>
      <c r="V213">
        <f>'RESUMEN TOTAL'!AB217</f>
        <v>0</v>
      </c>
      <c r="W213" t="str">
        <f>'RESUMEN TOTAL'!AC217</f>
        <v>APAGADO</v>
      </c>
      <c r="X213" t="str">
        <f>'RESUMEN TOTAL'!AD217</f>
        <v>APAGADO</v>
      </c>
      <c r="Y213" t="str">
        <f>'RESUMEN TOTAL'!AE217</f>
        <v>APAGADO</v>
      </c>
      <c r="Z213" t="str">
        <f>'RESUMEN TOTAL'!AF217</f>
        <v>APAGADO</v>
      </c>
      <c r="AA213" t="str">
        <f>'RESUMEN TOTAL'!AG217</f>
        <v>APAGADO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LA ESMERALDA</v>
      </c>
      <c r="B214" t="str">
        <f>'RESUMEN TOTAL'!B218</f>
        <v>ESM06</v>
      </c>
      <c r="C214" t="str">
        <f>'RESUMEN TOTAL'!D218</f>
        <v>Roselli y Cabello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LA ESMERALDA</v>
      </c>
      <c r="B215" t="str">
        <f>'RESUMEN TOTAL'!B219</f>
        <v>ESM07</v>
      </c>
      <c r="C215" t="str">
        <f>'RESUMEN TOTAL'!D219</f>
        <v>AV. NOVAK Y SERRANO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LA ESMERALDA</v>
      </c>
      <c r="B216" t="str">
        <f>'RESUMEN TOTAL'!B220</f>
        <v>ESM09 (fija 1)</v>
      </c>
      <c r="C216" t="str">
        <f>'RESUMEN TOTAL'!D220</f>
        <v>EEUU Y CABELLO</v>
      </c>
      <c r="D216" t="str">
        <f>'RESUMEN TOTAL'!E220</f>
        <v>Fija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LA ESMERALDA</v>
      </c>
      <c r="B217" t="str">
        <f>'RESUMEN TOTAL'!B221</f>
        <v>ESM10 (fija 2)</v>
      </c>
      <c r="C217" t="str">
        <f>'RESUMEN TOTAL'!D221</f>
        <v>EEUU Y CABELLO</v>
      </c>
      <c r="D217" t="str">
        <f>'RESUMEN TOTAL'!E221</f>
        <v>Fija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LA ESMERALDA</v>
      </c>
      <c r="B218" t="str">
        <f>'RESUMEN TOTAL'!B222</f>
        <v>ESM11 (fija 1)</v>
      </c>
      <c r="C218" t="str">
        <f>'RESUMEN TOTAL'!D222</f>
        <v>NOVAK Y LAMBARDI</v>
      </c>
      <c r="D218" t="str">
        <f>'RESUMEN TOTAL'!E222</f>
        <v>Fija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LA ESMERALDA</v>
      </c>
      <c r="B219" t="str">
        <f>'RESUMEN TOTAL'!B223</f>
        <v>ESM12 (fija 2)</v>
      </c>
      <c r="C219" t="str">
        <f>'RESUMEN TOTAL'!D223</f>
        <v>NOVAK Y LAMBARDI</v>
      </c>
      <c r="D219" t="str">
        <f>'RESUMEN TOTAL'!E223</f>
        <v>Fija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INGENIERO ALLAN</v>
      </c>
      <c r="B220" t="str">
        <f>'RESUMEN TOTAL'!B224</f>
        <v>INA 01</v>
      </c>
      <c r="C220" t="str">
        <f>'RESUMEN TOTAL'!D224</f>
        <v>1138 Y 1155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INGENIERO ALLAN</v>
      </c>
      <c r="B221" t="str">
        <f>'RESUMEN TOTAL'!B225</f>
        <v>INA 02</v>
      </c>
      <c r="C221" t="str">
        <f>'RESUMEN TOTAL'!D225</f>
        <v>1144 Y 1155</v>
      </c>
      <c r="D221" t="str">
        <f>'RESUMEN TOTAL'!E225</f>
        <v>DOMO</v>
      </c>
      <c r="E221" t="str">
        <f>'RESUMEN TOTAL'!F225</f>
        <v>Fibra Optica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 t="str">
        <f>'RESUMEN TOTAL'!T225</f>
        <v>APAGADO</v>
      </c>
      <c r="O221" t="str">
        <f>'RESUMEN TOTAL'!U225</f>
        <v>APAGADO</v>
      </c>
      <c r="P221" t="str">
        <f>'RESUMEN TOTAL'!V225</f>
        <v>APAGADO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 t="str">
        <f>'RESUMEN TOTAL'!Z225</f>
        <v>APAGADO</v>
      </c>
      <c r="U221">
        <f>'RESUMEN TOTAL'!AA225</f>
        <v>0</v>
      </c>
      <c r="V221" t="str">
        <f>'RESUMEN TOTAL'!AB225</f>
        <v>APAGADO</v>
      </c>
      <c r="W221" t="str">
        <f>'RESUMEN TOTAL'!AC225</f>
        <v>APAGADO</v>
      </c>
      <c r="X221" t="str">
        <f>'RESUMEN TOTAL'!AD225</f>
        <v>APAGADO</v>
      </c>
      <c r="Y221" t="str">
        <f>'RESUMEN TOTAL'!AE225</f>
        <v>APAGADO</v>
      </c>
      <c r="Z221" t="str">
        <f>'RESUMEN TOTAL'!AF225</f>
        <v>APAGADO</v>
      </c>
      <c r="AA221" t="str">
        <f>'RESUMEN TOTAL'!AG225</f>
        <v>APAGADO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INFICO</v>
      </c>
      <c r="B222" t="str">
        <f>'RESUMEN TOTAL'!B226</f>
        <v>INF 01</v>
      </c>
      <c r="C222" t="str">
        <f>'RESUMEN TOTAL'!D226</f>
        <v>AV. HUDSON Y CARIBONI</v>
      </c>
      <c r="D222">
        <f>'RESUMEN TOTAL'!E226</f>
        <v>0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KM 26700 (JULIO A. COSTA)</v>
      </c>
      <c r="B223" t="str">
        <f>'RESUMEN TOTAL'!B227</f>
        <v>KM 07</v>
      </c>
      <c r="C223" t="str">
        <f>'RESUMEN TOTAL'!D227</f>
        <v>EL ALJIBE E/ EL ZONDA Y DON SEGUNDO SOMBRA</v>
      </c>
      <c r="D223" t="str">
        <f>'RESUMEN TOTAL'!E227</f>
        <v>DOMO</v>
      </c>
      <c r="E223" t="str">
        <f>'RESUMEN TOTAL'!F227</f>
        <v>Radio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KM 26700 (JULIO A. COSTA)</v>
      </c>
      <c r="B224" t="str">
        <f>'RESUMEN TOTAL'!B228</f>
        <v>KM 10 / UPA 2</v>
      </c>
      <c r="C224" t="str">
        <f>'RESUMEN TOTAL'!D228</f>
        <v>PLAYA DE ESTACIONAMIENTO INTERNA E/ HOSP. MODULAR Y UPA 11.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KM 26700 (JULIO A. COSTA)</v>
      </c>
      <c r="B225" t="str">
        <f>'RESUMEN TOTAL'!B229</f>
        <v>KM 12 FIJA 1</v>
      </c>
      <c r="C225" t="str">
        <f>'RESUMEN TOTAL'!D229</f>
        <v>BLANDENGUES Y LA ZAMBA</v>
      </c>
      <c r="D225" t="str">
        <f>'RESUMEN TOTAL'!E229</f>
        <v>Fija</v>
      </c>
      <c r="E225" t="str">
        <f>'RESUMEN TOTAL'!F229</f>
        <v>PTO A FO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KM 26700 (JULIO A. COSTA)</v>
      </c>
      <c r="B226" t="str">
        <f>'RESUMEN TOTAL'!B230</f>
        <v>KM 13 FIJA 2</v>
      </c>
      <c r="C226" t="str">
        <f>'RESUMEN TOTAL'!D230</f>
        <v>BLANDENGUES Y LA ZAMBA</v>
      </c>
      <c r="D226" t="str">
        <f>'RESUMEN TOTAL'!E230</f>
        <v>Fija</v>
      </c>
      <c r="E226" t="str">
        <f>'RESUMEN TOTAL'!F230</f>
        <v>PTO A FO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KM 26700 (JULIO A. COSTA)</v>
      </c>
      <c r="B227" t="str">
        <f>'RESUMEN TOTAL'!B231</f>
        <v>KM 14 (fija 1)</v>
      </c>
      <c r="C227" t="str">
        <f>'RESUMEN TOTAL'!D231</f>
        <v>EL GAUCHO Y EL ZONDA</v>
      </c>
      <c r="D227" t="str">
        <f>'RESUMEN TOTAL'!E231</f>
        <v>Fija</v>
      </c>
      <c r="E227" t="str">
        <f>'RESUMEN TOTAL'!F231</f>
        <v>PTO A FO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KM 26700 (JULIO A. COSTA)</v>
      </c>
      <c r="B228" t="str">
        <f>'RESUMEN TOTAL'!B232</f>
        <v>KM 15 (fija 2)</v>
      </c>
      <c r="C228" t="str">
        <f>'RESUMEN TOTAL'!D232</f>
        <v>EL GAUCHO Y EL ZONDA</v>
      </c>
      <c r="D228" t="str">
        <f>'RESUMEN TOTAL'!E232</f>
        <v>Fija</v>
      </c>
      <c r="E228" t="str">
        <f>'RESUMEN TOTAL'!F232</f>
        <v>PTO A FO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KM 26700 (JULIO A. COSTA)</v>
      </c>
      <c r="B229" t="str">
        <f>'RESUMEN TOTAL'!B233</f>
        <v>KM 16 (fija 1)</v>
      </c>
      <c r="C229" t="str">
        <f>'RESUMEN TOTAL'!D233</f>
        <v>EL GAUCHO Y MARTIN FIERRO</v>
      </c>
      <c r="D229" t="str">
        <f>'RESUMEN TOTAL'!E233</f>
        <v>Fija</v>
      </c>
      <c r="E229" t="str">
        <f>'RESUMEN TOTAL'!F233</f>
        <v>PTO A FO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KM 26700 (JULIO A. COSTA)</v>
      </c>
      <c r="B230" t="str">
        <f>'RESUMEN TOTAL'!B234</f>
        <v>KM 17 (fija 2)</v>
      </c>
      <c r="C230" t="str">
        <f>'RESUMEN TOTAL'!D234</f>
        <v>EL GAUCHO Y MARTIN FIERRO</v>
      </c>
      <c r="D230" t="str">
        <f>'RESUMEN TOTAL'!E234</f>
        <v>Fija</v>
      </c>
      <c r="E230" t="str">
        <f>'RESUMEN TOTAL'!F234</f>
        <v>PTO A FO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KM 26700 (JULIO A. COSTA)</v>
      </c>
      <c r="B231" t="str">
        <f>'RESUMEN TOTAL'!B235</f>
        <v>KM 18</v>
      </c>
      <c r="C231" t="str">
        <f>'RESUMEN TOTAL'!D235</f>
        <v>PULPERIA Y EL ALJIBE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KM01</v>
      </c>
      <c r="C232" t="str">
        <f>'RESUMEN TOTAL'!D236</f>
        <v>Vias FFCC y La Pulperia</v>
      </c>
      <c r="D232" t="str">
        <f>'RESUMEN TOTAL'!E236</f>
        <v>DOMO</v>
      </c>
      <c r="E232" t="str">
        <f>'RESUMEN TOTAL'!F236</f>
        <v>Radio</v>
      </c>
      <c r="F232" t="str">
        <f>'RESUMEN TOTAL'!L236</f>
        <v>APAGADO</v>
      </c>
      <c r="G232" t="str">
        <f>'RESUMEN TOTAL'!M236</f>
        <v>APAGADO</v>
      </c>
      <c r="H232" t="str">
        <f>'RESUMEN TOTAL'!N236</f>
        <v>APAGADO</v>
      </c>
      <c r="I232" t="str">
        <f>'RESUMEN TOTAL'!O236</f>
        <v>APAGADO</v>
      </c>
      <c r="J232" t="str">
        <f>'RESUMEN TOTAL'!P236</f>
        <v>APAGADO</v>
      </c>
      <c r="K232" t="str">
        <f>'RESUMEN TOTAL'!Q236</f>
        <v>APAGADO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 t="str">
        <f>'RESUMEN TOTAL'!U236</f>
        <v>APAGADO</v>
      </c>
      <c r="P232" t="str">
        <f>'RESUMEN TOTAL'!V236</f>
        <v>APAGADO</v>
      </c>
      <c r="Q232" t="str">
        <f>'RESUMEN TOTAL'!W236</f>
        <v>APAGADO</v>
      </c>
      <c r="R232" t="str">
        <f>'RESUMEN TOTAL'!X236</f>
        <v>APAGADO</v>
      </c>
      <c r="S232" t="str">
        <f>'RESUMEN TOTAL'!Y236</f>
        <v>APAGADO</v>
      </c>
      <c r="T232" t="str">
        <f>'RESUMEN TOTAL'!Z236</f>
        <v>APAGADO</v>
      </c>
      <c r="U232" t="str">
        <f>'RESUMEN TOTAL'!AA236</f>
        <v>APAGADO</v>
      </c>
      <c r="V232" t="str">
        <f>'RESUMEN TOTAL'!AB236</f>
        <v>APAGADO</v>
      </c>
      <c r="W232" t="str">
        <f>'RESUMEN TOTAL'!AC236</f>
        <v>APAGADO</v>
      </c>
      <c r="X232" t="str">
        <f>'RESUMEN TOTAL'!AD236</f>
        <v>APAGADO</v>
      </c>
      <c r="Y232" t="str">
        <f>'RESUMEN TOTAL'!AE236</f>
        <v>APAGADO</v>
      </c>
      <c r="Z232" t="str">
        <f>'RESUMEN TOTAL'!AF236</f>
        <v>APAGADO</v>
      </c>
      <c r="AA232" t="str">
        <f>'RESUMEN TOTAL'!AG236</f>
        <v>APAGADO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CHACABUCO</v>
      </c>
      <c r="B233" t="str">
        <f>'RESUMEN TOTAL'!B237</f>
        <v>KM02</v>
      </c>
      <c r="C233" t="str">
        <f>'RESUMEN TOTAL'!D237</f>
        <v>Novak e/El Overo y el Mangrullo</v>
      </c>
      <c r="D233" t="str">
        <f>'RESUMEN TOTAL'!E237</f>
        <v>Domo</v>
      </c>
      <c r="E233" t="str">
        <f>'RESUMEN TOTAL'!F237</f>
        <v>Radio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KM 26700 (JULIO A. COSTA)</v>
      </c>
      <c r="B234" t="str">
        <f>'RESUMEN TOTAL'!B238</f>
        <v>KM03</v>
      </c>
      <c r="C234" t="str">
        <f>'RESUMEN TOTAL'!D238</f>
        <v>Novak y La Pulperia</v>
      </c>
      <c r="D234" t="str">
        <f>'RESUMEN TOTAL'!E238</f>
        <v>Domo</v>
      </c>
      <c r="E234" t="str">
        <f>'RESUMEN TOTAL'!F238</f>
        <v>Radio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KM 26700 (JULIO A. COSTA)</v>
      </c>
      <c r="B235" t="str">
        <f>'RESUMEN TOTAL'!B239</f>
        <v>KM04</v>
      </c>
      <c r="C235" t="str">
        <f>'RESUMEN TOTAL'!D239</f>
        <v>El Ombu y El Zonda</v>
      </c>
      <c r="D235" t="str">
        <f>'RESUMEN TOTAL'!E239</f>
        <v>Domo</v>
      </c>
      <c r="E235" t="str">
        <f>'RESUMEN TOTAL'!F239</f>
        <v>Radio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KM 26700 (JULIO A. COSTA)</v>
      </c>
      <c r="B236" t="str">
        <f>'RESUMEN TOTAL'!B240</f>
        <v>KM05</v>
      </c>
      <c r="C236" t="str">
        <f>'RESUMEN TOTAL'!D240</f>
        <v>El Ombu y Los Charruas</v>
      </c>
      <c r="D236" t="str">
        <f>'RESUMEN TOTAL'!E240</f>
        <v>Domo</v>
      </c>
      <c r="E236" t="str">
        <f>'RESUMEN TOTAL'!F240</f>
        <v>Radio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KM 26700 (JULIO A. COSTA)</v>
      </c>
      <c r="B237" t="str">
        <f>'RESUMEN TOTAL'!B241</f>
        <v>KM06</v>
      </c>
      <c r="C237" t="str">
        <f>'RESUMEN TOTAL'!D241</f>
        <v>El Ombu y La Cautiva</v>
      </c>
      <c r="D237" t="str">
        <f>'RESUMEN TOTAL'!E241</f>
        <v>DOMO</v>
      </c>
      <c r="E237" t="str">
        <f>'RESUMEN TOTAL'!F241</f>
        <v>Radio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KM 26700 (JULIO A. COSTA)</v>
      </c>
      <c r="B238" t="str">
        <f>'RESUMEN TOTAL'!B242</f>
        <v>KM08 / UPA 03</v>
      </c>
      <c r="C238" t="str">
        <f>'RESUMEN TOTAL'!D242</f>
        <v>LOS CHARRUAS Y BLANDENGUES</v>
      </c>
      <c r="D238" t="str">
        <f>'RESUMEN TOTAL'!E242</f>
        <v>DOMO</v>
      </c>
      <c r="E238" t="str">
        <f>'RESUMEN TOTAL'!F242</f>
        <v>Radio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KM 26700 (JULIO A. COSTA)</v>
      </c>
      <c r="B239" t="str">
        <f>'RESUMEN TOTAL'!B243</f>
        <v>KM09 / UPA 1</v>
      </c>
      <c r="C239" t="str">
        <f>'RESUMEN TOTAL'!D243</f>
        <v>NOVAK Y LA POSTA</v>
      </c>
      <c r="D239" t="str">
        <f>'RESUMEN TOTAL'!E243</f>
        <v>DOMO</v>
      </c>
      <c r="E239" t="str">
        <f>'RESUMEN TOTAL'!F243</f>
        <v>Radio</v>
      </c>
      <c r="F239" t="str">
        <f>'RESUMEN TOTAL'!L243</f>
        <v>APAGADO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KM 26700 (JULIO A. COSTA)</v>
      </c>
      <c r="B240" t="str">
        <f>'RESUMEN TOTAL'!B244</f>
        <v>KM11</v>
      </c>
      <c r="C240" t="str">
        <f>'RESUMEN TOTAL'!D244</f>
        <v>NOVAK Y EL OVERO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LOMAS DE MONTEVERDE</v>
      </c>
      <c r="B241" t="str">
        <f>'RESUMEN TOTAL'!B245</f>
        <v>LDM 01</v>
      </c>
      <c r="C241" t="str">
        <f>'RESUMEN TOTAL'!D245</f>
        <v>ILLIA Y BOUREL</v>
      </c>
      <c r="D241" t="str">
        <f>'RESUMEN TOTAL'!E245</f>
        <v>DOMO</v>
      </c>
      <c r="E241" t="str">
        <f>'RESUMEN TOTAL'!F245</f>
        <v>PTO A FO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LOMAS DE MONTEVERDE</v>
      </c>
      <c r="B242" t="str">
        <f>'RESUMEN TOTAL'!B246</f>
        <v>LDM 02</v>
      </c>
      <c r="C242" t="str">
        <f>'RESUMEN TOTAL'!D246</f>
        <v>LAS HERAS Y EDISON</v>
      </c>
      <c r="D242" t="str">
        <f>'RESUMEN TOTAL'!E246</f>
        <v>DOMO</v>
      </c>
      <c r="E242" t="str">
        <f>'RESUMEN TOTAL'!F246</f>
        <v>PTO A FO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LOMAS DE MONTEVERDE</v>
      </c>
      <c r="B243" t="str">
        <f>'RESUMEN TOTAL'!B247</f>
        <v>LDM 03</v>
      </c>
      <c r="C243" t="str">
        <f>'RESUMEN TOTAL'!D247</f>
        <v>LAS HERAS Y FRANKLIN</v>
      </c>
      <c r="D243" t="str">
        <f>'RESUMEN TOTAL'!E247</f>
        <v>DOMO</v>
      </c>
      <c r="E243" t="str">
        <f>'RESUMEN TOTAL'!F247</f>
        <v>PTO A FO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LIBERTAD</v>
      </c>
      <c r="B244" t="str">
        <f>'RESUMEN TOTAL'!B248</f>
        <v>LIBER 01</v>
      </c>
      <c r="C244" t="str">
        <f>'RESUMEN TOTAL'!D248</f>
        <v>511 Y 574 FIJA 01</v>
      </c>
      <c r="D244" t="str">
        <f>'RESUMEN TOTAL'!E248</f>
        <v>Fija</v>
      </c>
      <c r="E244" t="str">
        <f>'RESUMEN TOTAL'!F248</f>
        <v>RADIO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LIBERTAD</v>
      </c>
      <c r="B245" t="str">
        <f>'RESUMEN TOTAL'!B249</f>
        <v>LIBER 02</v>
      </c>
      <c r="C245" t="str">
        <f>'RESUMEN TOTAL'!D249</f>
        <v>511 Y 574 FIJA 02</v>
      </c>
      <c r="D245" t="str">
        <f>'RESUMEN TOTAL'!E249</f>
        <v>Fija</v>
      </c>
      <c r="E245" t="str">
        <f>'RESUMEN TOTAL'!F249</f>
        <v>Radio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CHACABUCO</v>
      </c>
      <c r="B246" t="str">
        <f>'RESUMEN TOTAL'!B250</f>
        <v>LPI 01</v>
      </c>
      <c r="C246" t="str">
        <f>'RESUMEN TOTAL'!D250</f>
        <v>Maipu y Posadas</v>
      </c>
      <c r="D246" t="str">
        <f>'RESUMEN TOTAL'!E250</f>
        <v>Domo</v>
      </c>
      <c r="E246" t="str">
        <f>'RESUMEN TOTAL'!F250</f>
        <v>Radio</v>
      </c>
      <c r="F246" t="str">
        <f>'RESUMEN TOTAL'!L250</f>
        <v>APAGADO</v>
      </c>
      <c r="G246" t="str">
        <f>'RESUMEN TOTAL'!M250</f>
        <v>APAGADO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 t="str">
        <f>'RESUMEN TOTAL'!R250</f>
        <v>APAGADO</v>
      </c>
      <c r="M246" t="str">
        <f>'RESUMEN TOTAL'!S250</f>
        <v>APAGADO</v>
      </c>
      <c r="N246" t="str">
        <f>'RESUMEN TOTAL'!T250</f>
        <v>APAGADO</v>
      </c>
      <c r="O246" t="str">
        <f>'RESUMEN TOTAL'!U250</f>
        <v>APAGADO</v>
      </c>
      <c r="P246" t="str">
        <f>'RESUMEN TOTAL'!V250</f>
        <v>APAGADO</v>
      </c>
      <c r="Q246" t="str">
        <f>'RESUMEN TOTAL'!W250</f>
        <v>APAGADO</v>
      </c>
      <c r="R246" t="str">
        <f>'RESUMEN TOTAL'!X250</f>
        <v>APAGADO</v>
      </c>
      <c r="S246" t="str">
        <f>'RESUMEN TOTAL'!Y250</f>
        <v>APAGADO</v>
      </c>
      <c r="T246" t="str">
        <f>'RESUMEN TOTAL'!Z250</f>
        <v>APAGADO</v>
      </c>
      <c r="U246" t="str">
        <f>'RESUMEN TOTAL'!AA250</f>
        <v>APAGADO</v>
      </c>
      <c r="V246" t="str">
        <f>'RESUMEN TOTAL'!AB250</f>
        <v>APAGADO</v>
      </c>
      <c r="W246">
        <f>'RESUMEN TOTAL'!AC250</f>
        <v>0</v>
      </c>
      <c r="X246" t="str">
        <f>'RESUMEN TOTAL'!AD250</f>
        <v>APAGADO</v>
      </c>
      <c r="Y246" t="str">
        <f>'RESUMEN TOTAL'!AE250</f>
        <v>APAGADO</v>
      </c>
      <c r="Z246" t="str">
        <f>'RESUMEN TOTAL'!AF250</f>
        <v>APAGADO</v>
      </c>
      <c r="AA246" t="str">
        <f>'RESUMEN TOTAL'!AG250</f>
        <v>APAGADO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CHACABUCO</v>
      </c>
      <c r="B247" t="str">
        <f>'RESUMEN TOTAL'!B251</f>
        <v>LPI02</v>
      </c>
      <c r="C247" t="str">
        <f>'RESUMEN TOTAL'!D251</f>
        <v>EE.UU y Ayacucho</v>
      </c>
      <c r="D247" t="str">
        <f>'RESUMEN TOTAL'!E251</f>
        <v>Domo</v>
      </c>
      <c r="E247" t="str">
        <f>'RESUMEN TOTAL'!F251</f>
        <v>Radio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 t="str">
        <f>'RESUMEN TOTAL'!W251</f>
        <v>APAGADO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LA PILETA</v>
      </c>
      <c r="B248" t="str">
        <f>'RESUMEN TOTAL'!B252</f>
        <v>LPI03 (fija 2)</v>
      </c>
      <c r="C248" t="str">
        <f>'RESUMEN TOTAL'!D252</f>
        <v>MAIPU Y POSADAS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LA PILETA</v>
      </c>
      <c r="B249" t="str">
        <f>'RESUMEN TOTAL'!B253</f>
        <v>LPI04 (fija 1)</v>
      </c>
      <c r="C249" t="str">
        <f>'RESUMEN TOTAL'!D253</f>
        <v>MAIPU Y POSADAS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LOS PILARES</v>
      </c>
      <c r="B250" t="str">
        <f>'RESUMEN TOTAL'!B254</f>
        <v>LPR 01</v>
      </c>
      <c r="C250" t="str">
        <f>'RESUMEN TOTAL'!D254</f>
        <v>EVA PERON E/ CACHEUTA Y 1406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LOS PILARES</v>
      </c>
      <c r="B251" t="str">
        <f>'RESUMEN TOTAL'!B255</f>
        <v>LPR02 (fija 1)</v>
      </c>
      <c r="C251" t="str">
        <f>'RESUMEN TOTAL'!D255</f>
        <v>EVA PERON Y CACHEUTA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LOS PILARES</v>
      </c>
      <c r="B252" t="str">
        <f>'RESUMEN TOTAL'!B256</f>
        <v>LPR03 (fija 2)</v>
      </c>
      <c r="C252" t="str">
        <f>'RESUMEN TOTAL'!D256</f>
        <v>EVA PERON Y CACHEUTA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LOPEZ ROMERO</v>
      </c>
      <c r="B253" t="str">
        <f>'RESUMEN TOTAL'!B257</f>
        <v>LRO 05</v>
      </c>
      <c r="C253" t="str">
        <f>'RESUMEN TOTAL'!D257</f>
        <v>Calchaqui y Las Americas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LOPEZ ROMERO</v>
      </c>
      <c r="B254" t="str">
        <f>'RESUMEN TOTAL'!B258</f>
        <v>LRO 09</v>
      </c>
      <c r="C254" t="str">
        <f>'RESUMEN TOTAL'!D258</f>
        <v>Las Americas y Braile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LOPEZ ROMERO</v>
      </c>
      <c r="B255" t="str">
        <f>'RESUMEN TOTAL'!B259</f>
        <v>LRO 10</v>
      </c>
      <c r="C255" t="str">
        <f>'RESUMEN TOTAL'!D259</f>
        <v>Con. Gral. Belgrano y Balcarce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LOPEZ ROMERO</v>
      </c>
      <c r="B256" t="str">
        <f>'RESUMEN TOTAL'!B260</f>
        <v>LRO 12 (fija 1)</v>
      </c>
      <c r="C256" t="str">
        <f>'RESUMEN TOTAL'!D260</f>
        <v>LAS AMERICAS E/ BRAILLE Y ALVARADO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LOPEZ ROMERO</v>
      </c>
      <c r="B257" t="str">
        <f>'RESUMEN TOTAL'!B261</f>
        <v>LRO 13 (fija 2)</v>
      </c>
      <c r="C257" t="str">
        <f>'RESUMEN TOTAL'!D261</f>
        <v>LAS AMERICAS E/ BRAILLE Y ALVARADO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LOPEZ ROMERO</v>
      </c>
      <c r="B258" t="str">
        <f>'RESUMEN TOTAL'!B262</f>
        <v>LRO01</v>
      </c>
      <c r="C258" t="str">
        <f>'RESUMEN TOTAL'!D262</f>
        <v>H. IRIGOYEN Y BRAILE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PRESIDENTE SARMIENTO</v>
      </c>
      <c r="B259" t="str">
        <f>'RESUMEN TOTAL'!B263</f>
        <v>LRO02</v>
      </c>
      <c r="C259" t="str">
        <f>'RESUMEN TOTAL'!D263</f>
        <v>H. Irigoyen e Islas Orcadas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LOPEZ ROMERO</v>
      </c>
      <c r="B260" t="str">
        <f>'RESUMEN TOTAL'!B264</f>
        <v>LRO03</v>
      </c>
      <c r="C260" t="str">
        <f>'RESUMEN TOTAL'!D264</f>
        <v>H. Irigoyen y Parravicini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LOPEZ ROMERO</v>
      </c>
      <c r="B261" t="str">
        <f>'RESUMEN TOTAL'!B265</f>
        <v>LRO04</v>
      </c>
      <c r="C261" t="str">
        <f>'RESUMEN TOTAL'!D265</f>
        <v>H. Irigoyen y Alvarado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PRESIDENTE SARMIENTO</v>
      </c>
      <c r="B262" t="str">
        <f>'RESUMEN TOTAL'!B266</f>
        <v>LRO06</v>
      </c>
      <c r="C262" t="str">
        <f>'RESUMEN TOTAL'!D266</f>
        <v>H. Irigoyen y Belgrano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LOPEZ ROMERO</v>
      </c>
      <c r="B263" t="str">
        <f>'RESUMEN TOTAL'!B267</f>
        <v>LRO07</v>
      </c>
      <c r="C263" t="str">
        <f>'RESUMEN TOTAL'!D267</f>
        <v>H. Irigoyen y Remedios de Escalada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LOPEZ ROMERO</v>
      </c>
      <c r="B264" t="str">
        <f>'RESUMEN TOTAL'!B268</f>
        <v>LRO08</v>
      </c>
      <c r="C264" t="str">
        <f>'RESUMEN TOTAL'!D268</f>
        <v>Remedios de Escalada y Finochieto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LOPEZ ROMERO</v>
      </c>
      <c r="B265" t="str">
        <f>'RESUMEN TOTAL'!B269</f>
        <v>LRO11</v>
      </c>
      <c r="C265" t="str">
        <f>'RESUMEN TOTAL'!D269</f>
        <v>Av. Yrigoyen y Braile</v>
      </c>
      <c r="D265">
        <f>'RESUMEN TOTAL'!E269</f>
        <v>0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LOPEZ ROMERO</v>
      </c>
      <c r="B266" t="str">
        <f>'RESUMEN TOTAL'!B270</f>
        <v>LRO14</v>
      </c>
      <c r="C266" t="str">
        <f>'RESUMEN TOTAL'!D270</f>
        <v>YRIGOYEN Y STORNI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LOPEZ ROMERO</v>
      </c>
      <c r="B267" t="str">
        <f>'RESUMEN TOTAL'!B271</f>
        <v>LRO15</v>
      </c>
      <c r="C267" t="str">
        <f>'RESUMEN TOTAL'!D271</f>
        <v>BRAILE Y FINOCCHIETTO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LUJAN</v>
      </c>
      <c r="B268" t="str">
        <f>'RESUMEN TOTAL'!B272</f>
        <v>LUJ 01</v>
      </c>
      <c r="C268" t="str">
        <f>'RESUMEN TOTAL'!D272</f>
        <v>ñandu y Los Pinos</v>
      </c>
      <c r="D268" t="str">
        <f>'RESUMEN TOTAL'!E272</f>
        <v>Domo</v>
      </c>
      <c r="E268" t="str">
        <f>'RESUMEN TOTAL'!F272</f>
        <v>Radio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VILLA ARGENTINA</v>
      </c>
      <c r="B269" t="str">
        <f>'RESUMEN TOTAL'!B273</f>
        <v>LUJ 02</v>
      </c>
      <c r="C269" t="str">
        <f>'RESUMEN TOTAL'!D273</f>
        <v>DIAG. LOS TILOS Y 527</v>
      </c>
      <c r="D269" t="str">
        <f>'RESUMEN TOTAL'!E273</f>
        <v>DOMO</v>
      </c>
      <c r="E269" t="str">
        <f>'RESUMEN TOTAL'!F273</f>
        <v>PTO A FO</v>
      </c>
      <c r="F269" t="str">
        <f>'RESUMEN TOTAL'!L273</f>
        <v>APAGADO</v>
      </c>
      <c r="G269" t="str">
        <f>'RESUMEN TOTAL'!M273</f>
        <v>APAGADO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>
        <f>'RESUMEN TOTAL'!AB274</f>
        <v>0</v>
      </c>
      <c r="W269" t="str">
        <f>'RESUMEN TOTAL'!AC273</f>
        <v>APAGADO</v>
      </c>
      <c r="X269" t="str">
        <f>'RESUMEN TOTAL'!AD273</f>
        <v>APAGADO</v>
      </c>
      <c r="Y269" t="str">
        <f>'RESUMEN TOTAL'!AE273</f>
        <v>APAGADO</v>
      </c>
      <c r="Z269" t="str">
        <f>'RESUMEN TOTAL'!AF273</f>
        <v>APAGADO</v>
      </c>
      <c r="AA269" t="str">
        <f>'RESUMEN TOTAL'!AG273</f>
        <v>APAGADO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LUJAN</v>
      </c>
      <c r="B270" t="str">
        <f>'RESUMEN TOTAL'!B274</f>
        <v>LUJ03</v>
      </c>
      <c r="C270" t="str">
        <f>'RESUMEN TOTAL'!D274</f>
        <v>LOS PINOS Y LOS TILOS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PRESIDENTE PERON (PEPSI)</v>
      </c>
      <c r="B271" t="str">
        <f>'RESUMEN TOTAL'!B275</f>
        <v>MAR 01</v>
      </c>
      <c r="C271" t="str">
        <f>'RESUMEN TOTAL'!D275</f>
        <v>RP36 Y LA ESMERALDA</v>
      </c>
      <c r="D271" t="str">
        <f>'RESUMEN TOTAL'!E275</f>
        <v>DOMO</v>
      </c>
      <c r="E271" t="str">
        <f>'RESUMEN TOTAL'!F275</f>
        <v>PTO A FO</v>
      </c>
      <c r="F271" t="str">
        <f>'RESUMEN TOTAL'!L275</f>
        <v>APAGADO</v>
      </c>
      <c r="G271" t="str">
        <f>'RESUMEN TOTAL'!M275</f>
        <v>APAGADO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 t="str">
        <f>'RESUMEN TOTAL'!R275</f>
        <v>APAGADO</v>
      </c>
      <c r="M271" t="str">
        <f>'RESUMEN TOTAL'!S275</f>
        <v>APAGADO</v>
      </c>
      <c r="N271" t="str">
        <f>'RESUMEN TOTAL'!T275</f>
        <v>APAGADO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 t="str">
        <f>'RESUMEN TOTAL'!X275</f>
        <v>APAGADO</v>
      </c>
      <c r="S271" t="str">
        <f>'RESUMEN TOTAL'!Y275</f>
        <v>APAGADO</v>
      </c>
      <c r="T271" t="str">
        <f>'RESUMEN TOTAL'!Z275</f>
        <v>APAGADO</v>
      </c>
      <c r="U271" t="str">
        <f>'RESUMEN TOTAL'!AA275</f>
        <v>APAGADO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 t="str">
        <f>'RESUMEN TOTAL'!AE275</f>
        <v>APAGADO</v>
      </c>
      <c r="Z271" t="str">
        <f>'RESUMEN TOTAL'!AF275</f>
        <v>APAGADO</v>
      </c>
      <c r="AA271" t="str">
        <f>'RESUMEN TOTAL'!AG275</f>
        <v>APAGADO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MAR 02 (FIJA1)</v>
      </c>
      <c r="C272" t="str">
        <f>'RESUMEN TOTAL'!D276</f>
        <v>LUJAN Y PATAGONES</v>
      </c>
      <c r="D272" t="str">
        <f>'RESUMEN TOTAL'!E276</f>
        <v>Fija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LAS MARGARITAS</v>
      </c>
      <c r="B273" t="str">
        <f>'RESUMEN TOTAL'!B277</f>
        <v>MAR 03(FIJA 2)</v>
      </c>
      <c r="C273" t="str">
        <f>'RESUMEN TOTAL'!D277</f>
        <v>LUJAN Y PATAGONES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MAYOL</v>
      </c>
      <c r="B274" t="str">
        <f>'RESUMEN TOTAL'!B278</f>
        <v>MAY 01</v>
      </c>
      <c r="C274" t="str">
        <f>'RESUMEN TOTAL'!D278</f>
        <v>Eva Peron y Cabildo</v>
      </c>
      <c r="D274" t="str">
        <f>'RESUMEN TOTAL'!E278</f>
        <v>Domo</v>
      </c>
      <c r="E274" t="str">
        <f>'RESUMEN TOTAL'!F278</f>
        <v>Radio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 t="str">
        <f>'RESUMEN TOTAL'!AG278</f>
        <v>APAGADO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MAYOL</v>
      </c>
      <c r="B275" t="str">
        <f>'RESUMEN TOTAL'!B279</f>
        <v>MAY 02</v>
      </c>
      <c r="C275" t="str">
        <f>'RESUMEN TOTAL'!D279</f>
        <v>EVA PERON Y MONTEVIDEO</v>
      </c>
      <c r="D275" t="str">
        <f>'RESUMEN TOTAL'!E279</f>
        <v>Domo</v>
      </c>
      <c r="E275" t="str">
        <f>'RESUMEN TOTAL'!F279</f>
        <v>Radio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MAYOL</v>
      </c>
      <c r="B276" t="str">
        <f>'RESUMEN TOTAL'!B280</f>
        <v>MAY 03</v>
      </c>
      <c r="C276" t="str">
        <f>'RESUMEN TOTAL'!D280</f>
        <v>CHAÑAR Y SAN NICOLAS</v>
      </c>
      <c r="D276" t="str">
        <f>'RESUMEN TOTAL'!E280</f>
        <v>DOMO</v>
      </c>
      <c r="E276" t="str">
        <f>'RESUMEN TOTAL'!F280</f>
        <v>PTO A FO</v>
      </c>
      <c r="F276" t="str">
        <f>'RESUMEN TOTAL'!L280</f>
        <v>APAGADO</v>
      </c>
      <c r="G276" t="str">
        <f>'RESUMEN TOTAL'!M280</f>
        <v>APAGADO</v>
      </c>
      <c r="H276" t="str">
        <f>'RESUMEN TOTAL'!N280</f>
        <v>APAGADO</v>
      </c>
      <c r="I276" t="str">
        <f>'RESUMEN TOTAL'!O280</f>
        <v>APAGADO</v>
      </c>
      <c r="J276" t="str">
        <f>'RESUMEN TOTAL'!P280</f>
        <v>APAGADO</v>
      </c>
      <c r="K276" t="str">
        <f>'RESUMEN TOTAL'!Q280</f>
        <v>APAGADO</v>
      </c>
      <c r="L276" t="str">
        <f>'RESUMEN TOTAL'!R280</f>
        <v>APAGADO</v>
      </c>
      <c r="M276" t="str">
        <f>'RESUMEN TOTAL'!S280</f>
        <v>APAGADO</v>
      </c>
      <c r="N276" t="str">
        <f>'RESUMEN TOTAL'!T280</f>
        <v>APAGADO</v>
      </c>
      <c r="O276" t="str">
        <f>'RESUMEN TOTAL'!U280</f>
        <v>APAGADO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>
        <f>'RESUMEN TOTAL'!Y280</f>
        <v>0</v>
      </c>
      <c r="T276" t="str">
        <f>'RESUMEN TOTAL'!Z280</f>
        <v>APAGADO</v>
      </c>
      <c r="U276" t="str">
        <f>'RESUMEN TOTAL'!AA280</f>
        <v>APAGADO</v>
      </c>
      <c r="V276" t="str">
        <f>'RESUMEN TOTAL'!AB280</f>
        <v>APAGADO</v>
      </c>
      <c r="W276" t="str">
        <f>'RESUMEN TOTAL'!AC280</f>
        <v>APAGADO</v>
      </c>
      <c r="X276" t="str">
        <f>'RESUMEN TOTAL'!AD280</f>
        <v>APAGADO</v>
      </c>
      <c r="Y276" t="str">
        <f>'RESUMEN TOTAL'!AE280</f>
        <v>APAGADO</v>
      </c>
      <c r="Z276" t="str">
        <f>'RESUMEN TOTAL'!AF280</f>
        <v>APAGADO</v>
      </c>
      <c r="AA276" t="str">
        <f>'RESUMEN TOTAL'!AG280</f>
        <v>APAGADO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MAYOL</v>
      </c>
      <c r="B277" t="str">
        <f>'RESUMEN TOTAL'!B281</f>
        <v>MAY 04</v>
      </c>
      <c r="C277" t="str">
        <f>'RESUMEN TOTAL'!D281</f>
        <v>MAR CHIQUITA Y RIO JACHAL</v>
      </c>
      <c r="D277" t="str">
        <f>'RESUMEN TOTAL'!E281</f>
        <v>DOMO</v>
      </c>
      <c r="E277" t="str">
        <f>'RESUMEN TOTAL'!F281</f>
        <v>Radio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MONTE CUDINE</v>
      </c>
      <c r="B278" t="str">
        <f>'RESUMEN TOTAL'!B282</f>
        <v>MCUD 01</v>
      </c>
      <c r="C278" t="str">
        <f>'RESUMEN TOTAL'!D282</f>
        <v>TINOGASTA Y SAN LORENZO</v>
      </c>
      <c r="D278" t="str">
        <f>'RESUMEN TOTAL'!E282</f>
        <v>Domo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MONTE CUDINE</v>
      </c>
      <c r="B279" t="str">
        <f>'RESUMEN TOTAL'!B283</f>
        <v>MCUD 02</v>
      </c>
      <c r="C279" t="str">
        <f>'RESUMEN TOTAL'!D283</f>
        <v>CALLE 115 A Y 158</v>
      </c>
      <c r="D279" t="str">
        <f>'RESUMEN TOTAL'!E283</f>
        <v>DOMO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 t="str">
        <f>'RESUMEN TOTAL'!R283</f>
        <v>APAGADO</v>
      </c>
      <c r="M279" t="str">
        <f>'RESUMEN TOTAL'!S283</f>
        <v>APAGADO</v>
      </c>
      <c r="N279" t="str">
        <f>'RESUMEN TOTAL'!T283</f>
        <v>APAGADO</v>
      </c>
      <c r="O279" t="str">
        <f>'RESUMEN TOTAL'!U283</f>
        <v>APAGADO</v>
      </c>
      <c r="P279" t="str">
        <f>'RESUMEN TOTAL'!V283</f>
        <v>APAGADO</v>
      </c>
      <c r="Q279" t="str">
        <f>'RESUMEN TOTAL'!W283</f>
        <v>APAGADO</v>
      </c>
      <c r="R279" t="str">
        <f>'RESUMEN TOTAL'!X283</f>
        <v>APAGADO</v>
      </c>
      <c r="S279">
        <f>'RESUMEN TOTAL'!Y283</f>
        <v>0</v>
      </c>
      <c r="T279" t="str">
        <f>'RESUMEN TOTAL'!Z283</f>
        <v>APAGADO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MARTIN FIERRO</v>
      </c>
      <c r="B280" t="str">
        <f>'RESUMEN TOTAL'!B284</f>
        <v>MFI 01</v>
      </c>
      <c r="C280" t="str">
        <f>'RESUMEN TOTAL'!D284</f>
        <v>Belgrano y Sgto. Cabral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SAN EMILIO</v>
      </c>
      <c r="B281" t="str">
        <f>'RESUMEN TOTAL'!B285</f>
        <v>MFI 03</v>
      </c>
      <c r="C281" t="str">
        <f>'RESUMEN TOTAL'!D285</f>
        <v>Cno. Gral. Belgrano y Av. del Trabajo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SAN EMILIO</v>
      </c>
      <c r="B282" t="str">
        <f>'RESUMEN TOTAL'!B286</f>
        <v>MFI 05</v>
      </c>
      <c r="C282" t="str">
        <f>'RESUMEN TOTAL'!D286</f>
        <v>Cno. Gral. Belgrano y Guayaquil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MARTIN FIERRO</v>
      </c>
      <c r="B283" t="str">
        <f>'RESUMEN TOTAL'!B287</f>
        <v>MFI 07</v>
      </c>
      <c r="C283" t="str">
        <f>'RESUMEN TOTAL'!D287</f>
        <v>Sargento Cabral y Carlos Gardel</v>
      </c>
      <c r="D283" t="str">
        <f>'RESUMEN TOTAL'!E287</f>
        <v>Domo</v>
      </c>
      <c r="E283" t="str">
        <f>'RESUMEN TOTAL'!F287</f>
        <v>PTO A FO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MARTIN FIERRO</v>
      </c>
      <c r="B284" t="str">
        <f>'RESUMEN TOTAL'!B288</f>
        <v>MFI 08</v>
      </c>
      <c r="C284" t="str">
        <f>'RESUMEN TOTAL'!D288</f>
        <v>Braile y Batalla de Callao</v>
      </c>
      <c r="D284" t="str">
        <f>'RESUMEN TOTAL'!E288</f>
        <v>Domo</v>
      </c>
      <c r="E284" t="str">
        <f>'RESUMEN TOTAL'!F288</f>
        <v>PTO A FO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LOPEZ ROMERO</v>
      </c>
      <c r="B285" t="str">
        <f>'RESUMEN TOTAL'!B289</f>
        <v>MFI02</v>
      </c>
      <c r="C285" t="str">
        <f>'RESUMEN TOTAL'!D289</f>
        <v>Calchaqui y Balcarce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MARTIN FIERRO</v>
      </c>
      <c r="B286" t="str">
        <f>'RESUMEN TOTAL'!B290</f>
        <v>MFI04</v>
      </c>
      <c r="C286" t="str">
        <f>'RESUMEN TOTAL'!D290</f>
        <v>Calchaqui y balcarce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MFI06</v>
      </c>
      <c r="C287" t="str">
        <f>'RESUMEN TOTAL'!D291</f>
        <v>Con. Gral. Belgrano y Bombero Galarza</v>
      </c>
      <c r="D287" t="str">
        <f>'RESUMEN TOTAL'!E291</f>
        <v>DOMO</v>
      </c>
      <c r="E287" t="str">
        <f>'RESUMEN TOTAL'!F291</f>
        <v>Radio</v>
      </c>
      <c r="F287" t="str">
        <f>'RESUMEN TOTAL'!L291</f>
        <v>APAGADO</v>
      </c>
      <c r="G287" t="str">
        <f>'RESUMEN TOTAL'!M291</f>
        <v>APAGADO</v>
      </c>
      <c r="H287" t="str">
        <f>'RESUMEN TOTAL'!N291</f>
        <v>APAGADO</v>
      </c>
      <c r="I287" t="str">
        <f>'RESUMEN TOTAL'!O291</f>
        <v>APAGADO</v>
      </c>
      <c r="J287" t="str">
        <f>'RESUMEN TOTAL'!P291</f>
        <v>APAGADO</v>
      </c>
      <c r="K287" t="str">
        <f>'RESUMEN TOTAL'!Q291</f>
        <v>APAGADO</v>
      </c>
      <c r="L287" t="str">
        <f>'RESUMEN TOTAL'!R291</f>
        <v>APAGADO</v>
      </c>
      <c r="M287" t="str">
        <f>'RESUMEN TOTAL'!S291</f>
        <v>APAGADO</v>
      </c>
      <c r="N287" t="str">
        <f>'RESUMEN TOTAL'!T291</f>
        <v>APAGADO</v>
      </c>
      <c r="O287" t="str">
        <f>'RESUMEN TOTAL'!U291</f>
        <v>APAGADO</v>
      </c>
      <c r="P287" t="str">
        <f>'RESUMEN TOTAL'!V291</f>
        <v>APAGADO</v>
      </c>
      <c r="Q287" t="str">
        <f>'RESUMEN TOTAL'!W291</f>
        <v>APAGADO</v>
      </c>
      <c r="R287" t="str">
        <f>'RESUMEN TOTAL'!X291</f>
        <v>APAGADO</v>
      </c>
      <c r="S287" t="str">
        <f>'RESUMEN TOTAL'!Y291</f>
        <v>APAGADO</v>
      </c>
      <c r="T287" t="str">
        <f>'RESUMEN TOTAL'!Z291</f>
        <v>APAGADO</v>
      </c>
      <c r="U287" t="str">
        <f>'RESUMEN TOTAL'!AA291</f>
        <v>APAGADO</v>
      </c>
      <c r="V287" t="str">
        <f>'RESUMEN TOTAL'!AB291</f>
        <v>APAGADO</v>
      </c>
      <c r="W287" t="str">
        <f>'RESUMEN TOTAL'!AC291</f>
        <v>APAGADO</v>
      </c>
      <c r="X287" t="str">
        <f>'RESUMEN TOTAL'!AD291</f>
        <v>APAGADO</v>
      </c>
      <c r="Y287" t="str">
        <f>'RESUMEN TOTAL'!AE291</f>
        <v>APAGADO</v>
      </c>
      <c r="Z287" t="str">
        <f>'RESUMEN TOTAL'!AF291</f>
        <v>APAGADO</v>
      </c>
      <c r="AA287" t="str">
        <f>'RESUMEN TOTAL'!AG291</f>
        <v>APAGADO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GOBERNADOR MONTEVERDE</v>
      </c>
      <c r="B288" t="str">
        <f>'RESUMEN TOTAL'!B292</f>
        <v>MON01</v>
      </c>
      <c r="C288" t="str">
        <f>'RESUMEN TOTAL'!D292</f>
        <v>San Martin y Patricias Argentinas</v>
      </c>
      <c r="D288" t="str">
        <f>'RESUMEN TOTAL'!E292</f>
        <v>Fija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GOBERNADOR MONTEVERDE</v>
      </c>
      <c r="B289" t="str">
        <f>'RESUMEN TOTAL'!B293</f>
        <v>MON02</v>
      </c>
      <c r="C289" t="str">
        <f>'RESUMEN TOTAL'!D293</f>
        <v>Senzabello y Famatina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GOBERNADOR MONTEVERDE</v>
      </c>
      <c r="B290" t="str">
        <f>'RESUMEN TOTAL'!B294</f>
        <v>MON03</v>
      </c>
      <c r="C290" t="str">
        <f>'RESUMEN TOTAL'!D294</f>
        <v>Senzabello y Guemes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GOBERNADOR MONTEVERDE</v>
      </c>
      <c r="B291" t="str">
        <f>'RESUMEN TOTAL'!B295</f>
        <v>MON04</v>
      </c>
      <c r="C291" t="str">
        <f>'RESUMEN TOTAL'!D295</f>
        <v>Av. Yrigoyen y San Lorenzo</v>
      </c>
      <c r="D291" t="str">
        <f>'RESUMEN TOTAL'!E295</f>
        <v>Domo</v>
      </c>
      <c r="E291" t="str">
        <f>'RESUMEN TOTAL'!F295</f>
        <v>Radio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9 DE JULIO</v>
      </c>
      <c r="B292" t="str">
        <f>'RESUMEN TOTAL'!B296</f>
        <v>NJU 01</v>
      </c>
      <c r="C292" t="str">
        <f>'RESUMEN TOTAL'!D296</f>
        <v>Sallares y Parrillo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9 DE JULIO</v>
      </c>
      <c r="B293" t="str">
        <f>'RESUMEN TOTAL'!B297</f>
        <v>NJU 08</v>
      </c>
      <c r="C293" t="str">
        <f>'RESUMEN TOTAL'!D297</f>
        <v>BOCCUZZI Y O HIGGINS</v>
      </c>
      <c r="D293" t="str">
        <f>'RESUMEN TOTAL'!E297</f>
        <v>DOMO</v>
      </c>
      <c r="E293" t="str">
        <f>'RESUMEN TOTAL'!F297</f>
        <v>Radio</v>
      </c>
      <c r="F293" t="str">
        <f>'RESUMEN TOTAL'!L297</f>
        <v>APAGADO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 t="str">
        <f>'RESUMEN TOTAL'!AD297</f>
        <v>APAGADO</v>
      </c>
      <c r="Y293" t="str">
        <f>'RESUMEN TOTAL'!AE297</f>
        <v>APAGADO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9 DE JULIO</v>
      </c>
      <c r="B294" t="str">
        <f>'RESUMEN TOTAL'!B298</f>
        <v>NJU02</v>
      </c>
      <c r="C294" t="str">
        <f>'RESUMEN TOTAL'!D298</f>
        <v>Ituzaingo y Boccuzzi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9 DE JULIO</v>
      </c>
      <c r="B295" t="str">
        <f>'RESUMEN TOTAL'!B299</f>
        <v>NJU03</v>
      </c>
      <c r="C295" t="str">
        <f>'RESUMEN TOTAL'!D299</f>
        <v>San Juan y Parrillo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ZEBALLOS CENTRO</v>
      </c>
      <c r="B296" t="str">
        <f>'RESUMEN TOTAL'!B301</f>
        <v>NJU05</v>
      </c>
      <c r="C296" t="str">
        <f>'RESUMEN TOTAL'!D301</f>
        <v>Ituzaingo y Alem</v>
      </c>
      <c r="D296" t="str">
        <f>'RESUMEN TOTAL'!E301</f>
        <v>Domo</v>
      </c>
      <c r="E296" t="str">
        <f>'RESUMEN TOTAL'!F301</f>
        <v>Radio</v>
      </c>
      <c r="F296" t="str">
        <f>'RESUMEN TOTAL'!L301</f>
        <v>APAGADO</v>
      </c>
      <c r="G296" t="str">
        <f>'RESUMEN TOTAL'!M301</f>
        <v>APAGADO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 t="str">
        <f>'RESUMEN TOTAL'!AB301</f>
        <v>APAGADO</v>
      </c>
      <c r="W296">
        <f>'RESUMEN TOTAL'!AC301</f>
        <v>0</v>
      </c>
      <c r="X296" t="str">
        <f>'RESUMEN TOTAL'!AD301</f>
        <v>APAGADO</v>
      </c>
      <c r="Y296" t="str">
        <f>'RESUMEN TOTAL'!AE301</f>
        <v>APAGADO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CENTRO</v>
      </c>
      <c r="B297" t="str">
        <f>'RESUMEN TOTAL'!B302</f>
        <v>NJU06</v>
      </c>
      <c r="C297" t="str">
        <f>'RESUMEN TOTAL'!D302</f>
        <v>Sallares y Rodo</v>
      </c>
      <c r="D297" t="str">
        <f>'RESUMEN TOTAL'!E302</f>
        <v>Domo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9 DE JULIO</v>
      </c>
      <c r="B298" t="str">
        <f>'RESUMEN TOTAL'!B303</f>
        <v>NJU07</v>
      </c>
      <c r="C298" t="str">
        <f>'RESUMEN TOTAL'!D303</f>
        <v>Gral. Juan Domingo Peron y Parrillo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 t="str">
        <f>'RESUMEN TOTAL'!X303</f>
        <v>APAGADO</v>
      </c>
      <c r="S298">
        <f>'RESUMEN TOTAL'!Y303</f>
        <v>0</v>
      </c>
      <c r="T298">
        <f>'RESUMEN TOTAL'!Z303</f>
        <v>0</v>
      </c>
      <c r="U298" t="str">
        <f>'RESUMEN TOTAL'!AA303</f>
        <v>APAGADO</v>
      </c>
      <c r="V298" t="str">
        <f>'RESUMEN TOTAL'!AB303</f>
        <v>APAGADO</v>
      </c>
      <c r="W298" t="str">
        <f>'RESUMEN TOTAL'!AC303</f>
        <v>APAGADO</v>
      </c>
      <c r="X298" t="str">
        <f>'RESUMEN TOTAL'!AD303</f>
        <v>APAGADO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9 DE JULIO</v>
      </c>
      <c r="B299" t="str">
        <f>'RESUMEN TOTAL'!B304</f>
        <v>NJU09</v>
      </c>
      <c r="C299" t="str">
        <f>'RESUMEN TOTAL'!D304</f>
        <v>PARRILLO Y CONTRERAS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PICO DE ORO</v>
      </c>
      <c r="B300" t="str">
        <f>'RESUMEN TOTAL'!B305</f>
        <v>PCO 01</v>
      </c>
      <c r="C300" t="str">
        <f>'RESUMEN TOTAL'!D305</f>
        <v>CEMENTERIO</v>
      </c>
      <c r="D300" t="str">
        <f>'RESUMEN TOTAL'!E305</f>
        <v>DOMO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PICO DE ORO</v>
      </c>
      <c r="B301" t="str">
        <f>'RESUMEN TOTAL'!B306</f>
        <v>PCO02 (fija 1)</v>
      </c>
      <c r="C301" t="str">
        <f>'RESUMEN TOTAL'!D306</f>
        <v>SICILIA E/ VIENA Y VARSOVIA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PICO DE ORO</v>
      </c>
      <c r="B302" t="str">
        <f>'RESUMEN TOTAL'!B307</f>
        <v>PCO03 (fija 2)</v>
      </c>
      <c r="C302" t="str">
        <f>'RESUMEN TOTAL'!D307</f>
        <v>SICILIA E/ VIENA Y VARSOVIA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PICO DE ORO</v>
      </c>
      <c r="B303" t="str">
        <f>'RESUMEN TOTAL'!B308</f>
        <v>PCO04 (fija 1)</v>
      </c>
      <c r="C303" t="str">
        <f>'RESUMEN TOTAL'!D308</f>
        <v>BERNA Y POLONIA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 t="str">
        <f>'RESUMEN TOTAL'!U308</f>
        <v>APAGADO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 t="str">
        <f>'RESUMEN TOTAL'!AA308</f>
        <v>APAGADO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PICO DE ORO</v>
      </c>
      <c r="B304" t="str">
        <f>'RESUMEN TOTAL'!B309</f>
        <v>PCO05 (fija 2)</v>
      </c>
      <c r="C304" t="str">
        <f>'RESUMEN TOTAL'!D309</f>
        <v>BERNA Y POLONIA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 t="str">
        <f>'RESUMEN TOTAL'!U309</f>
        <v>APAGADO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 t="str">
        <f>'RESUMEN TOTAL'!AA309</f>
        <v>APAGADO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AGUSTIN RAMIREZ</v>
      </c>
      <c r="B305" t="str">
        <f>'RESUMEN TOTAL'!B310</f>
        <v>PUNTO SEGURO - AGUSTIN RAMIREZ (domo)</v>
      </c>
      <c r="C305" t="str">
        <f>'RESUMEN TOTAL'!D310</f>
        <v>EL MALAMBO Y LA TRANQUERA</v>
      </c>
      <c r="D305" t="str">
        <f>'RESUMEN TOTAL'!E310</f>
        <v>DOMO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AGUSTIN RAMIREZ</v>
      </c>
      <c r="B306" t="str">
        <f>'RESUMEN TOTAL'!B311</f>
        <v>PUNTO SEGURO - AGUSTIN RAMIREZ (fija)</v>
      </c>
      <c r="C306" t="str">
        <f>'RESUMEN TOTAL'!D311</f>
        <v>EL MALAMBO Y LA TRANQUERA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EL PARQUE</v>
      </c>
      <c r="B307" t="str">
        <f>'RESUMEN TOTAL'!B312</f>
        <v>PUNTO SEGURO - EL PARQUE (domo)</v>
      </c>
      <c r="C307" t="str">
        <f>'RESUMEN TOTAL'!D312</f>
        <v>CALLE 1282 Y 1201</v>
      </c>
      <c r="D307" t="str">
        <f>'RESUMEN TOTAL'!E312</f>
        <v>DOMO</v>
      </c>
      <c r="E307" t="str">
        <f>'RESUMEN TOTAL'!F312</f>
        <v>Fibra Optica</v>
      </c>
      <c r="F307" t="str">
        <f>'RESUMEN TOTAL'!L312</f>
        <v>APAGADO</v>
      </c>
      <c r="G307" t="str">
        <f>'RESUMEN TOTAL'!M312</f>
        <v>APAGADO</v>
      </c>
      <c r="H307" t="str">
        <f>'RESUMEN TOTAL'!N312</f>
        <v>APAGADO</v>
      </c>
      <c r="I307" t="str">
        <f>'RESUMEN TOTAL'!O312</f>
        <v>APAGADO</v>
      </c>
      <c r="J307" t="str">
        <f>'RESUMEN TOTAL'!P312</f>
        <v>APAGADO</v>
      </c>
      <c r="K307" t="str">
        <f>'RESUMEN TOTAL'!Q312</f>
        <v>APAGADO</v>
      </c>
      <c r="L307" t="str">
        <f>'RESUMEN TOTAL'!R312</f>
        <v>APAGADO</v>
      </c>
      <c r="M307">
        <f>'RESUMEN TOTAL'!S312</f>
        <v>0</v>
      </c>
      <c r="N307">
        <f>'RESUMEN TOTAL'!T312</f>
        <v>0</v>
      </c>
      <c r="O307" t="str">
        <f>'RESUMEN TOTAL'!U312</f>
        <v>APAGADO</v>
      </c>
      <c r="P307" t="str">
        <f>'RESUMEN TOTAL'!V312</f>
        <v>APAGADO</v>
      </c>
      <c r="Q307" t="str">
        <f>'RESUMEN TOTAL'!W312</f>
        <v>APAGADO</v>
      </c>
      <c r="R307" t="str">
        <f>'RESUMEN TOTAL'!X312</f>
        <v>APAGADO</v>
      </c>
      <c r="S307" t="str">
        <f>'RESUMEN TOTAL'!Y312</f>
        <v>APAGADO</v>
      </c>
      <c r="T307" t="str">
        <f>'RESUMEN TOTAL'!Z312</f>
        <v>APAGADO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 t="str">
        <f>'RESUMEN TOTAL'!AE312</f>
        <v>APAGADO</v>
      </c>
      <c r="Z307" t="str">
        <f>'RESUMEN TOTAL'!AF312</f>
        <v>APAGADO</v>
      </c>
      <c r="AA307" t="str">
        <f>'RESUMEN TOTAL'!AG312</f>
        <v>APAGADO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EL PARQUE</v>
      </c>
      <c r="B308" t="str">
        <f>'RESUMEN TOTAL'!B313</f>
        <v>PUNTO SEGURO - EL PARQUE (fija)</v>
      </c>
      <c r="C308" t="str">
        <f>'RESUMEN TOTAL'!D313</f>
        <v>CALLE 1282 Y 1201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EL PARQUE</v>
      </c>
      <c r="B309" t="str">
        <f>'RESUMEN TOTAL'!B314</f>
        <v>PUNTO SEGURO - EL PARQUE INTERCOMUNICADOR</v>
      </c>
      <c r="C309" t="str">
        <f>'RESUMEN TOTAL'!D314</f>
        <v>1282 Y 1201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INGENIERO ALLAN</v>
      </c>
      <c r="B310" t="str">
        <f>'RESUMEN TOTAL'!B315</f>
        <v>PUNTO SEGURO - ING ALLAN INTERCOMUNICADOR</v>
      </c>
      <c r="C310" t="str">
        <f>'RESUMEN TOTAL'!D315</f>
        <v>DIAG LOS YAGANES Y 1148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INGENIERO ALLAN</v>
      </c>
      <c r="B311" t="str">
        <f>'RESUMEN TOTAL'!B316</f>
        <v>PUNTO SEGURO - ING. ALLAN (domo)</v>
      </c>
      <c r="C311" t="str">
        <f>'RESUMEN TOTAL'!D316</f>
        <v>DIAG. LOS YAGANES Y 1148</v>
      </c>
      <c r="D311" t="str">
        <f>'RESUMEN TOTAL'!E316</f>
        <v>DOMO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INGENIERO ALLAN</v>
      </c>
      <c r="B312" t="str">
        <f>'RESUMEN TOTAL'!B317</f>
        <v>PUNTO SEGURO - ING. ALLAN (fija)</v>
      </c>
      <c r="C312" t="str">
        <f>'RESUMEN TOTAL'!D317</f>
        <v>DIAG. LOS YAGANES Y 1148</v>
      </c>
      <c r="D312" t="str">
        <f>'RESUMEN TOTAL'!E317</f>
        <v>Fija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LUJAN</v>
      </c>
      <c r="B313" t="str">
        <f>'RESUMEN TOTAL'!B318</f>
        <v>PUNTO SEGURO - LUJAN (fija)</v>
      </c>
      <c r="C313" t="str">
        <f>'RESUMEN TOTAL'!D318</f>
        <v>DIAG. LOS TILOS Y LOS ALGARROBOS</v>
      </c>
      <c r="D313" t="str">
        <f>'RESUMEN TOTAL'!E318</f>
        <v>Fija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ZONA RURAL SANTA ROSA</v>
      </c>
      <c r="B314" t="str">
        <f>'RESUMEN TOTAL'!B319</f>
        <v>PUNTO SEGURO - PICO DE ORO (domo)</v>
      </c>
      <c r="C314" t="str">
        <f>'RESUMEN TOTAL'!D319</f>
        <v>PISANI Y BULGARIA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 t="str">
        <f>'RESUMEN TOTAL'!M319</f>
        <v>APAGADO</v>
      </c>
      <c r="H314" t="str">
        <f>'RESUMEN TOTAL'!N319</f>
        <v>APAGADO</v>
      </c>
      <c r="I314" t="str">
        <f>'RESUMEN TOTAL'!O319</f>
        <v>APAGADO</v>
      </c>
      <c r="J314" t="str">
        <f>'RESUMEN TOTAL'!P319</f>
        <v>APAGADO</v>
      </c>
      <c r="K314" t="str">
        <f>'RESUMEN TOTAL'!Q319</f>
        <v>APAGADO</v>
      </c>
      <c r="L314" t="str">
        <f>'RESUMEN TOTAL'!R319</f>
        <v>APAGADO</v>
      </c>
      <c r="M314" t="str">
        <f>'RESUMEN TOTAL'!S319</f>
        <v>APAGADO</v>
      </c>
      <c r="N314" t="str">
        <f>'RESUMEN TOTAL'!T319</f>
        <v>APAGADO</v>
      </c>
      <c r="O314" t="str">
        <f>'RESUMEN TOTAL'!U319</f>
        <v>APAGADO</v>
      </c>
      <c r="P314" t="str">
        <f>'RESUMEN TOTAL'!V319</f>
        <v>APAGADO</v>
      </c>
      <c r="Q314" t="str">
        <f>'RESUMEN TOTAL'!W319</f>
        <v>APAGADO</v>
      </c>
      <c r="R314" t="str">
        <f>'RESUMEN TOTAL'!X319</f>
        <v>APAGADO</v>
      </c>
      <c r="S314" t="str">
        <f>'RESUMEN TOTAL'!Y319</f>
        <v>APAGADO</v>
      </c>
      <c r="T314" t="str">
        <f>'RESUMEN TOTAL'!Z319</f>
        <v>APAGADO</v>
      </c>
      <c r="U314" t="str">
        <f>'RESUMEN TOTAL'!AA319</f>
        <v>APAGADO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ZONA RURAL SANTA ROSA</v>
      </c>
      <c r="B315" t="str">
        <f>'RESUMEN TOTAL'!B320</f>
        <v>PUNTO SEGURO - PICO DE ORO (fija)</v>
      </c>
      <c r="C315" t="str">
        <f>'RESUMEN TOTAL'!D320</f>
        <v>PISANI Y BULGARIA</v>
      </c>
      <c r="D315" t="str">
        <f>'RESUMEN TOTAL'!E320</f>
        <v>Fija</v>
      </c>
      <c r="E315" t="str">
        <f>'RESUMEN TOTAL'!F320</f>
        <v>Fibra Optica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FRANCISCO ESTE (CHICO)</v>
      </c>
      <c r="B316" t="str">
        <f>'RESUMEN TOTAL'!B321</f>
        <v>PUNTO SEGURO - SAN FRANCISCO (domo)</v>
      </c>
      <c r="C316" t="str">
        <f>'RESUMEN TOTAL'!D321</f>
        <v>RP 53 Y 1332</v>
      </c>
      <c r="D316" t="str">
        <f>'RESUMEN TOTAL'!E321</f>
        <v>DOMO</v>
      </c>
      <c r="E316" t="str">
        <f>'RESUMEN TOTAL'!F321</f>
        <v>Fibra Optica</v>
      </c>
      <c r="F316" t="str">
        <f>'RESUMEN TOTAL'!L321</f>
        <v>APAGADO</v>
      </c>
      <c r="G316" t="str">
        <f>'RESUMEN TOTAL'!M321</f>
        <v>APAGADO</v>
      </c>
      <c r="H316" t="str">
        <f>'RESUMEN TOTAL'!N321</f>
        <v>APAGADO</v>
      </c>
      <c r="I316" t="str">
        <f>'RESUMEN TOTAL'!O321</f>
        <v>APAGADO</v>
      </c>
      <c r="J316" t="str">
        <f>'RESUMEN TOTAL'!P321</f>
        <v>APAGADO</v>
      </c>
      <c r="K316" t="str">
        <f>'RESUMEN TOTAL'!Q321</f>
        <v>APAGADO</v>
      </c>
      <c r="L316" t="str">
        <f>'RESUMEN TOTAL'!R321</f>
        <v>APAGADO</v>
      </c>
      <c r="M316" t="str">
        <f>'RESUMEN TOTAL'!S321</f>
        <v>APAGADO</v>
      </c>
      <c r="N316" t="str">
        <f>'RESUMEN TOTAL'!T321</f>
        <v>APAGADO</v>
      </c>
      <c r="O316" t="str">
        <f>'RESUMEN TOTAL'!U321</f>
        <v>APAGADO</v>
      </c>
      <c r="P316" t="str">
        <f>'RESUMEN TOTAL'!V321</f>
        <v>APAGADO</v>
      </c>
      <c r="Q316" t="str">
        <f>'RESUMEN TOTAL'!W321</f>
        <v>APAGADO</v>
      </c>
      <c r="R316" t="str">
        <f>'RESUMEN TOTAL'!X321</f>
        <v>APAGADO</v>
      </c>
      <c r="S316" t="str">
        <f>'RESUMEN TOTAL'!Y321</f>
        <v>APAGADO</v>
      </c>
      <c r="T316" t="str">
        <f>'RESUMEN TOTAL'!Z321</f>
        <v>APAGADO</v>
      </c>
      <c r="U316" t="str">
        <f>'RESUMEN TOTAL'!AA321</f>
        <v>APAGADO</v>
      </c>
      <c r="V316" t="str">
        <f>'RESUMEN TOTAL'!AB321</f>
        <v>APAGADO</v>
      </c>
      <c r="W316" t="str">
        <f>'RESUMEN TOTAL'!AC321</f>
        <v>APAGADO</v>
      </c>
      <c r="X316" t="str">
        <f>'RESUMEN TOTAL'!AD321</f>
        <v>APAGADO</v>
      </c>
      <c r="Y316" t="str">
        <f>'RESUMEN TOTAL'!AE321</f>
        <v>APAGADO</v>
      </c>
      <c r="Z316" t="str">
        <f>'RESUMEN TOTAL'!AF321</f>
        <v>APAGADO</v>
      </c>
      <c r="AA316" t="str">
        <f>'RESUMEN TOTAL'!AG321</f>
        <v>APAGADO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Punto Seguro - San Jorge (Domo)</v>
      </c>
      <c r="C317" t="str">
        <f>'RESUMEN TOTAL'!D322</f>
        <v>CALLE 523 E/ 554 Y 556</v>
      </c>
      <c r="D317" t="str">
        <f>'RESUMEN TOTAL'!E322</f>
        <v>DOMO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Punto Seguro - San Jorge (Fija)</v>
      </c>
      <c r="C318" t="str">
        <f>'RESUMEN TOTAL'!D323</f>
        <v>CALLE 523 E/ 554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RUDECINDO</v>
      </c>
      <c r="B319" t="str">
        <f>'RESUMEN TOTAL'!B324</f>
        <v>PUNTO SEGURO - SAN RUDECINDO (fija)</v>
      </c>
      <c r="C319" t="str">
        <f>'RESUMEN TOTAL'!D324</f>
        <v>SANTA SOFIA Y ALVAR NUÑEZ</v>
      </c>
      <c r="D319" t="str">
        <f>'RESUMEN TOTAL'!E324</f>
        <v>Fija</v>
      </c>
      <c r="E319" t="str">
        <f>'RESUMEN TOTAL'!F324</f>
        <v>Fibra Optica</v>
      </c>
      <c r="F319" t="str">
        <f>'RESUMEN TOTAL'!L324</f>
        <v>APAGADO</v>
      </c>
      <c r="G319" t="str">
        <f>'RESUMEN TOTAL'!M324</f>
        <v>APAGADO</v>
      </c>
      <c r="H319" t="str">
        <f>'RESUMEN TOTAL'!N324</f>
        <v>APAGADO</v>
      </c>
      <c r="I319" t="str">
        <f>'RESUMEN TOTAL'!O324</f>
        <v>APAGADO</v>
      </c>
      <c r="J319" t="str">
        <f>'RESUMEN TOTAL'!P324</f>
        <v>APAGADO</v>
      </c>
      <c r="K319" t="str">
        <f>'RESUMEN TOTAL'!Q324</f>
        <v>APAGADO</v>
      </c>
      <c r="L319" t="str">
        <f>'RESUMEN TOTAL'!R324</f>
        <v>APAGADO</v>
      </c>
      <c r="M319" t="str">
        <f>'RESUMEN TOTAL'!S324</f>
        <v>APAGADO</v>
      </c>
      <c r="N319" t="str">
        <f>'RESUMEN TOTAL'!T324</f>
        <v>APAGADO</v>
      </c>
      <c r="O319" t="str">
        <f>'RESUMEN TOTAL'!U324</f>
        <v>APAGADO</v>
      </c>
      <c r="P319" t="str">
        <f>'RESUMEN TOTAL'!V324</f>
        <v>APAGADO</v>
      </c>
      <c r="Q319" t="str">
        <f>'RESUMEN TOTAL'!W324</f>
        <v>APAGADO</v>
      </c>
      <c r="R319" t="str">
        <f>'RESUMEN TOTAL'!X324</f>
        <v>APAGADO</v>
      </c>
      <c r="S319" t="str">
        <f>'RESUMEN TOTAL'!Y324</f>
        <v>APAGADO</v>
      </c>
      <c r="T319" t="str">
        <f>'RESUMEN TOTAL'!Z324</f>
        <v>APAGADO</v>
      </c>
      <c r="U319" t="str">
        <f>'RESUMEN TOTAL'!AA324</f>
        <v>APAGADO</v>
      </c>
      <c r="V319" t="str">
        <f>'RESUMEN TOTAL'!AB324</f>
        <v>APAGADO</v>
      </c>
      <c r="W319" t="str">
        <f>'RESUMEN TOTAL'!AC324</f>
        <v>APAGADO</v>
      </c>
      <c r="X319" t="str">
        <f>'RESUMEN TOTAL'!AD324</f>
        <v>APAGADO</v>
      </c>
      <c r="Y319" t="str">
        <f>'RESUMEN TOTAL'!AE324</f>
        <v>APAGADO</v>
      </c>
      <c r="Z319" t="str">
        <f>'RESUMEN TOTAL'!AF324</f>
        <v>APAGADO</v>
      </c>
      <c r="AA319" t="str">
        <f>'RESUMEN TOTAL'!AG324</f>
        <v>APAGADO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ZONA RURAL SANTA ROSA</v>
      </c>
      <c r="B320" t="str">
        <f>'RESUMEN TOTAL'!B325</f>
        <v>PUNTO SEGURO - SANTA ROSA (domo)</v>
      </c>
      <c r="C320" t="str">
        <f>'RESUMEN TOTAL'!D325</f>
        <v>BRUSELAS Y SICILIA</v>
      </c>
      <c r="D320" t="str">
        <f>'RESUMEN TOTAL'!E325</f>
        <v>DOMO</v>
      </c>
      <c r="E320" t="str">
        <f>'RESUMEN TOTAL'!F325</f>
        <v>Fibra Optica</v>
      </c>
      <c r="F320" t="str">
        <f>'RESUMEN TOTAL'!L325</f>
        <v>APAGADO</v>
      </c>
      <c r="G320" t="str">
        <f>'RESUMEN TOTAL'!M325</f>
        <v>APAGADO</v>
      </c>
      <c r="H320" t="str">
        <f>'RESUMEN TOTAL'!N325</f>
        <v>APAGADO</v>
      </c>
      <c r="I320" t="str">
        <f>'RESUMEN TOTAL'!O325</f>
        <v>APAGADO</v>
      </c>
      <c r="J320" t="str">
        <f>'RESUMEN TOTAL'!P325</f>
        <v>APAGADO</v>
      </c>
      <c r="K320" t="str">
        <f>'RESUMEN TOTAL'!Q325</f>
        <v>APAGADO</v>
      </c>
      <c r="L320" t="str">
        <f>'RESUMEN TOTAL'!R325</f>
        <v>APAGADO</v>
      </c>
      <c r="M320" t="str">
        <f>'RESUMEN TOTAL'!S325</f>
        <v>APAGADO</v>
      </c>
      <c r="N320">
        <f>'RESUMEN TOTAL'!T325</f>
        <v>0</v>
      </c>
      <c r="O320">
        <f>'RESUMEN TOTAL'!U325</f>
        <v>0</v>
      </c>
      <c r="P320" t="str">
        <f>'RESUMEN TOTAL'!V325</f>
        <v>APAGADO</v>
      </c>
      <c r="Q320" t="str">
        <f>'RESUMEN TOTAL'!W325</f>
        <v>APAGADO</v>
      </c>
      <c r="R320" t="str">
        <f>'RESUMEN TOTAL'!X325</f>
        <v>APAGADO</v>
      </c>
      <c r="S320" t="str">
        <f>'RESUMEN TOTAL'!Y325</f>
        <v>APAGADO</v>
      </c>
      <c r="T320" t="str">
        <f>'RESUMEN TOTAL'!Z325</f>
        <v>APAGADO</v>
      </c>
      <c r="U320" t="str">
        <f>'RESUMEN TOTAL'!AA325</f>
        <v>APAGADO</v>
      </c>
      <c r="V320" t="str">
        <f>'RESUMEN TOTAL'!AB325</f>
        <v>APAGADO</v>
      </c>
      <c r="W320" t="str">
        <f>'RESUMEN TOTAL'!AC325</f>
        <v>APAGADO</v>
      </c>
      <c r="X320" t="str">
        <f>'RESUMEN TOTAL'!AD325</f>
        <v>APAGADO</v>
      </c>
      <c r="Y320" t="str">
        <f>'RESUMEN TOTAL'!AE325</f>
        <v>APAGADO</v>
      </c>
      <c r="Z320" t="str">
        <f>'RESUMEN TOTAL'!AF325</f>
        <v>APAGADO</v>
      </c>
      <c r="AA320" t="str">
        <f>'RESUMEN TOTAL'!AG325</f>
        <v>APAGADO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ZONA RURAL SANTA ROSA</v>
      </c>
      <c r="B321" t="str">
        <f>'RESUMEN TOTAL'!B326</f>
        <v>PUNTO SEGURO - SANTA ROSA (fija)</v>
      </c>
      <c r="C321" t="str">
        <f>'RESUMEN TOTAL'!D326</f>
        <v>BRUSELAS Y SICILIA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TOTAL'!N326</f>
        <v>APAGADO</v>
      </c>
      <c r="I321" t="str">
        <f>'RESUMEN TOTAL'!O326</f>
        <v>APAGADO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AGUSTIN RAMIREZ</v>
      </c>
      <c r="B322" t="str">
        <f>'RESUMEN TOTAL'!B327</f>
        <v>PUNTO SEGURO AGUSTIN RAMIREZ INTERCOMUNICADOR</v>
      </c>
      <c r="C322" t="str">
        <f>'RESUMEN TOTAL'!D327</f>
        <v>MALAMBO Y LA TRANQUERA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TOTAL'!N327</f>
        <v>APAGADO</v>
      </c>
      <c r="I322" t="str">
        <f>'RESUMEN TOTAL'!O327</f>
        <v>APAGADO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LUJAN</v>
      </c>
      <c r="B323" t="str">
        <f>'RESUMEN TOTAL'!B328</f>
        <v>PUNTO SEGURO LUJAN (domo)</v>
      </c>
      <c r="C323" t="str">
        <f>'RESUMEN TOTAL'!D328</f>
        <v>DIAG. LOS TILOS Y LOS ALGARROBOS</v>
      </c>
      <c r="D323" t="str">
        <f>'RESUMEN TOTAL'!E328</f>
        <v>DOMO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LUJAN</v>
      </c>
      <c r="B324" t="str">
        <f>'RESUMEN TOTAL'!B329</f>
        <v>PUNTO SEGURO LUJAN INTERCOMUNICADOR</v>
      </c>
      <c r="C324" t="str">
        <f>'RESUMEN TOTAL'!D329</f>
        <v>DIAG LOS TILOS Y LOS ALGARROBOS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ZONA RURAL SANTA ROSA</v>
      </c>
      <c r="B325" t="str">
        <f>'RESUMEN TOTAL'!B330</f>
        <v>PUNTO SEGURO PICO DE ORO INTERCOMUNICADOR</v>
      </c>
      <c r="C325" t="str">
        <f>'RESUMEN TOTAL'!D330</f>
        <v>PISANI Y BULGARIA</v>
      </c>
      <c r="D325" t="str">
        <f>'RESUMEN TOTAL'!E330</f>
        <v>Domo</v>
      </c>
      <c r="E325" t="str">
        <f>'RESUMEN TOTAL'!F330</f>
        <v>Fibra Optica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SAN JORGE</v>
      </c>
      <c r="B326" t="str">
        <f>'RESUMEN TOTAL'!B331</f>
        <v>PUNTO SEGURO SAN JORGE INTERCOMUNICADOR</v>
      </c>
      <c r="C326" t="str">
        <f>'RESUMEN TOTAL'!D331</f>
        <v>CALLE 554 Y 523</v>
      </c>
      <c r="D326" t="str">
        <f>'RESUMEN TOTAL'!E331</f>
        <v>Fija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SAN RUDECINDO</v>
      </c>
      <c r="B327" t="str">
        <f>'RESUMEN TOTAL'!B332</f>
        <v>PUNTO SEGURO- SAN RUDECINDO (domo)</v>
      </c>
      <c r="C327" t="str">
        <f>'RESUMEN TOTAL'!D332</f>
        <v>SANTA SOFIA Y ALVAR NUÑEZ</v>
      </c>
      <c r="D327" t="str">
        <f>'RESUMEN TOTAL'!E332</f>
        <v>DOMO</v>
      </c>
      <c r="E327" t="str">
        <f>'RESUMEN TOTAL'!F332</f>
        <v>Fibra Optica</v>
      </c>
      <c r="F327" t="str">
        <f>'RESUMEN TOTAL'!L332</f>
        <v>APAGADO</v>
      </c>
      <c r="G327" t="str">
        <f>'RESUMEN TOTAL'!M332</f>
        <v>APAGADO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 t="str">
        <f>'RESUMEN TOTAL'!R332</f>
        <v>APAGADO</v>
      </c>
      <c r="M327" t="str">
        <f>'RESUMEN TOTAL'!S332</f>
        <v>APAGADO</v>
      </c>
      <c r="N327" t="str">
        <f>'RESUMEN TOTAL'!T332</f>
        <v>APAGADO</v>
      </c>
      <c r="O327" t="str">
        <f>'RESUMEN TOTAL'!U332</f>
        <v>APAGADO</v>
      </c>
      <c r="P327" t="str">
        <f>'RESUMEN TOTAL'!V332</f>
        <v>APAGADO</v>
      </c>
      <c r="Q327" t="str">
        <f>'RESUMEN TOTAL'!W332</f>
        <v>APAGADO</v>
      </c>
      <c r="R327" t="str">
        <f>'RESUMEN TOTAL'!X332</f>
        <v>APAGADO</v>
      </c>
      <c r="S327" t="str">
        <f>'RESUMEN TOTAL'!Y332</f>
        <v>APAGADO</v>
      </c>
      <c r="T327" t="str">
        <f>'RESUMEN TOTAL'!Z332</f>
        <v>APAGADO</v>
      </c>
      <c r="U327" t="str">
        <f>'RESUMEN TOTAL'!AA332</f>
        <v>APAGADO</v>
      </c>
      <c r="V327" t="str">
        <f>'RESUMEN TOTAL'!AB332</f>
        <v>APAGADO</v>
      </c>
      <c r="W327" t="str">
        <f>'RESUMEN TOTAL'!AC332</f>
        <v>APAGADO</v>
      </c>
      <c r="X327" t="str">
        <f>'RESUMEN TOTAL'!AD332</f>
        <v>APAGADO</v>
      </c>
      <c r="Y327" t="str">
        <f>'RESUMEN TOTAL'!AE332</f>
        <v>APAGADO</v>
      </c>
      <c r="Z327" t="str">
        <f>'RESUMEN TOTAL'!AF332</f>
        <v>APAGADO</v>
      </c>
      <c r="AA327" t="str">
        <f>'RESUMEN TOTAL'!AG332</f>
        <v>APAGADO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RUDECINDO</v>
      </c>
      <c r="B328" t="str">
        <f>'RESUMEN TOTAL'!B333</f>
        <v>PUNTO SEGURO SAN RUDECINDO INTERCOMUNICADOR</v>
      </c>
      <c r="C328" t="str">
        <f>'RESUMEN TOTAL'!D333</f>
        <v>SABTA SOFIA Y ALVAR NUÃ‘EZ</v>
      </c>
      <c r="D328" t="str">
        <f>'RESUMEN TOTAL'!E333</f>
        <v>Domo</v>
      </c>
      <c r="E328" t="str">
        <f>'RESUMEN TOTAL'!F333</f>
        <v>Fibra Optica</v>
      </c>
      <c r="F328" t="str">
        <f>'RESUMEN TOTAL'!L333</f>
        <v>APAGADO</v>
      </c>
      <c r="G328" t="str">
        <f>'RESUMEN TOTAL'!M333</f>
        <v>APAGADO</v>
      </c>
      <c r="H328" t="str">
        <f>'RESUMEN TOTAL'!N333</f>
        <v>APAGADO</v>
      </c>
      <c r="I328" t="str">
        <f>'RESUMEN TOTAL'!O333</f>
        <v>APAGADO</v>
      </c>
      <c r="J328" t="str">
        <f>'RESUMEN TOTAL'!P333</f>
        <v>APAGADO</v>
      </c>
      <c r="K328" t="str">
        <f>'RESUMEN TOTAL'!Q333</f>
        <v>APAGADO</v>
      </c>
      <c r="L328" t="str">
        <f>'RESUMEN TOTAL'!R333</f>
        <v>APAGADO</v>
      </c>
      <c r="M328" t="str">
        <f>'RESUMEN TOTAL'!S333</f>
        <v>APAGADO</v>
      </c>
      <c r="N328" t="str">
        <f>'RESUMEN TOTAL'!T333</f>
        <v>APAGADO</v>
      </c>
      <c r="O328" t="str">
        <f>'RESUMEN TOTAL'!U333</f>
        <v>APAGADO</v>
      </c>
      <c r="P328" t="str">
        <f>'RESUMEN TOTAL'!V333</f>
        <v>APAGADO</v>
      </c>
      <c r="Q328" t="str">
        <f>'RESUMEN TOTAL'!W333</f>
        <v>APAGADO</v>
      </c>
      <c r="R328" t="str">
        <f>'RESUMEN TOTAL'!X333</f>
        <v>APAGADO</v>
      </c>
      <c r="S328" t="str">
        <f>'RESUMEN TOTAL'!Y333</f>
        <v>APAGADO</v>
      </c>
      <c r="T328" t="str">
        <f>'RESUMEN TOTAL'!Z333</f>
        <v>APAGADO</v>
      </c>
      <c r="U328" t="str">
        <f>'RESUMEN TOTAL'!AA333</f>
        <v>APAGADO</v>
      </c>
      <c r="V328" t="str">
        <f>'RESUMEN TOTAL'!AB333</f>
        <v>APAGADO</v>
      </c>
      <c r="W328" t="str">
        <f>'RESUMEN TOTAL'!AC333</f>
        <v>APAGADO</v>
      </c>
      <c r="X328" t="str">
        <f>'RESUMEN TOTAL'!AD333</f>
        <v>APAGADO</v>
      </c>
      <c r="Y328" t="str">
        <f>'RESUMEN TOTAL'!AE333</f>
        <v>APAGADO</v>
      </c>
      <c r="Z328" t="str">
        <f>'RESUMEN TOTAL'!AF333</f>
        <v>APAGADO</v>
      </c>
      <c r="AA328" t="str">
        <f>'RESUMEN TOTAL'!AG333</f>
        <v>APAGADO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ZONA RURAL SANTA ROSA</v>
      </c>
      <c r="B329" t="str">
        <f>'RESUMEN TOTAL'!B334</f>
        <v>PUNTO SEGURO SANTA ROSA INTERCOMUNICADOR</v>
      </c>
      <c r="C329" t="str">
        <f>'RESUMEN TOTAL'!D334</f>
        <v>Bruselas y sicilia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VILLA ARGENTINA</v>
      </c>
      <c r="B330" t="str">
        <f>'RESUMEN TOTAL'!B335</f>
        <v>PUNTO SEGURO VILLA ARGENTINA domo</v>
      </c>
      <c r="C330" t="str">
        <f>'RESUMEN TOTAL'!D335</f>
        <v>CALLE 513 Y DIAG PORTELA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 t="str">
        <f>'RESUMEN TOTAL'!AE335</f>
        <v>APAGADO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VILLA ARGENTINA</v>
      </c>
      <c r="B331" t="str">
        <f>'RESUMEN TOTAL'!B336</f>
        <v>PUNTO SEGURO VILLA ARGENTINA fija</v>
      </c>
      <c r="C331" t="str">
        <f>'RESUMEN TOTAL'!D336</f>
        <v>CALLE 513 Y DIAG PORTELA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 t="str">
        <f>'RESUMEN TOTAL'!AE336</f>
        <v>APAGADO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VILLA ARGENTINA</v>
      </c>
      <c r="B332" t="str">
        <f>'RESUMEN TOTAL'!B337</f>
        <v>PUNTO SEGURO VILLA ARGENTINA INTERCOMUNICADOR</v>
      </c>
      <c r="C332" t="str">
        <f>'RESUMEN TOTAL'!D337</f>
        <v>CALLE 513 Y DIAG PORTELA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 t="str">
        <f>'RESUMEN TOTAL'!AE337</f>
        <v>APAGADO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EL ROCIO</v>
      </c>
      <c r="B333" t="str">
        <f>'RESUMEN TOTAL'!B338</f>
        <v>RCO 01</v>
      </c>
      <c r="C333" t="str">
        <f>'RESUMEN TOTAL'!D338</f>
        <v>AV. LUJAN Y LOBOS</v>
      </c>
      <c r="D333" t="str">
        <f>'RESUMEN TOTAL'!E338</f>
        <v>DOMO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 t="str">
        <f>'RESUMEN TOTAL'!U338</f>
        <v>APAGADO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EL ROCIO</v>
      </c>
      <c r="B334" t="str">
        <f>'RESUMEN TOTAL'!B339</f>
        <v>RCO02</v>
      </c>
      <c r="C334" t="str">
        <f>'RESUMEN TOTAL'!D339</f>
        <v>AV. LUJAN Y BRANDSEN</v>
      </c>
      <c r="D334" t="str">
        <f>'RESUMEN TOTAL'!E339</f>
        <v>DOMO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EL ROCIO</v>
      </c>
      <c r="B335" t="str">
        <f>'RESUMEN TOTAL'!B340</f>
        <v>RCO03 (fija 1)</v>
      </c>
      <c r="C335" t="str">
        <f>'RESUMEN TOTAL'!D340</f>
        <v>OLAVARRIA Y CONCORDIA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EL ROCIO</v>
      </c>
      <c r="B336" t="str">
        <f>'RESUMEN TOTAL'!B341</f>
        <v>RCO04 (fija 2)</v>
      </c>
      <c r="C336" t="str">
        <f>'RESUMEN TOTAL'!D341</f>
        <v>OLAVARRIA Y CONCORDIA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EL ROCIO</v>
      </c>
      <c r="B337" t="str">
        <f>'RESUMEN TOTAL'!B342</f>
        <v>RCO05 (fija 1)</v>
      </c>
      <c r="C337" t="str">
        <f>'RESUMEN TOTAL'!D342</f>
        <v>LOBOS Y CHASCOMUS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EL ROCIO</v>
      </c>
      <c r="B338" t="str">
        <f>'RESUMEN TOTAL'!B343</f>
        <v>RCO06 (fija 2)</v>
      </c>
      <c r="C338" t="str">
        <f>'RESUMEN TOTAL'!D343</f>
        <v>LOBOS Y CHASCOMUS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RICARDO ROJAS</v>
      </c>
      <c r="B339" t="str">
        <f>'RESUMEN TOTAL'!B344</f>
        <v>RRJ 05</v>
      </c>
      <c r="C339" t="str">
        <f>'RESUMEN TOTAL'!D344</f>
        <v>LUJAN Y RUTA 36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RICARDO ROJAS</v>
      </c>
      <c r="B340" t="str">
        <f>'RESUMEN TOTAL'!B345</f>
        <v>RRJ 06</v>
      </c>
      <c r="C340" t="str">
        <f>'RESUMEN TOTAL'!D345</f>
        <v>Constancio Vigil y Pablo Groussac</v>
      </c>
      <c r="D340" t="str">
        <f>'RESUMEN TOTAL'!E345</f>
        <v>Domo</v>
      </c>
      <c r="E340" t="str">
        <f>'RESUMEN TOTAL'!F345</f>
        <v>Fibra Optica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RICARDO ROJAS</v>
      </c>
      <c r="B341" t="str">
        <f>'RESUMEN TOTAL'!B346</f>
        <v>RRJ 07</v>
      </c>
      <c r="C341" t="str">
        <f>'RESUMEN TOTAL'!D346</f>
        <v>Constancio Vigil y Estanislao del Campo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RICARDO ROJAS</v>
      </c>
      <c r="B342" t="str">
        <f>'RESUMEN TOTAL'!B347</f>
        <v>RRJ 08</v>
      </c>
      <c r="C342" t="str">
        <f>'RESUMEN TOTAL'!D347</f>
        <v>Constancio Vigil y Pablo Podesta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RICARDO ROJAS</v>
      </c>
      <c r="B343" t="str">
        <f>'RESUMEN TOTAL'!B348</f>
        <v>RRJ 09</v>
      </c>
      <c r="C343" t="str">
        <f>'RESUMEN TOTAL'!D348</f>
        <v>Constancio Vigil y Jose Ingeniero</v>
      </c>
      <c r="D343" t="str">
        <f>'RESUMEN TOTAL'!E348</f>
        <v>Domo</v>
      </c>
      <c r="E343" t="str">
        <f>'RESUMEN TOTAL'!F348</f>
        <v>Fibra Optica</v>
      </c>
      <c r="F343" t="str">
        <f>'RESUMEN TOTAL'!L348</f>
        <v>APAGADO</v>
      </c>
      <c r="G343" t="str">
        <f>'RESUMEN TOTAL'!M348</f>
        <v>APAGADO</v>
      </c>
      <c r="H343" t="str">
        <f>'RESUMEN TOTAL'!N348</f>
        <v>APAGADO</v>
      </c>
      <c r="I343" t="str">
        <f>'RESUMEN TOTAL'!O348</f>
        <v>APAGADO</v>
      </c>
      <c r="J343" t="str">
        <f>'RESUMEN TOTAL'!P348</f>
        <v>APAGADO</v>
      </c>
      <c r="K343" t="str">
        <f>'RESUMEN TOTAL'!Q348</f>
        <v>APAGADO</v>
      </c>
      <c r="L343" t="str">
        <f>'RESUMEN TOTAL'!R348</f>
        <v>APAGADO</v>
      </c>
      <c r="M343" t="str">
        <f>'RESUMEN TOTAL'!S348</f>
        <v>APAGADO</v>
      </c>
      <c r="N343" t="str">
        <f>'RESUMEN TOTAL'!T348</f>
        <v>APAGADO</v>
      </c>
      <c r="O343" t="str">
        <f>'RESUMEN TOTAL'!U348</f>
        <v>APAGADO</v>
      </c>
      <c r="P343" t="str">
        <f>'RESUMEN TOTAL'!V348</f>
        <v>APAGADO</v>
      </c>
      <c r="Q343" t="str">
        <f>'RESUMEN TOTAL'!W348</f>
        <v>APAGADO</v>
      </c>
      <c r="R343" t="str">
        <f>'RESUMEN TOTAL'!X348</f>
        <v>APAGADO</v>
      </c>
      <c r="S343" t="str">
        <f>'RESUMEN TOTAL'!Y348</f>
        <v>APAGADO</v>
      </c>
      <c r="T343" t="str">
        <f>'RESUMEN TOTAL'!Z348</f>
        <v>APAGADO</v>
      </c>
      <c r="U343" t="str">
        <f>'RESUMEN TOTAL'!AA348</f>
        <v>APAGADO</v>
      </c>
      <c r="V343" t="str">
        <f>'RESUMEN TOTAL'!AB348</f>
        <v>APAGADO</v>
      </c>
      <c r="W343" t="str">
        <f>'RESUMEN TOTAL'!AC348</f>
        <v>APAGADO</v>
      </c>
      <c r="X343" t="str">
        <f>'RESUMEN TOTAL'!AD348</f>
        <v>APAGADO</v>
      </c>
      <c r="Y343" t="str">
        <f>'RESUMEN TOTAL'!AE348</f>
        <v>APAGADO</v>
      </c>
      <c r="Z343" t="str">
        <f>'RESUMEN TOTAL'!AF348</f>
        <v>APAGADO</v>
      </c>
      <c r="AA343" t="str">
        <f>'RESUMEN TOTAL'!AG348</f>
        <v>APAGADO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RICARDO ROJAS</v>
      </c>
      <c r="B344" t="str">
        <f>'RESUMEN TOTAL'!B349</f>
        <v>RRJ 10</v>
      </c>
      <c r="C344" t="str">
        <f>'RESUMEN TOTAL'!D349</f>
        <v>LUGONES Y OBLIGADO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RICARDO ROJAS</v>
      </c>
      <c r="B345" t="str">
        <f>'RESUMEN TOTAL'!B350</f>
        <v>RRJ 11</v>
      </c>
      <c r="C345" t="str">
        <f>'RESUMEN TOTAL'!D350</f>
        <v>LUGONES Y OBLIGADO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RICARDO ROJAS</v>
      </c>
      <c r="B346" t="str">
        <f>'RESUMEN TOTAL'!B351</f>
        <v>RRJ 12</v>
      </c>
      <c r="C346" t="str">
        <f>'RESUMEN TOTAL'!D351</f>
        <v>FADER Y DIAGONAL LOS POETAS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RICARDO ROJAS</v>
      </c>
      <c r="B347" t="str">
        <f>'RESUMEN TOTAL'!B352</f>
        <v>RRJ 13</v>
      </c>
      <c r="C347" t="str">
        <f>'RESUMEN TOTAL'!D352</f>
        <v>LUJAN Y DIAGONAL LOS POETAS</v>
      </c>
      <c r="D347" t="str">
        <f>'RESUMEN TOTAL'!E352</f>
        <v>Fija</v>
      </c>
      <c r="E347" t="str">
        <f>'RESUMEN TOTAL'!F352</f>
        <v>Fibra Optica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RICARDO ROJAS</v>
      </c>
      <c r="B348" t="str">
        <f>'RESUMEN TOTAL'!B353</f>
        <v>RRJ01</v>
      </c>
      <c r="C348" t="str">
        <f>'RESUMEN TOTAL'!D353</f>
        <v>AV. LUJAN Y BRAGADO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RICARDO ROJAS</v>
      </c>
      <c r="B349" t="str">
        <f>'RESUMEN TOTAL'!B354</f>
        <v>RRJ02</v>
      </c>
      <c r="C349" t="str">
        <f>'RESUMEN TOTAL'!D354</f>
        <v>AV. LUJAN Y DIAG. LOS POETAS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RICARDO ROJAS</v>
      </c>
      <c r="B350" t="str">
        <f>'RESUMEN TOTAL'!B355</f>
        <v>RRJ03 (fija 1)</v>
      </c>
      <c r="C350" t="str">
        <f>'RESUMEN TOTAL'!D355</f>
        <v>RUBEN DARIO E/ FADER Y DIAG. LOS POETAS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RICARDO ROJAS</v>
      </c>
      <c r="B351" t="str">
        <f>'RESUMEN TOTAL'!B356</f>
        <v>RRJ04 (fija 2)</v>
      </c>
      <c r="C351" t="str">
        <f>'RESUMEN TOTAL'!D356</f>
        <v>RUBEN DARIO E/ FADER Y DIAG. LOS POETAS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ANA</v>
      </c>
      <c r="B352" t="str">
        <f>'RESUMEN TOTAL'!B357</f>
        <v>SAN 02</v>
      </c>
      <c r="C352" t="str">
        <f>'RESUMEN TOTAL'!D357</f>
        <v>HUDSON Y SUIPACHA</v>
      </c>
      <c r="D352" t="str">
        <f>'RESUMEN TOTAL'!E357</f>
        <v>Fija 2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ANA</v>
      </c>
      <c r="B353" t="str">
        <f>'RESUMEN TOTAL'!B358</f>
        <v>SAN01</v>
      </c>
      <c r="C353" t="str">
        <f>'RESUMEN TOTAL'!D358</f>
        <v>HUDSON Y SUIPACHA</v>
      </c>
      <c r="D353" t="str">
        <f>'RESUMEN TOTAL'!E358</f>
        <v>Fija 1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PRESIDENTE SARMIENTO</v>
      </c>
      <c r="B354" t="str">
        <f>'RESUMEN TOTAL'!B359</f>
        <v>SAR 02 (fija 1)</v>
      </c>
      <c r="C354" t="str">
        <f>'RESUMEN TOTAL'!D359</f>
        <v>DARDO ROCHA Y GABRIELA MISTRAL</v>
      </c>
      <c r="D354" t="str">
        <f>'RESUMEN TOTAL'!E359</f>
        <v>Fija</v>
      </c>
      <c r="E354" t="str">
        <f>'RESUMEN TOTAL'!F359</f>
        <v>Fibra Optica</v>
      </c>
      <c r="F354" t="str">
        <f>'RESUMEN TOTAL'!L359</f>
        <v>APAGADO</v>
      </c>
      <c r="G354" t="str">
        <f>'RESUMEN TOTAL'!M359</f>
        <v>APAGADO</v>
      </c>
      <c r="H354" t="str">
        <f>'RESUMEN TOTAL'!N359</f>
        <v>APAGADO</v>
      </c>
      <c r="I354" t="str">
        <f>'RESUMEN TOTAL'!O359</f>
        <v>APAGADO</v>
      </c>
      <c r="J354" t="str">
        <f>'RESUMEN TOTAL'!P359</f>
        <v>APAGADO</v>
      </c>
      <c r="K354" t="str">
        <f>'RESUMEN TOTAL'!Q359</f>
        <v>APAGADO</v>
      </c>
      <c r="L354" t="str">
        <f>'RESUMEN TOTAL'!R359</f>
        <v>APAGADO</v>
      </c>
      <c r="M354" t="str">
        <f>'RESUMEN TOTAL'!S359</f>
        <v>APAGADO</v>
      </c>
      <c r="N354" t="str">
        <f>'RESUMEN TOTAL'!T359</f>
        <v>APAGADO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PRESIDENTE SARMIENTO</v>
      </c>
      <c r="B355" t="str">
        <f>'RESUMEN TOTAL'!B360</f>
        <v>SAR 03 (fija 2)</v>
      </c>
      <c r="C355" t="str">
        <f>'RESUMEN TOTAL'!D360</f>
        <v>DARDO ROCHA Y GABRIELA MISTRAL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 t="str">
        <f>'RESUMEN TOTAL'!M360</f>
        <v>APAGADO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 t="str">
        <f>'RESUMEN TOTAL'!R360</f>
        <v>APAGADO</v>
      </c>
      <c r="M355" t="str">
        <f>'RESUMEN TOTAL'!S360</f>
        <v>APAGADO</v>
      </c>
      <c r="N355" t="str">
        <f>'RESUMEN TOTAL'!T360</f>
        <v>APAGADO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PRESIDENTE SARMIENTO</v>
      </c>
      <c r="B356" t="str">
        <f>'RESUMEN TOTAL'!B361</f>
        <v>SAR 04</v>
      </c>
      <c r="C356" t="str">
        <f>'RESUMEN TOTAL'!D361</f>
        <v>MONTES DE OCA Y ALVARADO</v>
      </c>
      <c r="D356" t="str">
        <f>'RESUMEN TOTAL'!E361</f>
        <v>Domo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PRESIDENTE SARMIENTO</v>
      </c>
      <c r="B357" t="str">
        <f>'RESUMEN TOTAL'!B362</f>
        <v>SAR 05</v>
      </c>
      <c r="C357" t="str">
        <f>'RESUMEN TOTAL'!D362</f>
        <v>ALVARADO Y ROCHA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SAR 06</v>
      </c>
      <c r="C358" t="str">
        <f>'RESUMEN TOTAL'!D363</f>
        <v>Necochea y Lorenzini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SAR 07</v>
      </c>
      <c r="C359" t="str">
        <f>'RESUMEN TOTAL'!D364</f>
        <v>Necochea y Lorenzini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PRESIDENTE SARMIENTO</v>
      </c>
      <c r="B360" t="str">
        <f>'RESUMEN TOTAL'!B365</f>
        <v>SAR 08</v>
      </c>
      <c r="C360" t="str">
        <f>'RESUMEN TOTAL'!D365</f>
        <v>Necochea y Montes de Oca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PRESIDENTE SARMIENTO</v>
      </c>
      <c r="B361" t="str">
        <f>'RESUMEN TOTAL'!B366</f>
        <v>SAR 09</v>
      </c>
      <c r="C361" t="str">
        <f>'RESUMEN TOTAL'!D366</f>
        <v>Necochea y Montes de Oca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MONTE CUDINE</v>
      </c>
      <c r="B362" t="str">
        <f>'RESUMEN TOTAL'!B367</f>
        <v>SAR 10</v>
      </c>
      <c r="C362" t="str">
        <f>'RESUMEN TOTAL'!D367</f>
        <v>SENZABELLO Y TINOGASTA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PTE. SARMIENTO</v>
      </c>
      <c r="B363" t="str">
        <f>'RESUMEN TOTAL'!B368</f>
        <v>SAR 11</v>
      </c>
      <c r="C363" t="str">
        <f>'RESUMEN TOTAL'!D368</f>
        <v>SENSABELLO Y BRAILLE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PRESIDENTE SARMIENTO</v>
      </c>
      <c r="B364" t="str">
        <f>'RESUMEN TOTAL'!B369</f>
        <v>SAR01</v>
      </c>
      <c r="C364" t="str">
        <f>'RESUMEN TOTAL'!D369</f>
        <v>Storni Y Sanchez de Loria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SAN EDUARDO</v>
      </c>
      <c r="B365" t="str">
        <f>'RESUMEN TOTAL'!B370</f>
        <v>SEDU01</v>
      </c>
      <c r="C365" t="str">
        <f>'RESUMEN TOTAL'!D370</f>
        <v>San Martin y Sperandio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SAN EDUARDO</v>
      </c>
      <c r="B366" t="str">
        <f>'RESUMEN TOTAL'!B371</f>
        <v>SEDU02</v>
      </c>
      <c r="C366" t="str">
        <f>'RESUMEN TOTAL'!D371</f>
        <v>Curva de Berraymundo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CIRIO</v>
      </c>
      <c r="B367" t="str">
        <f>'RESUMEN TOTAL'!B372</f>
        <v>SEDU03</v>
      </c>
      <c r="C367" t="str">
        <f>'RESUMEN TOTAL'!D372</f>
        <v>Av. San Martin y Las Americas</v>
      </c>
      <c r="D367" t="str">
        <f>'RESUMEN TOTAL'!E372</f>
        <v>Domo</v>
      </c>
      <c r="E367" t="str">
        <f>'RESUMEN TOTAL'!F372</f>
        <v>Radio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SAN EMILIO</v>
      </c>
      <c r="B368" t="str">
        <f>'RESUMEN TOTAL'!B373</f>
        <v>SEMI 02</v>
      </c>
      <c r="C368" t="str">
        <f>'RESUMEN TOTAL'!D373</f>
        <v>Cno. Gral. Belgrano y Francia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SAN EMILIO</v>
      </c>
      <c r="B369" t="str">
        <f>'RESUMEN TOTAL'!B374</f>
        <v>SEMI01</v>
      </c>
      <c r="C369" t="str">
        <f>'RESUMEN TOTAL'!D374</f>
        <v>San Martin y Av. del Trabajo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SAN EMILIO</v>
      </c>
      <c r="B370" t="str">
        <f>'RESUMEN TOTAL'!B375</f>
        <v>SEMI03 (fija 1)</v>
      </c>
      <c r="C370" t="str">
        <f>'RESUMEN TOTAL'!D375</f>
        <v>GORRITI E/ GALARZA Y LOPE DE VEGA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SAN EMILIO</v>
      </c>
      <c r="B371" t="str">
        <f>'RESUMEN TOTAL'!B376</f>
        <v>SEMI04 (fija 2)</v>
      </c>
      <c r="C371" t="str">
        <f>'RESUMEN TOTAL'!D376</f>
        <v>GORRITI E/ GALARZA Y LOPE DE VEGA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SAN EMILIO</v>
      </c>
      <c r="B372" t="str">
        <f>'RESUMEN TOTAL'!B377</f>
        <v xml:space="preserve">SEMI05 </v>
      </c>
      <c r="C372" t="str">
        <f>'RESUMEN TOTAL'!D377</f>
        <v xml:space="preserve">Av Del Trabajo y Carlos Gardel </v>
      </c>
      <c r="D372" t="str">
        <f>'RESUMEN TOTAL'!E377</f>
        <v>DOMO</v>
      </c>
      <c r="E372" t="str">
        <f>'RESUMEN TOTAL'!F377</f>
        <v>PTO A FO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SAN EDUARDO</v>
      </c>
      <c r="B373" t="str">
        <f>'RESUMEN TOTAL'!B378</f>
        <v>SIR 02</v>
      </c>
      <c r="C373" t="str">
        <f>'RESUMEN TOTAL'!D378</f>
        <v>Victorino de la Plaza y Argentina</v>
      </c>
      <c r="D373" t="str">
        <f>'RESUMEN TOTAL'!E378</f>
        <v>Domo</v>
      </c>
      <c r="E373" t="str">
        <f>'RESUMEN TOTAL'!F378</f>
        <v>Radio</v>
      </c>
      <c r="F373" t="str">
        <f>'RESUMEN TOTAL'!L378</f>
        <v>APAGADO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 t="str">
        <f>'RESUMEN TOTAL'!X378</f>
        <v>APAGADO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SAN EDUARDO</v>
      </c>
      <c r="B374" t="str">
        <f>'RESUMEN TOTAL'!B379</f>
        <v>SIR 03</v>
      </c>
      <c r="C374" t="str">
        <f>'RESUMEN TOTAL'!D379</f>
        <v>MONTES Y LONARDI</v>
      </c>
      <c r="D374" t="str">
        <f>'RESUMEN TOTAL'!E379</f>
        <v>DOMO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LA SIRENA</v>
      </c>
      <c r="B375" t="str">
        <f>'RESUMEN TOTAL'!B380</f>
        <v>SIR 04</v>
      </c>
      <c r="C375" t="str">
        <f>'RESUMEN TOTAL'!D380</f>
        <v>AV. MONTEVERDE Y MORAN</v>
      </c>
      <c r="D375" t="str">
        <f>'RESUMEN TOTAL'!E380</f>
        <v>Domo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LA SIRENA</v>
      </c>
      <c r="B376" t="str">
        <f>'RESUMEN TOTAL'!B381</f>
        <v>SIR 05 (FIJA 01)</v>
      </c>
      <c r="C376" t="str">
        <f>'RESUMEN TOTAL'!D381</f>
        <v>AV. MONTEVERDE Y MORAN</v>
      </c>
      <c r="D376" t="str">
        <f>'RESUMEN TOTAL'!E381</f>
        <v>Fija</v>
      </c>
      <c r="E376" t="str">
        <f>'RESUMEN TOTAL'!F381</f>
        <v>Fibra Optica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LA SIRENA</v>
      </c>
      <c r="B377" t="str">
        <f>'RESUMEN TOTAL'!B382</f>
        <v>SIR 06 (FIJA 02)</v>
      </c>
      <c r="C377" t="str">
        <f>'RESUMEN TOTAL'!D382</f>
        <v>AV. MONTEVERDE Y MORAN</v>
      </c>
      <c r="D377" t="str">
        <f>'RESUMEN TOTAL'!E382</f>
        <v>Fija</v>
      </c>
      <c r="E377" t="str">
        <f>'RESUMEN TOTAL'!F382</f>
        <v>Fibra Optica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AURORA</v>
      </c>
      <c r="B378" t="str">
        <f>'RESUMEN TOTAL'!B383</f>
        <v>SIR 13</v>
      </c>
      <c r="C378" t="str">
        <f>'RESUMEN TOTAL'!D383</f>
        <v>AV MONTEVERDE Y URIBURU</v>
      </c>
      <c r="D378" t="str">
        <f>'RESUMEN TOTAL'!E383</f>
        <v>Domo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LA SIRENA</v>
      </c>
      <c r="B379" t="str">
        <f>'RESUMEN TOTAL'!B384</f>
        <v>SIR 14</v>
      </c>
      <c r="C379" t="str">
        <f>'RESUMEN TOTAL'!D384</f>
        <v>MANUEL IGLESIAS Y PEDRAZA</v>
      </c>
      <c r="D379" t="str">
        <f>'RESUMEN TOTAL'!E384</f>
        <v>Domo</v>
      </c>
      <c r="E379" t="str">
        <f>'RESUMEN TOTAL'!F384</f>
        <v>Fibra Optica</v>
      </c>
      <c r="F379" t="str">
        <f>'RESUMEN TOTAL'!L384</f>
        <v>APAGADO</v>
      </c>
      <c r="G379" t="str">
        <f>'RESUMEN TOTAL'!M384</f>
        <v>APAGADO</v>
      </c>
      <c r="H379" t="str">
        <f>'RESUMEN TOTAL'!N384</f>
        <v>APAGADO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LA SIRENA</v>
      </c>
      <c r="B380" t="str">
        <f>'RESUMEN TOTAL'!B385</f>
        <v>SIR 15</v>
      </c>
      <c r="C380" t="str">
        <f>'RESUMEN TOTAL'!D385</f>
        <v>Monteverde y Azara</v>
      </c>
      <c r="D380" t="str">
        <f>'RESUMEN TOTAL'!E385</f>
        <v>Domo</v>
      </c>
      <c r="E380" t="str">
        <f>'RESUMEN TOTAL'!F385</f>
        <v>Fibra Optica</v>
      </c>
      <c r="F380" t="str">
        <f>'RESUMEN TOTAL'!L385</f>
        <v>APAGADO</v>
      </c>
      <c r="G380" t="str">
        <f>'RESUMEN TOTAL'!M385</f>
        <v>APAGADO</v>
      </c>
      <c r="H380" t="str">
        <f>'RESUMEN TOTAL'!N385</f>
        <v>APAGADO</v>
      </c>
      <c r="I380" t="str">
        <f>'RESUMEN TOTAL'!O385</f>
        <v>APAGADO</v>
      </c>
      <c r="J380" t="str">
        <f>'RESUMEN TOTAL'!P385</f>
        <v>APAGADO</v>
      </c>
      <c r="K380" t="str">
        <f>'RESUMEN TOTAL'!Q385</f>
        <v>APAGADO</v>
      </c>
      <c r="L380" t="str">
        <f>'RESUMEN TOTAL'!R385</f>
        <v>APAGADO</v>
      </c>
      <c r="M380" t="str">
        <f>'RESUMEN TOTAL'!S385</f>
        <v>APAGADO</v>
      </c>
      <c r="N380" t="str">
        <f>'RESUMEN TOTAL'!T385</f>
        <v>APAGADO</v>
      </c>
      <c r="O380" t="str">
        <f>'RESUMEN TOTAL'!U385</f>
        <v>APAGADO</v>
      </c>
      <c r="P380" t="str">
        <f>'RESUMEN TOTAL'!V385</f>
        <v>APAGADO</v>
      </c>
      <c r="Q380" t="str">
        <f>'RESUMEN TOTAL'!W385</f>
        <v>APAGADO</v>
      </c>
      <c r="R380" t="str">
        <f>'RESUMEN TOTAL'!X385</f>
        <v>APAGADO</v>
      </c>
      <c r="S380" t="str">
        <f>'RESUMEN TOTAL'!Y385</f>
        <v>APAGADO</v>
      </c>
      <c r="T380" t="str">
        <f>'RESUMEN TOTAL'!Z385</f>
        <v>APAGADO</v>
      </c>
      <c r="U380" t="str">
        <f>'RESUMEN TOTAL'!AA385</f>
        <v>APAGADO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 t="str">
        <f>'RESUMEN TOTAL'!AE385</f>
        <v>APAGADO</v>
      </c>
      <c r="Z380" t="str">
        <f>'RESUMEN TOTAL'!AF385</f>
        <v>APAGADO</v>
      </c>
      <c r="AA380" t="str">
        <f>'RESUMEN TOTAL'!AG385</f>
        <v>APAGADO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LA SIRENA</v>
      </c>
      <c r="B381" t="str">
        <f>'RESUMEN TOTAL'!B386</f>
        <v>SIR01</v>
      </c>
      <c r="C381" t="str">
        <f>'RESUMEN TOTAL'!D386</f>
        <v>Moran y Calle 14</v>
      </c>
      <c r="D381" t="str">
        <f>'RESUMEN TOTAL'!E386</f>
        <v>DOMO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AURORA</v>
      </c>
      <c r="B382" t="str">
        <f>'RESUMEN TOTAL'!B387</f>
        <v>SIR07 (fija 1)</v>
      </c>
      <c r="C382" t="str">
        <f>'RESUMEN TOTAL'!D387</f>
        <v>MONTEVERDE Y URIBURU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AURORA</v>
      </c>
      <c r="B383" t="str">
        <f>'RESUMEN TOTAL'!B388</f>
        <v>SIR08 (fija 2)</v>
      </c>
      <c r="C383" t="str">
        <f>'RESUMEN TOTAL'!D388</f>
        <v>MONTEVERDE Y URIBURU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LA SIRENA</v>
      </c>
      <c r="B384" t="str">
        <f>'RESUMEN TOTAL'!B389</f>
        <v>SIR09 (fija 1)</v>
      </c>
      <c r="C384" t="str">
        <f>'RESUMEN TOTAL'!D389</f>
        <v>GUIDO SPANO Y MORAN</v>
      </c>
      <c r="D384" t="str">
        <f>'RESUMEN TOTAL'!E389</f>
        <v>Fija</v>
      </c>
      <c r="E384" t="str">
        <f>'RESUMEN TOTAL'!F389</f>
        <v>Fibra Optica</v>
      </c>
      <c r="F384" t="str">
        <f>'RESUMEN TOTAL'!L389</f>
        <v>APAGADO</v>
      </c>
      <c r="G384" t="str">
        <f>'RESUMEN TOTAL'!M389</f>
        <v>APAGADO</v>
      </c>
      <c r="H384" t="str">
        <f>'RESUMEN TOTAL'!N389</f>
        <v>APAGADO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LA SIRENA</v>
      </c>
      <c r="B385" t="str">
        <f>'RESUMEN TOTAL'!B390</f>
        <v>SIR10 (fija 2)</v>
      </c>
      <c r="C385" t="str">
        <f>'RESUMEN TOTAL'!D390</f>
        <v>GUIDO SPANO Y MORAN</v>
      </c>
      <c r="D385" t="str">
        <f>'RESUMEN TOTAL'!E390</f>
        <v>Fija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LA SIRENA</v>
      </c>
      <c r="B386" t="str">
        <f>'RESUMEN TOTAL'!B391</f>
        <v>SIR11 (fija 1)</v>
      </c>
      <c r="C386" t="str">
        <f>'RESUMEN TOTAL'!D391</f>
        <v>LARREA Y GUARDIA NACIONAL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LA SIRENA</v>
      </c>
      <c r="B387" t="str">
        <f>'RESUMEN TOTAL'!B392</f>
        <v>SIR12 (fija 2)</v>
      </c>
      <c r="C387" t="str">
        <f>'RESUMEN TOTAL'!D392</f>
        <v>LARREA Y GUARDIA NACIONAL</v>
      </c>
      <c r="D387" t="str">
        <f>'RESUMEN TOTAL'!E392</f>
        <v>Fija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SAN JORGE</v>
      </c>
      <c r="B388" t="str">
        <f>'RESUMEN TOTAL'!B393</f>
        <v>SJO 03</v>
      </c>
      <c r="C388" t="str">
        <f>'RESUMEN TOTAL'!D393</f>
        <v>517 Y 580</v>
      </c>
      <c r="D388" t="str">
        <f>'RESUMEN TOTAL'!E393</f>
        <v>DOMO</v>
      </c>
      <c r="E388" t="str">
        <f>'RESUMEN TOTAL'!F393</f>
        <v>Radio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SAN JORGE</v>
      </c>
      <c r="B389" t="str">
        <f>'RESUMEN TOTAL'!B394</f>
        <v>SJO 04</v>
      </c>
      <c r="C389" t="str">
        <f>'RESUMEN TOTAL'!D394</f>
        <v>552 Y 519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 t="str">
        <f>'RESUMEN TOTAL'!X394</f>
        <v>APAGADO</v>
      </c>
      <c r="S389" t="str">
        <f>'RESUMEN TOTAL'!Y394</f>
        <v>APAGADO</v>
      </c>
      <c r="T389">
        <f>'RESUMEN TOTAL'!Z394</f>
        <v>0</v>
      </c>
      <c r="U389" t="str">
        <f>'RESUMEN TOTAL'!AA394</f>
        <v>APAGADO</v>
      </c>
      <c r="V389" t="str">
        <f>'RESUMEN TOTAL'!AB394</f>
        <v>APAGADO</v>
      </c>
      <c r="W389" t="str">
        <f>'RESUMEN TOTAL'!AC394</f>
        <v>APAGADO</v>
      </c>
      <c r="X389" t="str">
        <f>'RESUMEN TOTAL'!AD394</f>
        <v>APAGADO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SAN JORGE</v>
      </c>
      <c r="B390" t="str">
        <f>'RESUMEN TOTAL'!B395</f>
        <v>SJO 09 (FIJA 1)</v>
      </c>
      <c r="C390" t="str">
        <f>'RESUMEN TOTAL'!D395</f>
        <v>515 Y 566</v>
      </c>
      <c r="D390" t="str">
        <f>'RESUMEN TOTAL'!E395</f>
        <v>Fija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SAN JORGE</v>
      </c>
      <c r="B391" t="str">
        <f>'RESUMEN TOTAL'!B396</f>
        <v>SJO 10 (FIJA 2)</v>
      </c>
      <c r="C391" t="str">
        <f>'RESUMEN TOTAL'!D396</f>
        <v>515 Y 566</v>
      </c>
      <c r="D391" t="str">
        <f>'RESUMEN TOTAL'!E396</f>
        <v>Fija</v>
      </c>
      <c r="E391" t="str">
        <f>'RESUMEN TOTAL'!F396</f>
        <v>Radio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SAN JORGE</v>
      </c>
      <c r="B392" t="str">
        <f>'RESUMEN TOTAL'!B397</f>
        <v>SJO01</v>
      </c>
      <c r="C392" t="str">
        <f>'RESUMEN TOTAL'!D397</f>
        <v>Calle 554 y 527</v>
      </c>
      <c r="D392" t="str">
        <f>'RESUMEN TOTAL'!E397</f>
        <v>Domo</v>
      </c>
      <c r="E392" t="str">
        <f>'RESUMEN TOTAL'!F397</f>
        <v>Radio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SAN JORGE</v>
      </c>
      <c r="B393" t="str">
        <f>'RESUMEN TOTAL'!B398</f>
        <v>SJO02</v>
      </c>
      <c r="C393" t="str">
        <f>'RESUMEN TOTAL'!D398</f>
        <v>Calle 554 y 511</v>
      </c>
      <c r="D393" t="str">
        <f>'RESUMEN TOTAL'!E398</f>
        <v>Domo</v>
      </c>
      <c r="E393" t="str">
        <f>'RESUMEN TOTAL'!F398</f>
        <v>Radio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SAN JORGE</v>
      </c>
      <c r="B394" t="str">
        <f>'RESUMEN TOTAL'!B399</f>
        <v>SJO05 (fija 1)</v>
      </c>
      <c r="C394" t="str">
        <f>'RESUMEN TOTAL'!D399</f>
        <v>511 Y 560</v>
      </c>
      <c r="D394" t="str">
        <f>'RESUMEN TOTAL'!E399</f>
        <v>Fija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SAN JORGE</v>
      </c>
      <c r="B395" t="str">
        <f>'RESUMEN TOTAL'!B400</f>
        <v>SJO06 (fija 2)</v>
      </c>
      <c r="C395" t="str">
        <f>'RESUMEN TOTAL'!D400</f>
        <v>511 Y 560</v>
      </c>
      <c r="D395" t="str">
        <f>'RESUMEN TOTAL'!E400</f>
        <v>Fija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SAN JORGE</v>
      </c>
      <c r="B396" t="str">
        <f>'RESUMEN TOTAL'!B401</f>
        <v>SJO07 (fija 1)</v>
      </c>
      <c r="C396" t="str">
        <f>'RESUMEN TOTAL'!D401</f>
        <v>503 Y 556</v>
      </c>
      <c r="D396" t="str">
        <f>'RESUMEN TOTAL'!E401</f>
        <v>Fija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SAN JORGE</v>
      </c>
      <c r="B397" t="str">
        <f>'RESUMEN TOTAL'!B402</f>
        <v>SJO08 (fija 2)</v>
      </c>
      <c r="C397" t="str">
        <f>'RESUMEN TOTAL'!D402</f>
        <v>503 Y 556</v>
      </c>
      <c r="D397" t="str">
        <f>'RESUMEN TOTAL'!E402</f>
        <v>Fija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SANTO TOMAS</v>
      </c>
      <c r="B398" t="str">
        <f>'RESUMEN TOTAL'!B403</f>
        <v>SJU01</v>
      </c>
      <c r="C398" t="str">
        <f>'RESUMEN TOTAL'!D403</f>
        <v>Ruta 36 y Pte.Peron</v>
      </c>
      <c r="D398" t="str">
        <f>'RESUMEN TOTAL'!E403</f>
        <v>Domo</v>
      </c>
      <c r="E398" t="str">
        <f>'RESUMEN TOTAL'!F403</f>
        <v>Radio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GENERAL SAN MARTIN</v>
      </c>
      <c r="B399" t="str">
        <f>'RESUMEN TOTAL'!B404</f>
        <v>SMA 03</v>
      </c>
      <c r="C399" t="str">
        <f>'RESUMEN TOTAL'!D404</f>
        <v>ROSARIO Y SAN NICOLAS</v>
      </c>
      <c r="D399" t="str">
        <f>'RESUMEN TOTAL'!E404</f>
        <v>Domo</v>
      </c>
      <c r="E399" t="str">
        <f>'RESUMEN TOTAL'!F404</f>
        <v>Radio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GENERAL SAN MARTIN</v>
      </c>
      <c r="B400" t="str">
        <f>'RESUMEN TOTAL'!B405</f>
        <v>SMA 04</v>
      </c>
      <c r="C400" t="str">
        <f>'RESUMEN TOTAL'!D405</f>
        <v>HUDSON Y MONTEVIDEO</v>
      </c>
      <c r="D400" t="str">
        <f>'RESUMEN TOTAL'!E405</f>
        <v>FIJA</v>
      </c>
      <c r="E400" t="str">
        <f>'RESUMEN TOTAL'!F405</f>
        <v>Radio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GENERAL SAN MARTIN</v>
      </c>
      <c r="B401" t="str">
        <f>'RESUMEN TOTAL'!B406</f>
        <v>SMA 06</v>
      </c>
      <c r="C401" t="str">
        <f>'RESUMEN TOTAL'!D406</f>
        <v>AV. HUDSON Y RIO IGUAZU</v>
      </c>
      <c r="D401" t="str">
        <f>'RESUMEN TOTAL'!E406</f>
        <v>DOMO</v>
      </c>
      <c r="E401" t="str">
        <f>'RESUMEN TOTAL'!F406</f>
        <v>Fibra Optica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GENERAL SAN MARTIN</v>
      </c>
      <c r="B402" t="str">
        <f>'RESUMEN TOTAL'!B407</f>
        <v>SMA 07</v>
      </c>
      <c r="C402" t="str">
        <f>'RESUMEN TOTAL'!D407</f>
        <v>AV. HUDSON Y RIO TURBIO</v>
      </c>
      <c r="D402" t="str">
        <f>'RESUMEN TOTAL'!E407</f>
        <v>DOMO</v>
      </c>
      <c r="E402" t="str">
        <f>'RESUMEN TOTAL'!F407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SAN MARTIN</v>
      </c>
      <c r="B403" t="str">
        <f>'RESUMEN TOTAL'!B408</f>
        <v>SMA 08</v>
      </c>
      <c r="C403" t="str">
        <f>'RESUMEN TOTAL'!D408</f>
        <v>12 De Octubre y H. Lagos</v>
      </c>
      <c r="D403" t="str">
        <f>'RESUMEN TOTAL'!E408</f>
        <v>fija</v>
      </c>
      <c r="E403" t="str">
        <f>'RESUMEN TOTAL'!F408</f>
        <v>Fibra Optica</v>
      </c>
      <c r="F403" t="str">
        <f>'RESUMEN TOTAL'!L408</f>
        <v>APAGADO</v>
      </c>
      <c r="G403" t="str">
        <f>'RESUMEN TOTAL'!M408</f>
        <v>APAGADO</v>
      </c>
      <c r="H403" t="str">
        <f>'RESUMEN TOTAL'!N408</f>
        <v>APAGADO</v>
      </c>
      <c r="I403" t="str">
        <f>'RESUMEN TOTAL'!O408</f>
        <v>APAGADO</v>
      </c>
      <c r="J403" t="str">
        <f>'RESUMEN TOTAL'!P408</f>
        <v>APAGADO</v>
      </c>
      <c r="K403" t="str">
        <f>'RESUMEN TOTAL'!Q408</f>
        <v>APAGADO</v>
      </c>
      <c r="L403" t="str">
        <f>'RESUMEN TOTAL'!R408</f>
        <v>APAGADO</v>
      </c>
      <c r="M403" t="str">
        <f>'RESUMEN TOTAL'!S408</f>
        <v>APAGADO</v>
      </c>
      <c r="N403" t="str">
        <f>'RESUMEN TOTAL'!T408</f>
        <v>APAGADO</v>
      </c>
      <c r="O403" t="str">
        <f>'RESUMEN TOTAL'!U408</f>
        <v>APAGADO</v>
      </c>
      <c r="P403" t="str">
        <f>'RESUMEN TOTAL'!V408</f>
        <v>APAGADO</v>
      </c>
      <c r="Q403" t="str">
        <f>'RESUMEN TOTAL'!W408</f>
        <v>APAGADO</v>
      </c>
      <c r="R403" t="str">
        <f>'RESUMEN TOTAL'!X408</f>
        <v>APAGADO</v>
      </c>
      <c r="S403" t="str">
        <f>'RESUMEN TOTAL'!Y408</f>
        <v>APAGADO</v>
      </c>
      <c r="T403" t="str">
        <f>'RESUMEN TOTAL'!Z408</f>
        <v>APAGADO</v>
      </c>
      <c r="U403" t="str">
        <f>'RESUMEN TOTAL'!AA408</f>
        <v>APAGADO</v>
      </c>
      <c r="V403" t="str">
        <f>'RESUMEN TOTAL'!AB408</f>
        <v>APAGADO</v>
      </c>
      <c r="W403" t="str">
        <f>'RESUMEN TOTAL'!AC408</f>
        <v>APAGADO</v>
      </c>
      <c r="X403" t="str">
        <f>'RESUMEN TOTAL'!AD408</f>
        <v>APAGADO</v>
      </c>
      <c r="Y403" t="str">
        <f>'RESUMEN TOTAL'!AE408</f>
        <v>APAGADO</v>
      </c>
      <c r="Z403" t="str">
        <f>'RESUMEN TOTAL'!AF408</f>
        <v>APAGADO</v>
      </c>
      <c r="AA403" t="str">
        <f>'RESUMEN TOTAL'!AG408</f>
        <v>APAGADO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SAN MARTIN</v>
      </c>
      <c r="B404" t="str">
        <f>'RESUMEN TOTAL'!B409</f>
        <v>SMA 09</v>
      </c>
      <c r="C404" t="str">
        <f>'RESUMEN TOTAL'!D409</f>
        <v>12 De Octubre y H. Lagos</v>
      </c>
      <c r="D404" t="str">
        <f>'RESUMEN TOTAL'!E409</f>
        <v>fija</v>
      </c>
      <c r="E404" t="str">
        <f>'RESUMEN TOTAL'!F409</f>
        <v>Fibra Optica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 t="str">
        <f>'RESUMEN TOTAL'!S409</f>
        <v>APAGADO</v>
      </c>
      <c r="N404" t="str">
        <f>'RESUMEN TOTAL'!T409</f>
        <v>APAGADO</v>
      </c>
      <c r="O404" t="str">
        <f>'RESUMEN TOTAL'!U409</f>
        <v>APAGADO</v>
      </c>
      <c r="P404" t="str">
        <f>'RESUMEN TOTAL'!V409</f>
        <v>APAGADO</v>
      </c>
      <c r="Q404" t="str">
        <f>'RESUMEN TOTAL'!W409</f>
        <v>APAGADO</v>
      </c>
      <c r="R404" t="str">
        <f>'RESUMEN TOTAL'!X409</f>
        <v>APAGADO</v>
      </c>
      <c r="S404" t="str">
        <f>'RESUMEN TOTAL'!Y409</f>
        <v>APAGADO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 t="str">
        <f>'RESUMEN TOTAL'!AE409</f>
        <v>APAGADO</v>
      </c>
      <c r="Z404" t="str">
        <f>'RESUMEN TOTAL'!AF409</f>
        <v>APAGADO</v>
      </c>
      <c r="AA404" t="str">
        <f>'RESUMEN TOTAL'!AG409</f>
        <v>APAGADO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GENERAL SAN MARTIN</v>
      </c>
      <c r="B405" t="str">
        <f>'RESUMEN TOTAL'!B410</f>
        <v>SMA01</v>
      </c>
      <c r="C405" t="str">
        <f>'RESUMEN TOTAL'!D410</f>
        <v>Hudson y Montevideo</v>
      </c>
      <c r="D405" t="str">
        <f>'RESUMEN TOTAL'!E410</f>
        <v>DOMO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GENERAL SAN MARTIN</v>
      </c>
      <c r="B406" t="str">
        <f>'RESUMEN TOTAL'!B411</f>
        <v>SMA02</v>
      </c>
      <c r="C406" t="str">
        <f>'RESUMEN TOTAL'!D411</f>
        <v>Hudson y San Nicolas</v>
      </c>
      <c r="D406" t="str">
        <f>'RESUMEN TOTAL'!E411</f>
        <v>Domo</v>
      </c>
      <c r="E406" t="str">
        <f>'RESUMEN TOTAL'!F411</f>
        <v>Radio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GENERAL SAN MARTIN</v>
      </c>
      <c r="B407" t="str">
        <f>'RESUMEN TOTAL'!B412</f>
        <v>SMA05</v>
      </c>
      <c r="C407" t="str">
        <f>'RESUMEN TOTAL'!D412</f>
        <v>MONTEVIDEO Y VILLEGAS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SANTA MARTA</v>
      </c>
      <c r="B408" t="str">
        <f>'RESUMEN TOTAL'!B413</f>
        <v>SMAT01</v>
      </c>
      <c r="C408" t="str">
        <f>'RESUMEN TOTAL'!D413</f>
        <v xml:space="preserve">AV BOSQUES Y CANTU 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>
        <f>'RESUMEN TOTAL'!T413</f>
        <v>0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 t="str">
        <f>'RESUMEN TOTAL'!AC413</f>
        <v>APAGADO</v>
      </c>
      <c r="X408" t="str">
        <f>'RESUMEN TOTAL'!AD413</f>
        <v>APAGADO</v>
      </c>
      <c r="Y408" t="str">
        <f>'RESUMEN TOTAL'!AE413</f>
        <v>APAGADO</v>
      </c>
      <c r="Z408" t="str">
        <f>'RESUMEN TOTAL'!AF413</f>
        <v>APAGADO</v>
      </c>
      <c r="AA408" t="str">
        <f>'RESUMEN TOTAL'!AG413</f>
        <v>APAGADO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SAN NICOLAS</v>
      </c>
      <c r="B409" t="str">
        <f>'RESUMEN TOTAL'!B414</f>
        <v>SNI 03 (fija 1)</v>
      </c>
      <c r="C409" t="str">
        <f>'RESUMEN TOTAL'!D414</f>
        <v>SARRATEA Y LOS TREBOLES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 t="str">
        <f>'RESUMEN TOTAL'!AB414</f>
        <v>APAGADO</v>
      </c>
      <c r="W409" t="str">
        <f>'RESUMEN TOTAL'!AC414</f>
        <v>APAGADO</v>
      </c>
      <c r="X409" t="str">
        <f>'RESUMEN TOTAL'!AD414</f>
        <v>APAGADO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SAN NICOLAS</v>
      </c>
      <c r="B410" t="str">
        <f>'RESUMEN TOTAL'!B415</f>
        <v>SNI 04 (fija 2)</v>
      </c>
      <c r="C410" t="str">
        <f>'RESUMEN TOTAL'!D415</f>
        <v>SARRATEA Y LOS TREBOLES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 t="str">
        <f>'RESUMEN TOTAL'!AB415</f>
        <v>APAGADO</v>
      </c>
      <c r="W410" t="str">
        <f>'RESUMEN TOTAL'!AC415</f>
        <v>APAGADO</v>
      </c>
      <c r="X410" t="str">
        <f>'RESUMEN TOTAL'!AD415</f>
        <v>APAGADO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SAN NICOLAS</v>
      </c>
      <c r="B411" t="str">
        <f>'RESUMEN TOTAL'!B416</f>
        <v>SNI01 (fija 1)</v>
      </c>
      <c r="C411" t="str">
        <f>'RESUMEN TOTAL'!D416</f>
        <v>SARRATEA E/ EEUU DE A. Y AGRELO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 t="str">
        <f>'RESUMEN TOTAL'!AB416</f>
        <v>APAGADO</v>
      </c>
      <c r="W411" t="str">
        <f>'RESUMEN TOTAL'!AC416</f>
        <v>APAGADO</v>
      </c>
      <c r="X411" t="str">
        <f>'RESUMEN TOTAL'!AD416</f>
        <v>APAGADO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SAN NICOLAS</v>
      </c>
      <c r="B412" t="str">
        <f>'RESUMEN TOTAL'!B417</f>
        <v>SNI02 (fija 2)</v>
      </c>
      <c r="C412" t="str">
        <f>'RESUMEN TOTAL'!D417</f>
        <v>SARRATEA E/ EEUU DE A. Y AGRELO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SANTA ROSA</v>
      </c>
      <c r="B413" t="str">
        <f>'RESUMEN TOTAL'!B418</f>
        <v>SRO 04</v>
      </c>
      <c r="C413" t="str">
        <f>'RESUMEN TOTAL'!D418</f>
        <v>Belgica y Andorra</v>
      </c>
      <c r="D413" t="str">
        <f>'RESUMEN TOTAL'!E418</f>
        <v>Domo</v>
      </c>
      <c r="E413" t="str">
        <f>'RESUMEN TOTAL'!F418</f>
        <v>Radio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SANTA ROSA</v>
      </c>
      <c r="B414" t="str">
        <f>'RESUMEN TOTAL'!B419</f>
        <v>SRO 08</v>
      </c>
      <c r="C414" t="str">
        <f>'RESUMEN TOTAL'!D419</f>
        <v>NOVAK E/ DESSY Y BELGICA (POLIDEPORTIVO LA PATRIADA)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SANTA ROSA</v>
      </c>
      <c r="B415" t="str">
        <f>'RESUMEN TOTAL'!B420</f>
        <v>SRO 11</v>
      </c>
      <c r="C415" t="str">
        <f>'RESUMEN TOTAL'!D420</f>
        <v>MILAN Y MALLORCA</v>
      </c>
      <c r="D415" t="str">
        <f>'RESUMEN TOTAL'!E420</f>
        <v>DOMO</v>
      </c>
      <c r="E415" t="str">
        <f>'RESUMEN TOTAL'!F420</f>
        <v>Radio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>
        <f>'RESUMEN TOTAL'!AC420</f>
        <v>0</v>
      </c>
      <c r="X415" t="str">
        <f>'RESUMEN TOTAL'!AD420</f>
        <v>APAGADO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ZONA RURAL SANTA ROSA</v>
      </c>
      <c r="B416" t="str">
        <f>'RESUMEN TOTAL'!B421</f>
        <v>SRO 13 (fija 1)</v>
      </c>
      <c r="C416" t="str">
        <f>'RESUMEN TOTAL'!D421</f>
        <v>BRUSELAS E/ GRECIA Y CHECOSLOVAQUIA</v>
      </c>
      <c r="D416" t="str">
        <f>'RESUMEN TOTAL'!E421</f>
        <v>Fija</v>
      </c>
      <c r="E416" t="str">
        <f>'RESUMEN TOTAL'!F421</f>
        <v>Radio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 t="str">
        <f>'RESUMEN TOTAL'!AE421</f>
        <v>APAGADO</v>
      </c>
      <c r="Z416" t="str">
        <f>'RESUMEN TOTAL'!AF421</f>
        <v>APAGADO</v>
      </c>
      <c r="AA416" t="str">
        <f>'RESUMEN TOTAL'!AG421</f>
        <v>APAGADO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ZONA RURAL SANTA ROSA</v>
      </c>
      <c r="B417" t="str">
        <f>'RESUMEN TOTAL'!B422</f>
        <v>SRO 14 (fija 2)</v>
      </c>
      <c r="C417" t="str">
        <f>'RESUMEN TOTAL'!D422</f>
        <v>BRUSELAS E/ GRECIA Y CHECOSLOVAQUIA</v>
      </c>
      <c r="D417" t="str">
        <f>'RESUMEN TOTAL'!E422</f>
        <v>Fija</v>
      </c>
      <c r="E417" t="str">
        <f>'RESUMEN TOTAL'!F422</f>
        <v>Radio</v>
      </c>
      <c r="F417" t="str">
        <f>'RESUMEN TOTAL'!L422</f>
        <v>APAGADO</v>
      </c>
      <c r="G417" t="str">
        <f>'RESUMEN TOTAL'!M422</f>
        <v>APAGADO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 t="str">
        <f>'RESUMEN TOTAL'!Z422</f>
        <v>APAGADO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 t="str">
        <f>'RESUMEN TOTAL'!AE422</f>
        <v>APAGADO</v>
      </c>
      <c r="Z417" t="str">
        <f>'RESUMEN TOTAL'!AF422</f>
        <v>APAGADO</v>
      </c>
      <c r="AA417" t="str">
        <f>'RESUMEN TOTAL'!AG422</f>
        <v>APAGADO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SANTA ROSA</v>
      </c>
      <c r="B418" t="str">
        <f>'RESUMEN TOTAL'!B423</f>
        <v>SRO 18 (fija 1)</v>
      </c>
      <c r="C418" t="str">
        <f>'RESUMEN TOTAL'!D423</f>
        <v>GRAN CANARIA Y BUDAPEST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 t="str">
        <f>'RESUMEN TOTAL'!R423</f>
        <v>APAGADO</v>
      </c>
      <c r="M418" t="str">
        <f>'RESUMEN TOTAL'!S423</f>
        <v>APAGADO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SANTA ROSA</v>
      </c>
      <c r="B419" t="str">
        <f>'RESUMEN TOTAL'!B424</f>
        <v>SRO 19 (fija 2)</v>
      </c>
      <c r="C419" t="str">
        <f>'RESUMEN TOTAL'!D424</f>
        <v>GRAN CANARIA Y BUDAPEST</v>
      </c>
      <c r="D419" t="str">
        <f>'RESUMEN TOTAL'!E424</f>
        <v>Fija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 t="str">
        <f>'RESUMEN TOTAL'!R424</f>
        <v>APAGADO</v>
      </c>
      <c r="M419" t="str">
        <f>'RESUMEN TOTAL'!S424</f>
        <v>APAGADO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SANTA ROSA</v>
      </c>
      <c r="B420" t="str">
        <f>'RESUMEN TOTAL'!B425</f>
        <v>SRO01</v>
      </c>
      <c r="C420" t="str">
        <f>'RESUMEN TOTAL'!D425</f>
        <v>Yugoslavia y MilÃ¡n</v>
      </c>
      <c r="D420" t="str">
        <f>'RESUMEN TOTAL'!E425</f>
        <v>Domo</v>
      </c>
      <c r="E420" t="str">
        <f>'RESUMEN TOTAL'!F425</f>
        <v>Radio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 t="str">
        <f>'RESUMEN TOTAL'!AE425</f>
        <v>APAGADO</v>
      </c>
      <c r="Z420" t="str">
        <f>'RESUMEN TOTAL'!AF425</f>
        <v>APAGADO</v>
      </c>
      <c r="AA420" t="str">
        <f>'RESUMEN TOTAL'!AG425</f>
        <v>APAGADO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ZONA RURAL SANTA ROSA</v>
      </c>
      <c r="B421" t="str">
        <f>'RESUMEN TOTAL'!B426</f>
        <v>SRO02</v>
      </c>
      <c r="C421" t="str">
        <f>'RESUMEN TOTAL'!D426</f>
        <v>Bruselas y Calle 448</v>
      </c>
      <c r="D421" t="str">
        <f>'RESUMEN TOTAL'!E426</f>
        <v>Domo</v>
      </c>
      <c r="E421" t="str">
        <f>'RESUMEN TOTAL'!F426</f>
        <v>Radio</v>
      </c>
      <c r="F421" t="str">
        <f>'RESUMEN TOTAL'!L426</f>
        <v>APAGADO</v>
      </c>
      <c r="G421" t="str">
        <f>'RESUMEN TOTAL'!M426</f>
        <v>APAGADO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 t="str">
        <f>'RESUMEN TOTAL'!U426</f>
        <v>APAGADO</v>
      </c>
      <c r="P421" t="str">
        <f>'RESUMEN TOTAL'!V426</f>
        <v>APAGADO</v>
      </c>
      <c r="Q421" t="str">
        <f>'RESUMEN TOTAL'!W426</f>
        <v>APAGADO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 t="str">
        <f>'RESUMEN TOTAL'!AB426</f>
        <v>APAGADO</v>
      </c>
      <c r="W421" t="str">
        <f>'RESUMEN TOTAL'!AC426</f>
        <v>APAGADO</v>
      </c>
      <c r="X421" t="str">
        <f>'RESUMEN TOTAL'!AD426</f>
        <v>APAGADO</v>
      </c>
      <c r="Y421" t="str">
        <f>'RESUMEN TOTAL'!AE426</f>
        <v>APAGADO</v>
      </c>
      <c r="Z421" t="str">
        <f>'RESUMEN TOTAL'!AF426</f>
        <v>APAGADO</v>
      </c>
      <c r="AA421" t="str">
        <f>'RESUMEN TOTAL'!AG426</f>
        <v>APAGADO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SANTA ROSA</v>
      </c>
      <c r="B422" t="str">
        <f>'RESUMEN TOTAL'!B427</f>
        <v>SRO03</v>
      </c>
      <c r="C422" t="str">
        <f>'RESUMEN TOTAL'!D427</f>
        <v>Eva Peron y Paysandu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SANTA ROSA</v>
      </c>
      <c r="B423" t="str">
        <f>'RESUMEN TOTAL'!B428</f>
        <v>SRO05</v>
      </c>
      <c r="C423" t="str">
        <f>'RESUMEN TOTAL'!D428</f>
        <v>CAFFERATA Y BONN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 t="str">
        <f>'RESUMEN TOTAL'!V428</f>
        <v>APAGADO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 t="str">
        <f>'RESUMEN TOTAL'!AD428</f>
        <v>APAGADO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SANTA ROSA</v>
      </c>
      <c r="B424" t="str">
        <f>'RESUMEN TOTAL'!B429</f>
        <v>SRO06</v>
      </c>
      <c r="C424" t="str">
        <f>'RESUMEN TOTAL'!D429</f>
        <v>Novak y Bonn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 t="str">
        <f>'RESUMEN TOTAL'!X429</f>
        <v>APAGADO</v>
      </c>
      <c r="S424" t="str">
        <f>'RESUMEN TOTAL'!Y429</f>
        <v>APAGADO</v>
      </c>
      <c r="T424" t="str">
        <f>'RESUMEN TOTAL'!Z429</f>
        <v>APAGADO</v>
      </c>
      <c r="U424" t="str">
        <f>'RESUMEN TOTAL'!AA429</f>
        <v>APAGADO</v>
      </c>
      <c r="V424" t="str">
        <f>'RESUMEN TOTAL'!AB429</f>
        <v>APAGADO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SANTA ROSA</v>
      </c>
      <c r="B425" t="str">
        <f>'RESUMEN TOTAL'!B430</f>
        <v>SRO07</v>
      </c>
      <c r="C425" t="str">
        <f>'RESUMEN TOTAL'!D430</f>
        <v>NOVAK Y BELGICA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SANTA ROSA</v>
      </c>
      <c r="B426" t="str">
        <f>'RESUMEN TOTAL'!B432</f>
        <v>SRO10</v>
      </c>
      <c r="C426" t="str">
        <f>'RESUMEN TOTAL'!D432</f>
        <v>DINAMARCA Y MILAN</v>
      </c>
      <c r="D426" t="str">
        <f>'RESUMEN TOTAL'!E432</f>
        <v>DOMO</v>
      </c>
      <c r="E426" t="str">
        <f>'RESUMEN TOTAL'!F432</f>
        <v>Radio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>
        <f>'RESUMEN TOTAL'!AC432</f>
        <v>0</v>
      </c>
      <c r="X426" t="str">
        <f>'RESUMEN TOTAL'!AD432</f>
        <v>APAGADO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SANTA ROSA</v>
      </c>
      <c r="B427" t="str">
        <f>'RESUMEN TOTAL'!B433</f>
        <v>SRO12</v>
      </c>
      <c r="C427" t="str">
        <f>'RESUMEN TOTAL'!D433</f>
        <v>YUGOSLAVIA Y PAYSANDU</v>
      </c>
      <c r="D427" t="str">
        <f>'RESUMEN TOTAL'!E433</f>
        <v>DOMO</v>
      </c>
      <c r="E427" t="str">
        <f>'RESUMEN TOTAL'!F433</f>
        <v>Radio</v>
      </c>
      <c r="F427" t="str">
        <f>'RESUMEN TOTAL'!L433</f>
        <v>APAGADO</v>
      </c>
      <c r="G427" t="str">
        <f>'RESUMEN TOTAL'!M433</f>
        <v>APAGADO</v>
      </c>
      <c r="H427" t="str">
        <f>'RESUMEN TOTAL'!N433</f>
        <v>APAGADO</v>
      </c>
      <c r="I427" t="str">
        <f>'RESUMEN TOTAL'!O433</f>
        <v>APAGADO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 t="str">
        <f>'RESUMEN TOTAL'!AD433</f>
        <v>APAGADO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SANTA ROSA</v>
      </c>
      <c r="B428" t="str">
        <f>'RESUMEN TOTAL'!B434</f>
        <v>SRO15</v>
      </c>
      <c r="C428" t="str">
        <f>'RESUMEN TOTAL'!D434</f>
        <v>NOVAK Y TIRANA (614)</v>
      </c>
      <c r="D428" t="str">
        <f>'RESUMEN TOTAL'!E434</f>
        <v>DOMO</v>
      </c>
      <c r="E428" t="str">
        <f>'RESUMEN TOTAL'!F434</f>
        <v>Fibra Optica</v>
      </c>
      <c r="F428" t="str">
        <f>'RESUMEN TOTAL'!L434</f>
        <v>APAGADO</v>
      </c>
      <c r="G428" t="str">
        <f>'RESUMEN TOTAL'!M434</f>
        <v>APAGADO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 t="str">
        <f>'RESUMEN TOTAL'!R434</f>
        <v>APAGADO</v>
      </c>
      <c r="M428" t="str">
        <f>'RESUMEN TOTAL'!S434</f>
        <v>APAGADO</v>
      </c>
      <c r="N428" t="str">
        <f>'RESUMEN TOTAL'!T434</f>
        <v>APAGADO</v>
      </c>
      <c r="O428" t="str">
        <f>'RESUMEN TOTAL'!U434</f>
        <v>APAGADO</v>
      </c>
      <c r="P428" t="str">
        <f>'RESUMEN TOTAL'!V434</f>
        <v>APAGADO</v>
      </c>
      <c r="Q428" t="str">
        <f>'RESUMEN TOTAL'!W434</f>
        <v>APAGADO</v>
      </c>
      <c r="R428">
        <f>'RESUMEN TOTAL'!X434</f>
        <v>0</v>
      </c>
      <c r="S428" t="str">
        <f>'RESUMEN TOTAL'!Y434</f>
        <v>APAGADO</v>
      </c>
      <c r="T428" t="str">
        <f>'RESUMEN TOTAL'!Z434</f>
        <v>APAGADO</v>
      </c>
      <c r="U428" t="str">
        <f>'RESUMEN TOTAL'!AA434</f>
        <v>APAGADO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 t="str">
        <f>'RESUMEN TOTAL'!AE434</f>
        <v>APAGADO</v>
      </c>
      <c r="Z428" t="str">
        <f>'RESUMEN TOTAL'!AF434</f>
        <v>APAGADO</v>
      </c>
      <c r="AA428" t="str">
        <f>'RESUMEN TOTAL'!AG434</f>
        <v>APAGADO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SANTA ROSA</v>
      </c>
      <c r="B429" t="str">
        <f>'RESUMEN TOTAL'!B435</f>
        <v>SRO16 (fija 1)</v>
      </c>
      <c r="C429" t="str">
        <f>'RESUMEN TOTAL'!D435</f>
        <v>ANDORRA E/ BELGICA Y SAN MARINO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SANTA ROSA</v>
      </c>
      <c r="B430" t="str">
        <f>'RESUMEN TOTAL'!B436</f>
        <v>SRO17 (fija 2)</v>
      </c>
      <c r="C430" t="str">
        <f>'RESUMEN TOTAL'!D436</f>
        <v>ANDORRA E/ BELGICA Y SAN MARINO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SANTA ROSA</v>
      </c>
      <c r="B431" t="str">
        <f>'RESUMEN TOTAL'!B437</f>
        <v>SRO20</v>
      </c>
      <c r="C431" t="str">
        <f>'RESUMEN TOTAL'!D437</f>
        <v>NOVAK Y BONN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SANTA ROSA</v>
      </c>
      <c r="B432" t="str">
        <f>'RESUMEN TOTAL'!B438</f>
        <v>SRO21</v>
      </c>
      <c r="C432" t="str">
        <f>'RESUMEN TOTAL'!D438</f>
        <v>NOVAK Y BONN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 t="str">
        <f>'RESUMEN TOTAL'!Z438</f>
        <v>APAGADO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SAN RUDECINDO</v>
      </c>
      <c r="B433" t="str">
        <f>'RESUMEN TOTAL'!B439</f>
        <v>SRU01 (fija 1)</v>
      </c>
      <c r="C433" t="str">
        <f>'RESUMEN TOTAL'!D439</f>
        <v>HERNANDARIAS Y AMBATO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SAN RUDECINDO</v>
      </c>
      <c r="B434" t="str">
        <f>'RESUMEN TOTAL'!B440</f>
        <v>SRU02 (fija 2)</v>
      </c>
      <c r="C434" t="str">
        <f>'RESUMEN TOTAL'!D440</f>
        <v>HERNANDARIAS Y AMBATO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SAN RUDECINDO</v>
      </c>
      <c r="B435" t="str">
        <f>'RESUMEN TOTAL'!B441</f>
        <v>SRU03</v>
      </c>
      <c r="C435" t="str">
        <f>'RESUMEN TOTAL'!D441</f>
        <v>SANTA SOFIA Y LUIS AGOTE</v>
      </c>
      <c r="D435" t="str">
        <f>'RESUMEN TOTAL'!E441</f>
        <v>DOMO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PRESIDENTE SARMIENTO</v>
      </c>
      <c r="B436" t="str">
        <f>'RESUMEN TOTAL'!B442</f>
        <v>VANG 09</v>
      </c>
      <c r="C436" t="str">
        <f>'RESUMEN TOTAL'!D442</f>
        <v>Ruta 36 y Senzabello</v>
      </c>
      <c r="D436" t="str">
        <f>'RESUMEN TOTAL'!E442</f>
        <v>Domo</v>
      </c>
      <c r="E436" t="str">
        <f>'RESUMEN TOTAL'!F442</f>
        <v>PTO A FO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ANGELICA</v>
      </c>
      <c r="B437" t="str">
        <f>'RESUMEN TOTAL'!B443</f>
        <v>VANG01</v>
      </c>
      <c r="C437" t="str">
        <f>'RESUMEN TOTAL'!D443</f>
        <v>Senzabello y Necochea</v>
      </c>
      <c r="D437" t="str">
        <f>'RESUMEN TOTAL'!E443</f>
        <v>Domo</v>
      </c>
      <c r="E437" t="str">
        <f>'RESUMEN TOTAL'!F443</f>
        <v>PTO A FO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ANGELICA</v>
      </c>
      <c r="B438" t="str">
        <f>'RESUMEN TOTAL'!B444</f>
        <v>VANG02</v>
      </c>
      <c r="C438" t="str">
        <f>'RESUMEN TOTAL'!D444</f>
        <v>Thevenet y Ruta 36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DEL PLATA</v>
      </c>
      <c r="B439" t="str">
        <f>'RESUMEN TOTAL'!B445</f>
        <v>VANG03</v>
      </c>
      <c r="C439" t="str">
        <f>'RESUMEN TOTAL'!D445</f>
        <v>Thevenet 1950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ANGELICA</v>
      </c>
      <c r="B440" t="str">
        <f>'RESUMEN TOTAL'!B446</f>
        <v>VANG04</v>
      </c>
      <c r="C440" t="str">
        <f>'RESUMEN TOTAL'!D446</f>
        <v>Storni e/Thevenet y Calle 158</v>
      </c>
      <c r="D440" t="str">
        <f>'RESUMEN TOTAL'!E446</f>
        <v>DOMO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 t="str">
        <f>'RESUMEN TOTAL'!N446</f>
        <v>APAGADO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ANGELICA</v>
      </c>
      <c r="B441" t="str">
        <f>'RESUMEN TOTAL'!B447</f>
        <v>VANG05</v>
      </c>
      <c r="C441" t="str">
        <f>'RESUMEN TOTAL'!D447</f>
        <v>Storni y Thevenet</v>
      </c>
      <c r="D441" t="str">
        <f>'RESUMEN TOTAL'!E447</f>
        <v>Domo</v>
      </c>
      <c r="E441" t="str">
        <f>'RESUMEN TOTAL'!F447</f>
        <v>Fibra Optica</v>
      </c>
      <c r="F441" t="str">
        <f>'RESUMEN TOTAL'!L447</f>
        <v>APAGADO</v>
      </c>
      <c r="G441" t="str">
        <f>'RESUMEN TOTAL'!M447</f>
        <v>APAGADO</v>
      </c>
      <c r="H441" t="str">
        <f>'RESUMEN TOTAL'!N447</f>
        <v>APAGADO</v>
      </c>
      <c r="I441" t="str">
        <f>'RESUMEN TOTAL'!O447</f>
        <v>APAGADO</v>
      </c>
      <c r="J441" t="str">
        <f>'RESUMEN TOTAL'!P447</f>
        <v>APAGADO</v>
      </c>
      <c r="K441" t="str">
        <f>'RESUMEN TOTAL'!Q447</f>
        <v>APAGADO</v>
      </c>
      <c r="L441" t="str">
        <f>'RESUMEN TOTAL'!R447</f>
        <v>APAGADO</v>
      </c>
      <c r="M441" t="str">
        <f>'RESUMEN TOTAL'!S447</f>
        <v>APAGADO</v>
      </c>
      <c r="N441" t="str">
        <f>'RESUMEN TOTAL'!T447</f>
        <v>APAGADO</v>
      </c>
      <c r="O441">
        <f>'RESUMEN TOTAL'!U447</f>
        <v>0</v>
      </c>
      <c r="P441">
        <f>'RESUMEN TOTAL'!V447</f>
        <v>0</v>
      </c>
      <c r="Q441" t="str">
        <f>'RESUMEN TOTAL'!W447</f>
        <v>APAGADO</v>
      </c>
      <c r="R441" t="str">
        <f>'RESUMEN TOTAL'!X447</f>
        <v>APAGADO</v>
      </c>
      <c r="S441" t="str">
        <f>'RESUMEN TOTAL'!Y447</f>
        <v>APAGADO</v>
      </c>
      <c r="T441" t="str">
        <f>'RESUMEN TOTAL'!Z447</f>
        <v>APAGADO</v>
      </c>
      <c r="U441" t="str">
        <f>'RESUMEN TOTAL'!AA447</f>
        <v>APAGADO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 t="str">
        <f>'RESUMEN TOTAL'!AE447</f>
        <v>APAGADO</v>
      </c>
      <c r="Z441" t="str">
        <f>'RESUMEN TOTAL'!AF447</f>
        <v>APAGADO</v>
      </c>
      <c r="AA441" t="str">
        <f>'RESUMEN TOTAL'!AG447</f>
        <v>APAGADO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ANGELICA</v>
      </c>
      <c r="B442" t="str">
        <f>'RESUMEN TOTAL'!B448</f>
        <v>VANG06</v>
      </c>
      <c r="C442" t="str">
        <f>'RESUMEN TOTAL'!D448</f>
        <v>Arenales e/Thevenet y Calle 158</v>
      </c>
      <c r="D442" t="str">
        <f>'RESUMEN TOTAL'!E448</f>
        <v>DOMO</v>
      </c>
      <c r="E442" t="str">
        <f>'RESUMEN TOTAL'!F448</f>
        <v>Fibra Optica</v>
      </c>
      <c r="F442">
        <f>'RESUMEN TOTAL'!L448</f>
        <v>0</v>
      </c>
      <c r="G442" t="str">
        <f>'RESUMEN TOTAL'!M448</f>
        <v>APAGADO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 t="str">
        <f>'RESUMEN TOTAL'!AE448</f>
        <v>APAGADO</v>
      </c>
      <c r="Z442" t="str">
        <f>'RESUMEN TOTAL'!AF448</f>
        <v>APAGADO</v>
      </c>
      <c r="AA442" t="str">
        <f>'RESUMEN TOTAL'!AG448</f>
        <v>APAGADO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ANGELICA</v>
      </c>
      <c r="B443" t="str">
        <f>'RESUMEN TOTAL'!B449</f>
        <v>VANG07</v>
      </c>
      <c r="C443" t="str">
        <f>'RESUMEN TOTAL'!D449</f>
        <v>Arenales y Thevenet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ANGELICA</v>
      </c>
      <c r="B444" t="str">
        <f>'RESUMEN TOTAL'!B450</f>
        <v>VANG08</v>
      </c>
      <c r="C444" t="str">
        <f>'RESUMEN TOTAL'!D450</f>
        <v>Calle 158 al 2200</v>
      </c>
      <c r="D444" t="str">
        <f>'RESUMEN TOTAL'!E450</f>
        <v>Domo</v>
      </c>
      <c r="E444" t="str">
        <f>'RESUMEN TOTAL'!F450</f>
        <v>PTO A FO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ANGELICA</v>
      </c>
      <c r="B445" t="str">
        <f>'RESUMEN TOTAL'!B451</f>
        <v>VANG10</v>
      </c>
      <c r="C445" t="str">
        <f>'RESUMEN TOTAL'!D451</f>
        <v>Senzabello y Braile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ANGELICA</v>
      </c>
      <c r="B446" t="str">
        <f>'RESUMEN TOTAL'!B452</f>
        <v>VANG11</v>
      </c>
      <c r="C446" t="str">
        <f>'RESUMEN TOTAL'!D452</f>
        <v>Senzabello y Braile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ANGELICA</v>
      </c>
      <c r="B447" t="str">
        <f>'RESUMEN TOTAL'!B453</f>
        <v>VANG12</v>
      </c>
      <c r="C447" t="str">
        <f>'RESUMEN TOTAL'!D453</f>
        <v>TAPALQUE E/ BOLIVAR Y GORRITI</v>
      </c>
      <c r="D447" t="str">
        <f>'RESUMEN TOTAL'!E453</f>
        <v>Fija</v>
      </c>
      <c r="E447" t="str">
        <f>'RESUMEN TOTAL'!F453</f>
        <v>Fibra Optica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 t="str">
        <f>'RESUMEN TOTAL'!P453</f>
        <v>APAGADO</v>
      </c>
      <c r="K447" t="str">
        <f>'RESUMEN TOTAL'!Q453</f>
        <v>APAGADO</v>
      </c>
      <c r="L447" t="str">
        <f>'RESUMEN TOTAL'!R453</f>
        <v>APAGADO</v>
      </c>
      <c r="M447" t="str">
        <f>'RESUMEN TOTAL'!S453</f>
        <v>APAGADO</v>
      </c>
      <c r="N447" t="str">
        <f>'RESUMEN TOTAL'!T453</f>
        <v>APAGADO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 t="str">
        <f>'RESUMEN TOTAL'!X453</f>
        <v>APAGADO</v>
      </c>
      <c r="S447" t="str">
        <f>'RESUMEN TOTAL'!Y453</f>
        <v>APAGADO</v>
      </c>
      <c r="T447" t="str">
        <f>'RESUMEN TOTAL'!Z453</f>
        <v>APAGADO</v>
      </c>
      <c r="U447" t="str">
        <f>'RESUMEN TOTAL'!AA453</f>
        <v>APAGADO</v>
      </c>
      <c r="V447" t="str">
        <f>'RESUMEN TOTAL'!AB453</f>
        <v>APAGADO</v>
      </c>
      <c r="W447" t="str">
        <f>'RESUMEN TOTAL'!AC453</f>
        <v>APAGADO</v>
      </c>
      <c r="X447" t="str">
        <f>'RESUMEN TOTAL'!AD453</f>
        <v>APAGADO</v>
      </c>
      <c r="Y447" t="str">
        <f>'RESUMEN TOTAL'!AE453</f>
        <v>APAGADO</v>
      </c>
      <c r="Z447" t="str">
        <f>'RESUMEN TOTAL'!AF453</f>
        <v>APAGADO</v>
      </c>
      <c r="AA447" t="str">
        <f>'RESUMEN TOTAL'!AG453</f>
        <v>APAGADO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ANGELICA</v>
      </c>
      <c r="B448" t="str">
        <f>'RESUMEN TOTAL'!B454</f>
        <v>VANG13</v>
      </c>
      <c r="C448" t="str">
        <f>'RESUMEN TOTAL'!D454</f>
        <v>TAPALQUE E/ BOLIVAR Y GORRITI</v>
      </c>
      <c r="D448" t="str">
        <f>'RESUMEN TOTAL'!E454</f>
        <v>Fija</v>
      </c>
      <c r="E448" t="str">
        <f>'RESUMEN TOTAL'!F454</f>
        <v>Fibra Optica</v>
      </c>
      <c r="F448" t="str">
        <f>'RESUMEN TOTAL'!L454</f>
        <v>APAGADO</v>
      </c>
      <c r="G448" t="str">
        <f>'RESUMEN TOTAL'!M454</f>
        <v>APAGADO</v>
      </c>
      <c r="H448" t="str">
        <f>'RESUMEN TOTAL'!N454</f>
        <v>APAGADO</v>
      </c>
      <c r="I448" t="str">
        <f>'RESUMEN TOTAL'!O454</f>
        <v>APAGADO</v>
      </c>
      <c r="J448" t="str">
        <f>'RESUMEN TOTAL'!P454</f>
        <v>APAGADO</v>
      </c>
      <c r="K448" t="str">
        <f>'RESUMEN TOTAL'!Q454</f>
        <v>APAGADO</v>
      </c>
      <c r="L448" t="str">
        <f>'RESUMEN TOTAL'!R454</f>
        <v>APAGADO</v>
      </c>
      <c r="M448" t="str">
        <f>'RESUMEN TOTAL'!S454</f>
        <v>APAGADO</v>
      </c>
      <c r="N448" t="str">
        <f>'RESUMEN TOTAL'!T454</f>
        <v>APAGADO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 t="str">
        <f>'RESUMEN TOTAL'!X454</f>
        <v>APAGADO</v>
      </c>
      <c r="S448" t="str">
        <f>'RESUMEN TOTAL'!Y454</f>
        <v>APAGADO</v>
      </c>
      <c r="T448" t="str">
        <f>'RESUMEN TOTAL'!Z454</f>
        <v>APAGADO</v>
      </c>
      <c r="U448" t="str">
        <f>'RESUMEN TOTAL'!AA454</f>
        <v>APAGADO</v>
      </c>
      <c r="V448" t="str">
        <f>'RESUMEN TOTAL'!AB454</f>
        <v>APAGADO</v>
      </c>
      <c r="W448" t="str">
        <f>'RESUMEN TOTAL'!AC454</f>
        <v>APAGADO</v>
      </c>
      <c r="X448" t="str">
        <f>'RESUMEN TOTAL'!AD454</f>
        <v>APAGADO</v>
      </c>
      <c r="Y448" t="str">
        <f>'RESUMEN TOTAL'!AE454</f>
        <v>APAGADO</v>
      </c>
      <c r="Z448" t="str">
        <f>'RESUMEN TOTAL'!AF454</f>
        <v>APAGADO</v>
      </c>
      <c r="AA448" t="str">
        <f>'RESUMEN TOTAL'!AG454</f>
        <v>APAGADO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ARGENTINA</v>
      </c>
      <c r="B449" t="str">
        <f>'RESUMEN TOTAL'!B455</f>
        <v>VAR 01</v>
      </c>
      <c r="C449" t="str">
        <f>'RESUMEN TOTAL'!D455</f>
        <v>Calle 519 y 546</v>
      </c>
      <c r="D449" t="str">
        <f>'RESUMEN TOTAL'!E455</f>
        <v>Domo</v>
      </c>
      <c r="E449" t="str">
        <f>'RESUMEN TOTAL'!F455</f>
        <v>Radio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ARGENTINA</v>
      </c>
      <c r="B450" t="str">
        <f>'RESUMEN TOTAL'!B456</f>
        <v>VAR 02</v>
      </c>
      <c r="C450" t="str">
        <f>'RESUMEN TOTAL'!D456</f>
        <v>DIAGONAL LOS TILOS Y 542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VILLA ARGENTINA</v>
      </c>
      <c r="B451" t="str">
        <f>'RESUMEN TOTAL'!B457</f>
        <v>VAR 08 (fija 1)</v>
      </c>
      <c r="C451" t="str">
        <f>'RESUMEN TOTAL'!D457</f>
        <v>534 Y 523</v>
      </c>
      <c r="D451" t="str">
        <f>'RESUMEN TOTAL'!E457</f>
        <v>Fija</v>
      </c>
      <c r="E451" t="str">
        <f>'RESUMEN TOTAL'!F457</f>
        <v>Fibra Optica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VILLA ARGENTINA</v>
      </c>
      <c r="B452" t="str">
        <f>'RESUMEN TOTAL'!B458</f>
        <v>VAR 09 (fija 2)</v>
      </c>
      <c r="C452" t="str">
        <f>'RESUMEN TOTAL'!D458</f>
        <v>534 Y 523</v>
      </c>
      <c r="D452" t="str">
        <f>'RESUMEN TOTAL'!E458</f>
        <v>Fija</v>
      </c>
      <c r="E452" t="str">
        <f>'RESUMEN TOTAL'!F458</f>
        <v>Fibra Optica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VILLA ARGENTINA</v>
      </c>
      <c r="B453" t="str">
        <f>'RESUMEN TOTAL'!B459</f>
        <v>VAR03 (fija 1)</v>
      </c>
      <c r="C453" t="str">
        <f>'RESUMEN TOTAL'!D459</f>
        <v>509 y 546</v>
      </c>
      <c r="D453" t="str">
        <f>'RESUMEN TOTAL'!E459</f>
        <v>Fija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VILLA ARGENTINA</v>
      </c>
      <c r="B454" t="str">
        <f>'RESUMEN TOTAL'!B460</f>
        <v>VAR04 (fija 2)</v>
      </c>
      <c r="C454" t="str">
        <f>'RESUMEN TOTAL'!D460</f>
        <v>509 y 546</v>
      </c>
      <c r="D454" t="str">
        <f>'RESUMEN TOTAL'!E460</f>
        <v>Fija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VILLA VATTEONE CENTRO</v>
      </c>
      <c r="B455" t="str">
        <f>'RESUMEN TOTAL'!B481</f>
        <v>VAT02</v>
      </c>
      <c r="C455" t="str">
        <f>'RESUMEN TOTAL'!D481</f>
        <v>Eva Peron y 12 de Octubre</v>
      </c>
      <c r="D455" t="str">
        <f>'RESUMEN TOTAL'!E481</f>
        <v>Domo</v>
      </c>
      <c r="E455" t="str">
        <f>'RESUMEN TOTAL'!F481</f>
        <v>Fibra Optica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VILLA VATTEONE CENTRO</v>
      </c>
      <c r="B456" t="str">
        <f>'RESUMEN TOTAL'!B482</f>
        <v>VAT03</v>
      </c>
      <c r="C456" t="str">
        <f>'RESUMEN TOTAL'!D482</f>
        <v>Lavalle y Belgrano</v>
      </c>
      <c r="D456" t="str">
        <f>'RESUMEN TOTAL'!E482</f>
        <v>Domo</v>
      </c>
      <c r="E456" t="str">
        <f>'RESUMEN TOTAL'!F482</f>
        <v>Fibra Optica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 t="str">
        <f>'RESUMEN TOTAL'!AF482</f>
        <v>APAGADO</v>
      </c>
      <c r="AA456" t="str">
        <f>'RESUMEN TOTAL'!AG482</f>
        <v>APAGADO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VILLA VATTEONE CENTRO</v>
      </c>
      <c r="B457" t="str">
        <f>'RESUMEN TOTAL'!B483</f>
        <v>VAT04</v>
      </c>
      <c r="C457" t="str">
        <f>'RESUMEN TOTAL'!D483</f>
        <v>Lavalle y Entre Rios</v>
      </c>
      <c r="D457" t="str">
        <f>'RESUMEN TOTAL'!E483</f>
        <v>Domo</v>
      </c>
      <c r="E457" t="str">
        <f>'RESUMEN TOTAL'!F483</f>
        <v>Fibra Optica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 t="str">
        <f>'RESUMEN TOTAL'!AF483</f>
        <v>APAGADO</v>
      </c>
      <c r="AA457" t="str">
        <f>'RESUMEN TOTAL'!AG483</f>
        <v>APAGADO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VILLA VATTEONE CENTRO</v>
      </c>
      <c r="B458" t="str">
        <f>'RESUMEN TOTAL'!B484</f>
        <v>VAT05</v>
      </c>
      <c r="C458" t="str">
        <f>'RESUMEN TOTAL'!D484</f>
        <v>Lavalle y Colombia</v>
      </c>
      <c r="D458" t="str">
        <f>'RESUMEN TOTAL'!E484</f>
        <v>Domo</v>
      </c>
      <c r="E458" t="str">
        <f>'RESUMEN TOTAL'!F484</f>
        <v>Radio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VILLA VATTEONE CENTRO</v>
      </c>
      <c r="B459" t="str">
        <f>'RESUMEN TOTAL'!B485</f>
        <v>VAT06</v>
      </c>
      <c r="C459" t="str">
        <f>'RESUMEN TOTAL'!D485</f>
        <v>Eva Peron y Pueyrredon</v>
      </c>
      <c r="D459" t="str">
        <f>'RESUMEN TOTAL'!E485</f>
        <v>Domo</v>
      </c>
      <c r="E459" t="str">
        <f>'RESUMEN TOTAL'!F485</f>
        <v>Fibra Optica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VILLA VATTEONE CENTRO</v>
      </c>
      <c r="B460" t="str">
        <f>'RESUMEN TOTAL'!B486</f>
        <v>VAT07</v>
      </c>
      <c r="C460" t="str">
        <f>'RESUMEN TOTAL'!D486</f>
        <v>Eva Peron y Lavalle</v>
      </c>
      <c r="D460">
        <f>'RESUMEN TOTAL'!E486</f>
        <v>0</v>
      </c>
      <c r="E460" t="str">
        <f>'RESUMEN TOTAL'!F486</f>
        <v>Fibra Optica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 t="str">
        <f>'RESUMEN TOTAL'!X486</f>
        <v>APAGADO</v>
      </c>
      <c r="S460">
        <f>'RESUMEN TOTAL'!Y486</f>
        <v>0</v>
      </c>
      <c r="T460" t="str">
        <f>'RESUMEN TOTAL'!Z486</f>
        <v>APAGADO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VILLA VATTEONE</v>
      </c>
      <c r="B461" t="str">
        <f>'RESUMEN TOTAL'!B487</f>
        <v>VAT08</v>
      </c>
      <c r="C461" t="str">
        <f>'RESUMEN TOTAL'!D487</f>
        <v>12 de Octubre y Florida</v>
      </c>
      <c r="D461" t="str">
        <f>'RESUMEN TOTAL'!E487</f>
        <v>Domo</v>
      </c>
      <c r="E461" t="str">
        <f>'RESUMEN TOTAL'!F487</f>
        <v>Fibra Optica</v>
      </c>
      <c r="F461" t="str">
        <f>'RESUMEN TOTAL'!L487</f>
        <v>APAGADO</v>
      </c>
      <c r="G461" t="str">
        <f>'RESUMEN TOTAL'!M487</f>
        <v>APAGADO</v>
      </c>
      <c r="H461" t="str">
        <f>'RESUMEN TOTAL'!N487</f>
        <v>APAGADO</v>
      </c>
      <c r="I461" t="str">
        <f>'RESUMEN TOTAL'!O487</f>
        <v>APAGADO</v>
      </c>
      <c r="J461" t="str">
        <f>'RESUMEN TOTAL'!P487</f>
        <v>APAGADO</v>
      </c>
      <c r="K461" t="str">
        <f>'RESUMEN TOTAL'!Q487</f>
        <v>APAGADO</v>
      </c>
      <c r="L461" t="str">
        <f>'RESUMEN TOTAL'!R487</f>
        <v>APAGADO</v>
      </c>
      <c r="M461" t="str">
        <f>'RESUMEN TOTAL'!S487</f>
        <v>APAGADO</v>
      </c>
      <c r="N461" t="str">
        <f>'RESUMEN TOTAL'!T487</f>
        <v>APAGADO</v>
      </c>
      <c r="O461" t="str">
        <f>'RESUMEN TOTAL'!U487</f>
        <v>APAGADO</v>
      </c>
      <c r="P461" t="str">
        <f>'RESUMEN TOTAL'!V487</f>
        <v>APAGADO</v>
      </c>
      <c r="Q461" t="str">
        <f>'RESUMEN TOTAL'!W487</f>
        <v>APAGADO</v>
      </c>
      <c r="R461">
        <f>'RESUMEN TOTAL'!X487</f>
        <v>0</v>
      </c>
      <c r="S461" t="str">
        <f>'RESUMEN TOTAL'!Y487</f>
        <v>APAGADO</v>
      </c>
      <c r="T461" t="str">
        <f>'RESUMEN TOTAL'!Z487</f>
        <v>APAGADO</v>
      </c>
      <c r="U461" t="str">
        <f>'RESUMEN TOTAL'!AA487</f>
        <v>APAGADO</v>
      </c>
      <c r="V461" t="str">
        <f>'RESUMEN TOTAL'!AB487</f>
        <v>APAGADO</v>
      </c>
      <c r="W461" t="str">
        <f>'RESUMEN TOTAL'!AC487</f>
        <v>APAGADO</v>
      </c>
      <c r="X461" t="str">
        <f>'RESUMEN TOTAL'!AD487</f>
        <v>APAGADO</v>
      </c>
      <c r="Y461" t="str">
        <f>'RESUMEN TOTAL'!AE487</f>
        <v>APAGADO</v>
      </c>
      <c r="Z461" t="str">
        <f>'RESUMEN TOTAL'!AF487</f>
        <v>APAGADO</v>
      </c>
      <c r="AA461" t="str">
        <f>'RESUMEN TOTAL'!AG487</f>
        <v>APAGADO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VILLA VATTEONE</v>
      </c>
      <c r="B462" t="str">
        <f>'RESUMEN TOTAL'!B488</f>
        <v>VAT09</v>
      </c>
      <c r="C462" t="str">
        <f>'RESUMEN TOTAL'!D488</f>
        <v>Montevideo y Alsina</v>
      </c>
      <c r="D462" t="str">
        <f>'RESUMEN TOTAL'!E488</f>
        <v>Domo</v>
      </c>
      <c r="E462" t="str">
        <f>'RESUMEN TOTAL'!F488</f>
        <v>Fibra Optica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VILLA VATTEONE</v>
      </c>
      <c r="B463" t="str">
        <f>'RESUMEN TOTAL'!B489</f>
        <v>VAT11</v>
      </c>
      <c r="C463" t="str">
        <f>'RESUMEN TOTAL'!D489</f>
        <v>Mainini y Montevideo</v>
      </c>
      <c r="D463" t="str">
        <f>'RESUMEN TOTAL'!E489</f>
        <v>Domo</v>
      </c>
      <c r="E463" t="str">
        <f>'RESUMEN TOTAL'!F489</f>
        <v>Fibra Optica</v>
      </c>
      <c r="F463" t="str">
        <f>'RESUMEN TOTAL'!L489</f>
        <v>APAGADO</v>
      </c>
      <c r="G463" t="str">
        <f>'RESUMEN TOTAL'!M489</f>
        <v>APAGADO</v>
      </c>
      <c r="H463" t="str">
        <f>'RESUMEN TOTAL'!N489</f>
        <v>APAGADO</v>
      </c>
      <c r="I463" t="str">
        <f>'RESUMEN TOTAL'!O489</f>
        <v>APAGADO</v>
      </c>
      <c r="J463">
        <f>'RESUMEN TOTAL'!P489</f>
        <v>0</v>
      </c>
      <c r="K463">
        <f>'RESUMEN TOTAL'!Q489</f>
        <v>0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 t="str">
        <f>'RESUMEN TOTAL'!U489</f>
        <v>APAGADO</v>
      </c>
      <c r="P463" t="str">
        <f>'RESUMEN TOTAL'!V489</f>
        <v>APAGADO</v>
      </c>
      <c r="Q463" t="str">
        <f>'RESUMEN TOTAL'!W489</f>
        <v>APAGADO</v>
      </c>
      <c r="R463" t="str">
        <f>'RESUMEN TOTAL'!X489</f>
        <v>APAGADO</v>
      </c>
      <c r="S463" t="str">
        <f>'RESUMEN TOTAL'!Y489</f>
        <v>APAGADO</v>
      </c>
      <c r="T463" t="str">
        <f>'RESUMEN TOTAL'!Z489</f>
        <v>APAGADO</v>
      </c>
      <c r="U463" t="str">
        <f>'RESUMEN TOTAL'!AA489</f>
        <v>APAGADO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 t="str">
        <f>'RESUMEN TOTAL'!AE489</f>
        <v>APAGADO</v>
      </c>
      <c r="Z463" t="str">
        <f>'RESUMEN TOTAL'!AF489</f>
        <v>APAGADO</v>
      </c>
      <c r="AA463" t="str">
        <f>'RESUMEN TOTAL'!AG489</f>
        <v>APAGADO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VILLA VATTEONE</v>
      </c>
      <c r="B464" t="str">
        <f>'RESUMEN TOTAL'!B490</f>
        <v>VAT12</v>
      </c>
      <c r="C464" t="str">
        <f>'RESUMEN TOTAL'!D490</f>
        <v>12 DE OCTUBRE Y CHACO</v>
      </c>
      <c r="D464" t="str">
        <f>'RESUMEN TOTAL'!E490</f>
        <v>DOMO</v>
      </c>
      <c r="E464" t="str">
        <f>'RESUMEN TOTAL'!F490</f>
        <v>PTO A FO</v>
      </c>
      <c r="F464" t="str">
        <f>'RESUMEN TOTAL'!L490</f>
        <v>APAGADO</v>
      </c>
      <c r="G464" t="str">
        <f>'RESUMEN TOTAL'!M490</f>
        <v>APAGADO</v>
      </c>
      <c r="H464" t="str">
        <f>'RESUMEN TOTAL'!N490</f>
        <v>APAGADO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 t="str">
        <f>'RESUMEN TOTAL'!U490</f>
        <v>APAGADO</v>
      </c>
      <c r="P464" t="str">
        <f>'RESUMEN TOTAL'!V490</f>
        <v>APAGADO</v>
      </c>
      <c r="Q464" t="str">
        <f>'RESUMEN TOTAL'!W490</f>
        <v>APAGADO</v>
      </c>
      <c r="R464" t="str">
        <f>'RESUMEN TOTAL'!X490</f>
        <v>APAGADO</v>
      </c>
      <c r="S464" t="str">
        <f>'RESUMEN TOTAL'!Y490</f>
        <v>APAGADO</v>
      </c>
      <c r="T464" t="str">
        <f>'RESUMEN TOTAL'!Z490</f>
        <v>APAGADO</v>
      </c>
      <c r="U464" t="str">
        <f>'RESUMEN TOTAL'!AA490</f>
        <v>APAGADO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 t="str">
        <f>'RESUMEN TOTAL'!AE490</f>
        <v>APAGADO</v>
      </c>
      <c r="Z464" t="str">
        <f>'RESUMEN TOTAL'!AF490</f>
        <v>APAGADO</v>
      </c>
      <c r="AA464" t="str">
        <f>'RESUMEN TOTAL'!AG490</f>
        <v>APAGADO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VILLA VATTEONE CENTRO</v>
      </c>
      <c r="B465" t="str">
        <f>'RESUMEN TOTAL'!B491</f>
        <v>VAT13</v>
      </c>
      <c r="C465" t="str">
        <f>'RESUMEN TOTAL'!D491</f>
        <v>Av.12 de Octubre y Belgrano</v>
      </c>
      <c r="D465" t="str">
        <f>'RESUMEN TOTAL'!E491</f>
        <v>Domo</v>
      </c>
      <c r="E465" t="str">
        <f>'RESUMEN TOTAL'!F491</f>
        <v>Fibra Optica</v>
      </c>
      <c r="F465" t="str">
        <f>'RESUMEN TOTAL'!L491</f>
        <v>APAGADO</v>
      </c>
      <c r="G465" t="str">
        <f>'RESUMEN TOTAL'!M491</f>
        <v>APAGADO</v>
      </c>
      <c r="H465" t="str">
        <f>'RESUMEN TOTAL'!N491</f>
        <v>APAGADO</v>
      </c>
      <c r="I465" t="str">
        <f>'RESUMEN TOTAL'!O491</f>
        <v>APAGADO</v>
      </c>
      <c r="J465" t="str">
        <f>'RESUMEN TOTAL'!P491</f>
        <v>APAGADO</v>
      </c>
      <c r="K465" t="str">
        <f>'RESUMEN TOTAL'!Q491</f>
        <v>APAGADO</v>
      </c>
      <c r="L465" t="str">
        <f>'RESUMEN TOTAL'!R491</f>
        <v>APAGADO</v>
      </c>
      <c r="M465" t="str">
        <f>'RESUMEN TOTAL'!S491</f>
        <v>APAGADO</v>
      </c>
      <c r="N465" t="str">
        <f>'RESUMEN TOTAL'!T491</f>
        <v>APAGADO</v>
      </c>
      <c r="O465" t="str">
        <f>'RESUMEN TOTAL'!U491</f>
        <v>APAGADO</v>
      </c>
      <c r="P465" t="str">
        <f>'RESUMEN TOTAL'!V491</f>
        <v>APAGADO</v>
      </c>
      <c r="Q465" t="str">
        <f>'RESUMEN TOTAL'!W491</f>
        <v>APAGADO</v>
      </c>
      <c r="R465" t="str">
        <f>'RESUMEN TOTAL'!X491</f>
        <v>APAGADO</v>
      </c>
      <c r="S465" t="str">
        <f>'RESUMEN TOTAL'!Y491</f>
        <v>APAGADO</v>
      </c>
      <c r="T465" t="str">
        <f>'RESUMEN TOTAL'!Z491</f>
        <v>APAGADO</v>
      </c>
      <c r="U465" t="str">
        <f>'RESUMEN TOTAL'!AA491</f>
        <v>APAGADO</v>
      </c>
      <c r="V465" t="str">
        <f>'RESUMEN TOTAL'!AB491</f>
        <v>APAGADO</v>
      </c>
      <c r="W465" t="str">
        <f>'RESUMEN TOTAL'!AC491</f>
        <v>APAGADO</v>
      </c>
      <c r="X465" t="str">
        <f>'RESUMEN TOTAL'!AD491</f>
        <v>APAGADO</v>
      </c>
      <c r="Y465" t="str">
        <f>'RESUMEN TOTAL'!AE491</f>
        <v>APAGADO</v>
      </c>
      <c r="Z465" t="str">
        <f>'RESUMEN TOTAL'!AF491</f>
        <v>APAGADO</v>
      </c>
      <c r="AA465" t="str">
        <f>'RESUMEN TOTAL'!AG491</f>
        <v>APAGADO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VILLA VATTEONE CENTRO</v>
      </c>
      <c r="B466" t="str">
        <f>'RESUMEN TOTAL'!B492</f>
        <v>VAT18</v>
      </c>
      <c r="C466" t="str">
        <f>'RESUMEN TOTAL'!D493</f>
        <v>QUINTANA Y FONROUGE ( TUCUMAN )</v>
      </c>
      <c r="D466" t="str">
        <f>'RESUMEN TOTAL'!E492</f>
        <v>DOMO</v>
      </c>
      <c r="E466" t="str">
        <f>'RESUMEN TOTAL'!F492</f>
        <v>PTO A FO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 t="str">
        <f>'RESUMEN TOTAL'!AF492</f>
        <v>APAGADO</v>
      </c>
      <c r="AA466" t="str">
        <f>'RESUMEN TOTAL'!AG492</f>
        <v>APAGADO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VILLA VATTEONE CENTRO</v>
      </c>
      <c r="B467" t="str">
        <f>'RESUMEN TOTAL'!B493</f>
        <v>VAT19</v>
      </c>
      <c r="C467" t="str">
        <f>'RESUMEN TOTAL'!D495</f>
        <v>EVA PERON Y "EL TUNEL" (BAJO NIVEL)</v>
      </c>
      <c r="D467" t="str">
        <f>'RESUMEN TOTAL'!E493</f>
        <v>DOMO</v>
      </c>
      <c r="E467" t="str">
        <f>'RESUMEN TOTAL'!F493</f>
        <v>Radio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VILLA VATTEONE CENTRO</v>
      </c>
      <c r="B468" t="str">
        <f>'RESUMEN TOTAL'!B494</f>
        <v>VAT23 (fija 1)</v>
      </c>
      <c r="C468" t="str">
        <f>'RESUMEN TOTAL'!D497</f>
        <v>San Martin y Lope de Vega</v>
      </c>
      <c r="D468" t="str">
        <f>'RESUMEN TOTAL'!E494</f>
        <v>Fija</v>
      </c>
      <c r="E468" t="str">
        <f>'RESUMEN TOTAL'!F494</f>
        <v>Fibra Optica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 t="str">
        <f>'RESUMEN TOTAL'!X494</f>
        <v>APAGADO</v>
      </c>
      <c r="S468">
        <f>'RESUMEN TOTAL'!Y494</f>
        <v>0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VILLA VATTEONE CENTRO</v>
      </c>
      <c r="B469" t="str">
        <f>'RESUMEN TOTAL'!B495</f>
        <v>VAT24 (fija 2)</v>
      </c>
      <c r="C469" t="str">
        <f>'RESUMEN TOTAL'!D499</f>
        <v>PIZZURNO Y NUESTRAS MALVINAS</v>
      </c>
      <c r="D469" t="str">
        <f>'RESUMEN TOTAL'!E495</f>
        <v>Fija</v>
      </c>
      <c r="E469" t="str">
        <f>'RESUMEN TOTAL'!F495</f>
        <v>Fibra Optica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 t="str">
        <f>'RESUMEN TOTAL'!X495</f>
        <v>APAGADO</v>
      </c>
      <c r="S469">
        <f>'RESUMEN TOTAL'!Y495</f>
        <v>0</v>
      </c>
      <c r="T469" t="str">
        <f>'RESUMEN TOTAL'!Z495</f>
        <v>APAGADO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VILLA AURORA</v>
      </c>
      <c r="B470" t="str">
        <f>'RESUMEN TOTAL'!B496</f>
        <v>VAU 01</v>
      </c>
      <c r="C470" t="str">
        <f>'RESUMEN TOTAL'!D501</f>
        <v>GUIDO SPANO Y VICTORINO DE LA PLAZA</v>
      </c>
      <c r="D470" t="str">
        <f>'RESUMEN TOTAL'!E496</f>
        <v>Domo</v>
      </c>
      <c r="E470" t="str">
        <f>'RESUMEN TOTAL'!F496</f>
        <v>Fibra Optica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SAN EMILIO</v>
      </c>
      <c r="B471" t="str">
        <f>'RESUMEN TOTAL'!B497</f>
        <v>VAU 02</v>
      </c>
      <c r="C471" t="e">
        <f>'RESUMEN TOTAL'!#REF!</f>
        <v>#REF!</v>
      </c>
      <c r="D471" t="str">
        <f>'RESUMEN TOTAL'!E497</f>
        <v>Domo</v>
      </c>
      <c r="E471" t="str">
        <f>'RESUMEN TOTAL'!F497</f>
        <v>Fibra Optica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VILLA AURORA</v>
      </c>
      <c r="B472" t="str">
        <f>'RESUMEN TOTAL'!B498</f>
        <v>VAU 07</v>
      </c>
      <c r="C472" t="e">
        <f>'RESUMEN TOTAL'!#REF!</f>
        <v>#REF!</v>
      </c>
      <c r="D472" t="str">
        <f>'RESUMEN TOTAL'!E498</f>
        <v>Domo</v>
      </c>
      <c r="E472" t="str">
        <f>'RESUMEN TOTAL'!F498</f>
        <v>Fibra Optica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VILLA AURORA</v>
      </c>
      <c r="B473" t="str">
        <f>'RESUMEN TOTAL'!B499</f>
        <v>VAU03 (fija 1)</v>
      </c>
      <c r="C473" t="e">
        <f>'RESUMEN TOTAL'!#REF!</f>
        <v>#REF!</v>
      </c>
      <c r="D473" t="str">
        <f>'RESUMEN TOTAL'!E499</f>
        <v>Fija</v>
      </c>
      <c r="E473" t="str">
        <f>'RESUMEN TOTAL'!F499</f>
        <v>Fibra Optica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VILLA AURORA</v>
      </c>
      <c r="B474" t="str">
        <f>'RESUMEN TOTAL'!B500</f>
        <v>VAU04 (fija 2)</v>
      </c>
      <c r="C474" t="str">
        <f>'RESUMEN TOTAL'!D500</f>
        <v>PIZZURNO Y NUESTRAS MALVINAS</v>
      </c>
      <c r="D474" t="str">
        <f>'RESUMEN TOTAL'!E500</f>
        <v>Fija</v>
      </c>
      <c r="E474" t="str">
        <f>'RESUMEN TOTAL'!F500</f>
        <v>Fibra Optica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VILLA AURORA</v>
      </c>
      <c r="B475" t="str">
        <f>'RESUMEN TOTAL'!B501</f>
        <v>VAU05 (fija 1)</v>
      </c>
      <c r="C475" t="e">
        <f>'RESUMEN TOTAL'!#REF!</f>
        <v>#REF!</v>
      </c>
      <c r="D475" t="str">
        <f>'RESUMEN TOTAL'!E501</f>
        <v>Fija</v>
      </c>
      <c r="E475" t="str">
        <f>'RESUMEN TOTAL'!F501</f>
        <v>Fibra Optica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VILLA AURORA</v>
      </c>
      <c r="B476" t="str">
        <f>'RESUMEN TOTAL'!B502</f>
        <v>VAU06 (fija 2)</v>
      </c>
      <c r="C476" t="e">
        <f>'RESUMEN TOTAL'!#REF!</f>
        <v>#REF!</v>
      </c>
      <c r="D476" t="str">
        <f>'RESUMEN TOTAL'!E502</f>
        <v>Fija</v>
      </c>
      <c r="E476" t="str">
        <f>'RESUMEN TOTAL'!F502</f>
        <v>Fibra Optica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VILLA AURORA</v>
      </c>
      <c r="B477" t="str">
        <f>'RESUMEN TOTAL'!B503</f>
        <v>VAU08</v>
      </c>
      <c r="C477" t="str">
        <f>'RESUMEN TOTAL'!D503</f>
        <v>MONTEVERDE Y WASHINGTON</v>
      </c>
      <c r="D477" t="str">
        <f>'RESUMEN TOTAL'!E503</f>
        <v>DOMO</v>
      </c>
      <c r="E477" t="str">
        <f>'RESUMEN TOTAL'!F503</f>
        <v>Fibra Optica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VILLA DEL PLATA</v>
      </c>
      <c r="B478" t="str">
        <f>'RESUMEN TOTAL'!B504</f>
        <v>VDPL02</v>
      </c>
      <c r="C478" t="str">
        <f>'RESUMEN TOTAL'!D504</f>
        <v>Thevenet y Berutti</v>
      </c>
      <c r="D478" t="str">
        <f>'RESUMEN TOTAL'!E504</f>
        <v>Domo</v>
      </c>
      <c r="E478" t="str">
        <f>'RESUMEN TOTAL'!F504</f>
        <v>Fibra Optica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VILLA DEL PLATA</v>
      </c>
      <c r="B479" t="str">
        <f>'RESUMEN TOTAL'!B505</f>
        <v>VDPL03</v>
      </c>
      <c r="C479" t="str">
        <f>'RESUMEN TOTAL'!D505</f>
        <v>Neuquen y Alvarado</v>
      </c>
      <c r="D479" t="str">
        <f>'RESUMEN TOTAL'!E505</f>
        <v>Domo</v>
      </c>
      <c r="E479" t="str">
        <f>'RESUMEN TOTAL'!F505</f>
        <v>Radio</v>
      </c>
      <c r="F479">
        <f>'RESUMEN TOTAL'!L505</f>
        <v>0</v>
      </c>
      <c r="G479" t="str">
        <f>'RESUMEN TOTAL'!M505</f>
        <v>APAGADO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VILLA DEL PLATA</v>
      </c>
      <c r="B480" t="str">
        <f>'RESUMEN TOTAL'!B506</f>
        <v>VDPL04</v>
      </c>
      <c r="C480" t="str">
        <f>'RESUMEN TOTAL'!D506</f>
        <v>Neuquen y Diagonal Guemes</v>
      </c>
      <c r="D480" t="str">
        <f>'RESUMEN TOTAL'!E506</f>
        <v>Domo</v>
      </c>
      <c r="E480" t="str">
        <f>'RESUMEN TOTAL'!F506</f>
        <v>Radio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>
        <f>'RESUMEN TOTAL'!AC506</f>
        <v>0</v>
      </c>
      <c r="X480" t="str">
        <f>'RESUMEN TOTAL'!AD506</f>
        <v>APAGADO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VILLA DEL PLATA</v>
      </c>
      <c r="B481" t="str">
        <f>'RESUMEN TOTAL'!B507</f>
        <v>VDPL05</v>
      </c>
      <c r="C481" t="str">
        <f>'RESUMEN TOTAL'!D507</f>
        <v>Ruta 36 y Abraham</v>
      </c>
      <c r="D481" t="str">
        <f>'RESUMEN TOTAL'!E507</f>
        <v>Domo</v>
      </c>
      <c r="E481" t="str">
        <f>'RESUMEN TOTAL'!F507</f>
        <v>PTO A FO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VILLA ANGELICA</v>
      </c>
      <c r="B482" t="str">
        <f>'RESUMEN TOTAL'!B508</f>
        <v>VDPL06</v>
      </c>
      <c r="C482" t="str">
        <f>'RESUMEN TOTAL'!D508</f>
        <v>Thevenet e/ Islas Orcadas y Gardel</v>
      </c>
      <c r="D482" t="str">
        <f>'RESUMEN TOTAL'!E508</f>
        <v>Domo</v>
      </c>
      <c r="E482" t="str">
        <f>'RESUMEN TOTAL'!F508</f>
        <v>Radio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VILLA ANGELICA</v>
      </c>
      <c r="B483" t="str">
        <f>'RESUMEN TOTAL'!B509</f>
        <v>VDPL07</v>
      </c>
      <c r="C483" t="str">
        <f>'RESUMEN TOTAL'!D509</f>
        <v>THEVENET 2290</v>
      </c>
      <c r="D483">
        <f>'RESUMEN TOTAL'!E509</f>
        <v>0</v>
      </c>
      <c r="E483">
        <f>'RESUMEN TOTAL'!F509</f>
        <v>0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VILLA HUDSON</v>
      </c>
      <c r="B484" t="str">
        <f>'RESUMEN TOTAL'!B510</f>
        <v>VHS 01</v>
      </c>
      <c r="C484" t="str">
        <f>'RESUMEN TOTAL'!D510</f>
        <v>AV. HUDSON Y AV. LUJAN</v>
      </c>
      <c r="D484" t="str">
        <f>'RESUMEN TOTAL'!E510</f>
        <v>DOMO</v>
      </c>
      <c r="E484" t="str">
        <f>'RESUMEN TOTAL'!F510</f>
        <v>Fibra Optica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VILLA HUDSON</v>
      </c>
      <c r="B487" t="str">
        <f>'RESUMEN TOTAL'!B513</f>
        <v>VHS 04 (fija 2)</v>
      </c>
      <c r="C487" t="str">
        <f>'RESUMEN TOTAL'!D513</f>
        <v>AV. HUDSON Y LOS INMIGRANTES</v>
      </c>
      <c r="D487" t="str">
        <f>'RESUMEN TOTAL'!E513</f>
        <v>Fija</v>
      </c>
      <c r="E487" t="str">
        <f>'RESUMEN TOTAL'!F513</f>
        <v>Fibra Optica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 t="str">
        <f>'RESUMEN TOTAL'!W517</f>
        <v>APAGADO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VILLA ARIAS</v>
      </c>
      <c r="B488" t="str">
        <f>'RESUMEN TOTAL'!B514</f>
        <v>VLA 01 (fija 1)</v>
      </c>
      <c r="C488" t="str">
        <f>'RESUMEN TOTAL'!D514</f>
        <v>820 Y SOLER</v>
      </c>
      <c r="D488" t="str">
        <f>'RESUMEN TOTAL'!E514</f>
        <v>Fija</v>
      </c>
      <c r="E488" t="str">
        <f>'RESUMEN TOTAL'!F514</f>
        <v>Fibra Optica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VILLA ARIAS</v>
      </c>
      <c r="B489" t="str">
        <f>'RESUMEN TOTAL'!B515</f>
        <v>VLA 02</v>
      </c>
      <c r="C489" t="str">
        <f>'RESUMEN TOTAL'!D515</f>
        <v>ESPORA Y HUDSON</v>
      </c>
      <c r="D489" t="str">
        <f>'RESUMEN TOTAL'!E515</f>
        <v>DOMO</v>
      </c>
      <c r="E489" t="str">
        <f>'RESUMEN TOTAL'!F515</f>
        <v>Fibra Optica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 t="str">
        <f>'RESUMEN TOTAL'!AD515</f>
        <v>APAGADO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VILLA ARIAS</v>
      </c>
      <c r="B490" t="str">
        <f>'RESUMEN TOTAL'!B516</f>
        <v>VLA03 (fija 2)</v>
      </c>
      <c r="C490" t="str">
        <f>'RESUMEN TOTAL'!D516</f>
        <v>820 y SOLER</v>
      </c>
      <c r="D490" t="str">
        <f>'RESUMEN TOTAL'!E516</f>
        <v>Fija</v>
      </c>
      <c r="E490" t="str">
        <f>'RESUMEN TOTAL'!F516</f>
        <v>Fibra Optica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VILLA ARIAS</v>
      </c>
      <c r="B491" t="str">
        <f>'RESUMEN TOTAL'!B517</f>
        <v>VLA04</v>
      </c>
      <c r="C491" t="str">
        <f>'RESUMEN TOTAL'!D517</f>
        <v>ESPORA Y MARTIN GRASS</v>
      </c>
      <c r="D491" t="str">
        <f>'RESUMEN TOTAL'!E517</f>
        <v>DOMO</v>
      </c>
      <c r="E491" t="str">
        <f>'RESUMEN TOTAL'!F517</f>
        <v>Fibra Optica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e">
        <f>'RESUMEN TOTAL'!#REF!</f>
        <v>#REF!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 t="str">
        <f>'RESUMEN TOTAL'!AD517</f>
        <v>APAGADO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VILLA ARIAS</v>
      </c>
      <c r="B492" t="str">
        <f>'RESUMEN TOTAL'!B518</f>
        <v>VLA05</v>
      </c>
      <c r="C492" t="str">
        <f>'RESUMEN TOTAL'!D518</f>
        <v>ESPORA Y 802</v>
      </c>
      <c r="D492" t="str">
        <f>'RESUMEN TOTAL'!E518</f>
        <v>DOMO</v>
      </c>
      <c r="E492" t="str">
        <f>'RESUMEN TOTAL'!F518</f>
        <v>Fibra Optica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 t="str">
        <f>'RESUMEN TOTAL'!AD518</f>
        <v>APAGADO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VILLA MONICA NUEVA</v>
      </c>
      <c r="B493" t="str">
        <f>'RESUMEN TOTAL'!B519</f>
        <v>VMO 02</v>
      </c>
      <c r="C493" t="str">
        <f>'RESUMEN TOTAL'!D519</f>
        <v>Rio Carapachay y Oroño</v>
      </c>
      <c r="D493" t="str">
        <f>'RESUMEN TOTAL'!E519</f>
        <v>Domo</v>
      </c>
      <c r="E493" t="str">
        <f>'RESUMEN TOTAL'!F519</f>
        <v>Radio</v>
      </c>
      <c r="F493">
        <f>'RESUMEN TOTAL'!L519</f>
        <v>0</v>
      </c>
      <c r="G493">
        <f>'RESUMEN TOTAL'!M519</f>
        <v>0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VILLA MONICA NUEVA</v>
      </c>
      <c r="B494" t="str">
        <f>'RESUMEN TOTAL'!B520</f>
        <v>VMO 03 (fija 1)</v>
      </c>
      <c r="C494" t="str">
        <f>'RESUMEN TOTAL'!D520</f>
        <v>EVA PERON E/ OROÑO Y 734 A</v>
      </c>
      <c r="D494" t="str">
        <f>'RESUMEN TOTAL'!E520</f>
        <v>Fija</v>
      </c>
      <c r="E494" t="str">
        <f>'RESUMEN TOTAL'!F520</f>
        <v>Fibra Optica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VILLA MONICA NUEVA</v>
      </c>
      <c r="B495" t="str">
        <f>'RESUMEN TOTAL'!B521</f>
        <v>VMO 04 (fija 2)</v>
      </c>
      <c r="C495" t="str">
        <f>'RESUMEN TOTAL'!D521</f>
        <v>EVA PERON E/ OROÑO Y 734 A</v>
      </c>
      <c r="D495" t="str">
        <f>'RESUMEN TOTAL'!E521</f>
        <v>Fija</v>
      </c>
      <c r="E495" t="str">
        <f>'RESUMEN TOTAL'!F521</f>
        <v>Fibra Optica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VILLA MONICA NUEVA</v>
      </c>
      <c r="B496" t="str">
        <f>'RESUMEN TOTAL'!B522</f>
        <v>VMO 05</v>
      </c>
      <c r="C496" t="str">
        <f>'RESUMEN TOTAL'!D522</f>
        <v>OROÑO Y EVA PERON</v>
      </c>
      <c r="D496" t="str">
        <f>'RESUMEN TOTAL'!E522</f>
        <v>DOMO</v>
      </c>
      <c r="E496" t="str">
        <f>'RESUMEN TOTAL'!F522</f>
        <v>Fibra Optica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VILLA MONICA NUEVA</v>
      </c>
      <c r="B497" t="str">
        <f>'RESUMEN TOTAL'!B523</f>
        <v>VMO01</v>
      </c>
      <c r="C497" t="str">
        <f>'RESUMEN TOTAL'!D523</f>
        <v>Eva Peron y Monseñor de las Casas</v>
      </c>
      <c r="D497" t="str">
        <f>'RESUMEN TOTAL'!E523</f>
        <v>DOMO</v>
      </c>
      <c r="E497" t="str">
        <f>'RESUMEN TOTAL'!F523</f>
        <v>Fibra Optica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VILLA MONICA VIEJA</v>
      </c>
      <c r="B498" t="str">
        <f>'RESUMEN TOTAL'!B524</f>
        <v>VMOV 02 (fija 2)</v>
      </c>
      <c r="C498" t="str">
        <f>'RESUMEN TOTAL'!D524</f>
        <v>ATENAS E/ CAFFERATA Y ALEMANIA</v>
      </c>
      <c r="D498" t="str">
        <f>'RESUMEN TOTAL'!E524</f>
        <v>Fija</v>
      </c>
      <c r="E498" t="str">
        <f>'RESUMEN TOTAL'!F524</f>
        <v>Fibra Optica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VILLA MONICA VIEJA</v>
      </c>
      <c r="B499" t="str">
        <f>'RESUMEN TOTAL'!B525</f>
        <v>VMOV 03 (fija 1)</v>
      </c>
      <c r="C499" t="str">
        <f>'RESUMEN TOTAL'!D525</f>
        <v>ROMA E/ HOLANDA Y CAFFERATA</v>
      </c>
      <c r="D499" t="str">
        <f>'RESUMEN TOTAL'!E525</f>
        <v>Fija</v>
      </c>
      <c r="E499" t="str">
        <f>'RESUMEN TOTAL'!F525</f>
        <v>Fibra Optica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VILLA MONICA VIEJA</v>
      </c>
      <c r="B500" t="str">
        <f>'RESUMEN TOTAL'!B526</f>
        <v>VMOV01 (fija 1)</v>
      </c>
      <c r="C500" t="str">
        <f>'RESUMEN TOTAL'!D526</f>
        <v>ATENAS E/ CAFFERATA Y ALEMANIA</v>
      </c>
      <c r="D500" t="str">
        <f>'RESUMEN TOTAL'!E526</f>
        <v>Fija</v>
      </c>
      <c r="E500" t="str">
        <f>'RESUMEN TOTAL'!F526</f>
        <v>Fibra Optica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VILLA MONICA VIEJA</v>
      </c>
      <c r="B503" t="str">
        <f>'RESUMEN TOTAL'!B527</f>
        <v>VMOV04 (fija 2)</v>
      </c>
      <c r="C503" t="str">
        <f>'RESUMEN TOTAL'!D527</f>
        <v>ROMA E/ HOLANDA Y CAFFERATA</v>
      </c>
      <c r="D503" t="str">
        <f>'RESUMEN TOTAL'!E527</f>
        <v>Fija</v>
      </c>
      <c r="E503" t="str">
        <f>'RESUMEN TOTAL'!F527</f>
        <v>Fibra Optica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VILLA SAN LUIS</v>
      </c>
      <c r="B504" t="str">
        <f>'RESUMEN TOTAL'!B528</f>
        <v>VSL 01</v>
      </c>
      <c r="C504" t="str">
        <f>'RESUMEN TOTAL'!D528</f>
        <v>AV. HUDSON Y CACHEUTA</v>
      </c>
      <c r="D504" t="str">
        <f>'RESUMEN TOTAL'!E528</f>
        <v>DOMO</v>
      </c>
      <c r="E504" t="str">
        <f>'RESUMEN TOTAL'!F528</f>
        <v>Fibra Optica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VILLA SUSANA</v>
      </c>
      <c r="B505" t="str">
        <f>'RESUMEN TOTAL'!B529</f>
        <v>VSU 02</v>
      </c>
      <c r="C505" t="str">
        <f>'RESUMEN TOTAL'!D529</f>
        <v>CABELLO Y SANTA FE</v>
      </c>
      <c r="D505" t="str">
        <f>'RESUMEN TOTAL'!E529</f>
        <v>DOMO</v>
      </c>
      <c r="E505" t="str">
        <f>'RESUMEN TOTAL'!F529</f>
        <v>Radio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VILLA SUSANA</v>
      </c>
      <c r="B506" t="str">
        <f>'RESUMEN TOTAL'!B530</f>
        <v>VSU 03</v>
      </c>
      <c r="C506" t="str">
        <f>'RESUMEN TOTAL'!D530</f>
        <v>EE.UU Y SERRANO</v>
      </c>
      <c r="D506" t="str">
        <f>'RESUMEN TOTAL'!E530</f>
        <v>DOMO</v>
      </c>
      <c r="E506" t="str">
        <f>'RESUMEN TOTAL'!F530</f>
        <v>Radio</v>
      </c>
      <c r="F506" t="str">
        <f>'RESUMEN TOTAL'!L530</f>
        <v>APAGADO</v>
      </c>
      <c r="G506" t="str">
        <f>'RESUMEN TOTAL'!M530</f>
        <v>APAGADO</v>
      </c>
      <c r="H506" t="str">
        <f>'RESUMEN TOTAL'!N530</f>
        <v>APAGADO</v>
      </c>
      <c r="I506" t="str">
        <f>'RESUMEN TOTAL'!O530</f>
        <v>APAGADO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VILLA SUSANA</v>
      </c>
      <c r="B507" t="str">
        <f>'RESUMEN TOTAL'!B531</f>
        <v>VSU 04</v>
      </c>
      <c r="C507" t="str">
        <f>'RESUMEN TOTAL'!D531</f>
        <v>Aniceto Diaz y Cordoba</v>
      </c>
      <c r="D507" t="str">
        <f>'RESUMEN TOTAL'!E531</f>
        <v>fija</v>
      </c>
      <c r="E507" t="str">
        <f>'RESUMEN TOTAL'!F531</f>
        <v>Fibra Optica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VILLA SUSANA</v>
      </c>
      <c r="B508" t="str">
        <f>'RESUMEN TOTAL'!B532</f>
        <v>VSU 05</v>
      </c>
      <c r="C508" t="str">
        <f>'RESUMEN TOTAL'!D532</f>
        <v>Aniceto Diaz y Cordoba</v>
      </c>
      <c r="D508" t="str">
        <f>'RESUMEN TOTAL'!E532</f>
        <v>fija</v>
      </c>
      <c r="E508" t="str">
        <f>'RESUMEN TOTAL'!F532</f>
        <v>Fibra Optica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VILLA SUSANA</v>
      </c>
      <c r="B509" t="str">
        <f>'RESUMEN TOTAL'!B533</f>
        <v>VSU 06</v>
      </c>
      <c r="C509" t="str">
        <f>'RESUMEN TOTAL'!D533</f>
        <v>EE.UU Y BROWN</v>
      </c>
      <c r="D509" t="str">
        <f>'RESUMEN TOTAL'!E533</f>
        <v>DOMO</v>
      </c>
      <c r="E509" t="str">
        <f>'RESUMEN TOTAL'!F533</f>
        <v>Fibra Optica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VILLA SUSANA</v>
      </c>
      <c r="B510" t="str">
        <f>'RESUMEN TOTAL'!B534</f>
        <v>VSU01</v>
      </c>
      <c r="C510" t="str">
        <f>'RESUMEN TOTAL'!D534</f>
        <v>CJAL. JUAN BROWN Y SANTA FE</v>
      </c>
      <c r="D510" t="str">
        <f>'RESUMEN TOTAL'!E534</f>
        <v>DOMO</v>
      </c>
      <c r="E510" t="str">
        <f>'RESUMEN TOTAL'!F534</f>
        <v>Radio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ZEBALLOS</v>
      </c>
      <c r="B511" t="str">
        <f>'RESUMEN TOTAL'!B535</f>
        <v>ZEB 05</v>
      </c>
      <c r="C511" t="str">
        <f>'RESUMEN TOTAL'!D535</f>
        <v>DIAG. GRANADEROS Y 214 BIS</v>
      </c>
      <c r="D511" t="str">
        <f>'RESUMEN TOTAL'!E535</f>
        <v>Domo</v>
      </c>
      <c r="E511" t="str">
        <f>'RESUMEN TOTAL'!F535</f>
        <v>Radio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ZEBALLOS</v>
      </c>
      <c r="B512" t="str">
        <f>'RESUMEN TOTAL'!B536</f>
        <v>ZEB02</v>
      </c>
      <c r="C512" t="str">
        <f>'RESUMEN TOTAL'!D536</f>
        <v>Quinquela Martin y Sgo. del Estero</v>
      </c>
      <c r="D512" t="str">
        <f>'RESUMEN TOTAL'!E536</f>
        <v>Domo</v>
      </c>
      <c r="E512" t="str">
        <f>'RESUMEN TOTAL'!F536</f>
        <v>Radio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9 DE JULIO</v>
      </c>
      <c r="B513" t="str">
        <f>'RESUMEN TOTAL'!B537</f>
        <v>ZEB03</v>
      </c>
      <c r="C513" t="str">
        <f>'RESUMEN TOTAL'!D537</f>
        <v>Quinquela Martin y Pte. Peron</v>
      </c>
      <c r="D513" t="str">
        <f>'RESUMEN TOTAL'!E537</f>
        <v>Domo</v>
      </c>
      <c r="E513" t="str">
        <f>'RESUMEN TOTAL'!F537</f>
        <v>Radio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ZEBALLOS</v>
      </c>
      <c r="B514" t="str">
        <f>'RESUMEN TOTAL'!B538</f>
        <v>ZEB04</v>
      </c>
      <c r="C514" t="str">
        <f>'RESUMEN TOTAL'!D538</f>
        <v>THEVENET Y DIAGONAL GRANADEROS</v>
      </c>
      <c r="D514" t="str">
        <f>'RESUMEN TOTAL'!E538</f>
        <v>DOMO</v>
      </c>
      <c r="E514" t="str">
        <f>'RESUMEN TOTAL'!F538</f>
        <v>Radio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O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980</v>
      </c>
      <c r="D1" s="32">
        <f>COUNTIFS(E4:E400,"=radio")</f>
        <v>68</v>
      </c>
    </row>
    <row r="2" spans="1:35" ht="21" x14ac:dyDescent="0.35">
      <c r="E2" s="18" t="s">
        <v>616</v>
      </c>
      <c r="F2" s="18">
        <f>COUNTIFS(F4:F500, "=APAGADO",E4:E500,"=radio")</f>
        <v>20</v>
      </c>
      <c r="G2" s="18">
        <f>COUNTIFS(G4:G500, "=APAGADO",E4:E500,"=radio")</f>
        <v>17</v>
      </c>
      <c r="H2" s="18">
        <f>COUNTIFS(H4:H500, "=APAGADO",E4:E500,"=radio")</f>
        <v>6</v>
      </c>
      <c r="I2" s="18">
        <f>COUNTIFS(I4:I500, "=APAGADO",E4:E500,"=radio")</f>
        <v>5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7</v>
      </c>
      <c r="P2" s="18">
        <f>COUNTIFS(P4:P500, "=APAGADO",E4:E500,"=radio")</f>
        <v>8</v>
      </c>
      <c r="Q2" s="18">
        <f>COUNTIFS(Q4:Q367, "=APAGADO",E4:E367,"=radio")</f>
        <v>5</v>
      </c>
      <c r="R2" s="18">
        <f>COUNTIFS(R4:R500, "=APAGADO",E4:E500,"=radio")</f>
        <v>8</v>
      </c>
      <c r="S2" s="18">
        <f>COUNTIFS(S4:S500, "=APAGADO",E4:E500,"=radio")</f>
        <v>8</v>
      </c>
      <c r="T2" s="18">
        <f>COUNTIFS(T4:T500, "=APAGADO",E4:E500,"=radio")</f>
        <v>10</v>
      </c>
      <c r="U2" s="18">
        <f>COUNTIFS(U4:U500, "=APAGADO",E4:E500,"=radio")</f>
        <v>8</v>
      </c>
      <c r="V2" s="18">
        <f>COUNTIFS(V4:V500, "=APAGADO",E4:E500,"=radio")</f>
        <v>18</v>
      </c>
      <c r="W2" s="18">
        <f>COUNTIFS(W4:W500, "=APAGADO",E4:E500,"=radio")</f>
        <v>12</v>
      </c>
      <c r="X2" s="18">
        <f>COUNTIFS(X4:X500, "=APAGADO",E4:E500,"=radio")</f>
        <v>21</v>
      </c>
      <c r="Y2" s="18">
        <f>COUNTIFS(Y4:Y500, "=APAGADO",E4:E500,"=radio")</f>
        <v>17</v>
      </c>
      <c r="Z2" s="18">
        <f>COUNTIFS(Z4:Z500, "=APAGADO",E4:E500,"=radio")</f>
        <v>14</v>
      </c>
      <c r="AA2" s="18">
        <f>COUNTIFS(AA4:AA500, "=APAGADO",E4:E500,"=radio")</f>
        <v>14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15" zoomScaleNormal="100" workbookViewId="0">
      <selection activeCell="K130" sqref="K13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534</v>
      </c>
      <c r="D2" s="63"/>
      <c r="E2" s="64"/>
      <c r="F2" s="138">
        <v>45292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9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v>0</v>
      </c>
      <c r="E4" s="67">
        <f>D4/C2</f>
        <v>0</v>
      </c>
      <c r="F4" s="139"/>
      <c r="G4" s="114" t="s">
        <v>1415</v>
      </c>
      <c r="H4" s="117">
        <f>paradas!D1</f>
        <v>39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39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9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39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0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534</v>
      </c>
      <c r="D9" s="63"/>
      <c r="E9" s="64"/>
      <c r="F9" s="138">
        <v>45293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9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7</v>
      </c>
      <c r="D11" s="66">
        <v>70</v>
      </c>
      <c r="E11" s="67">
        <v>0.13109999999999999</v>
      </c>
      <c r="F11" s="139"/>
      <c r="G11" s="114" t="s">
        <v>1415</v>
      </c>
      <c r="H11" s="117">
        <f>paradas!D1</f>
        <v>39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76</v>
      </c>
      <c r="E12" s="67">
        <v>0.14230000000000001</v>
      </c>
      <c r="F12" s="139"/>
      <c r="G12" s="65" t="s">
        <v>1152</v>
      </c>
      <c r="H12" s="118">
        <f>paradas!K1</f>
        <v>39</v>
      </c>
      <c r="I12" s="122">
        <f>paradas!G2</f>
        <v>12</v>
      </c>
      <c r="J12" s="112">
        <f>I12/H12</f>
        <v>0.30769230769230771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9"/>
      <c r="G13" s="65" t="s">
        <v>1417</v>
      </c>
      <c r="H13" s="118">
        <f>paradas!O1</f>
        <v>39</v>
      </c>
      <c r="I13" s="123">
        <f>paradas!G3</f>
        <v>9</v>
      </c>
      <c r="J13" s="107">
        <f>I13/H13</f>
        <v>0.23076923076923078</v>
      </c>
    </row>
    <row r="14" spans="1:10" ht="17.25" thickTop="1" thickBot="1" x14ac:dyDescent="0.3">
      <c r="B14" s="93" t="s">
        <v>1143</v>
      </c>
      <c r="C14" s="94">
        <v>29</v>
      </c>
      <c r="D14" s="94">
        <v>0</v>
      </c>
      <c r="E14" s="95">
        <v>0.12</v>
      </c>
      <c r="F14" s="139"/>
      <c r="G14" s="65" t="s">
        <v>1423</v>
      </c>
      <c r="H14" s="118">
        <f>paradas!H1</f>
        <v>78</v>
      </c>
      <c r="I14" s="124">
        <f>I12+I13</f>
        <v>21</v>
      </c>
      <c r="J14" s="110">
        <f>I14/H14</f>
        <v>0.26923076923076922</v>
      </c>
    </row>
    <row r="15" spans="1:10" ht="15" customHeight="1" thickTop="1" thickBot="1" x14ac:dyDescent="0.3">
      <c r="B15" s="93" t="s">
        <v>1144</v>
      </c>
      <c r="C15" s="94">
        <v>48</v>
      </c>
      <c r="D15" s="94">
        <v>0</v>
      </c>
      <c r="E15" s="96">
        <v>0.23</v>
      </c>
      <c r="F15" s="140"/>
      <c r="G15" s="68" t="s">
        <v>1422</v>
      </c>
      <c r="H15" s="119">
        <f>I14</f>
        <v>21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534</v>
      </c>
      <c r="D16" s="63"/>
      <c r="E16" s="64"/>
      <c r="F16" s="138">
        <v>45294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9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5</v>
      </c>
      <c r="D18" s="66">
        <v>63</v>
      </c>
      <c r="E18" s="67">
        <v>0.11799999999999999</v>
      </c>
      <c r="F18" s="139"/>
      <c r="G18" s="114" t="s">
        <v>1415</v>
      </c>
      <c r="H18" s="117">
        <v>38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67</v>
      </c>
      <c r="E19" s="67">
        <v>0.1255</v>
      </c>
      <c r="F19" s="139"/>
      <c r="G19" s="65" t="s">
        <v>1152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9"/>
      <c r="G20" s="65" t="s">
        <v>1417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1143</v>
      </c>
      <c r="C21" s="94">
        <f>Hoja1!H3</f>
        <v>27</v>
      </c>
      <c r="D21" s="94"/>
      <c r="E21" s="95">
        <f>Hoja1!H4</f>
        <v>0.10975609756097561</v>
      </c>
      <c r="F21" s="139"/>
      <c r="G21" s="65" t="s">
        <v>1423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1144</v>
      </c>
      <c r="C22" s="94">
        <v>41</v>
      </c>
      <c r="D22" s="94">
        <v>0</v>
      </c>
      <c r="E22" s="96">
        <v>0.2</v>
      </c>
      <c r="F22" s="140"/>
      <c r="G22" s="68" t="s">
        <v>1422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534</v>
      </c>
      <c r="D23" s="63"/>
      <c r="E23" s="64"/>
      <c r="F23" s="138">
        <v>45295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9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2</v>
      </c>
      <c r="D25" s="66">
        <f>D24-C25</f>
        <v>61</v>
      </c>
      <c r="E25" s="67">
        <f>D25/C23</f>
        <v>0.11423220973782772</v>
      </c>
      <c r="F25" s="139"/>
      <c r="G25" s="114" t="s">
        <v>1415</v>
      </c>
      <c r="H25" s="117">
        <v>38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62</v>
      </c>
      <c r="E26" s="67">
        <f>D26/C23</f>
        <v>0.11610486891385768</v>
      </c>
      <c r="F26" s="139"/>
      <c r="G26" s="65" t="s">
        <v>1152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9"/>
      <c r="G27" s="65" t="s">
        <v>1417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1143</v>
      </c>
      <c r="C28" s="94">
        <f>Hoja1!I3</f>
        <v>22</v>
      </c>
      <c r="D28" s="94"/>
      <c r="E28" s="95">
        <f>Hoja1!I4</f>
        <v>8.943089430894309E-2</v>
      </c>
      <c r="F28" s="139"/>
      <c r="G28" s="65" t="s">
        <v>1423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1144</v>
      </c>
      <c r="C29" s="94">
        <f>Hoja1!I5</f>
        <v>38</v>
      </c>
      <c r="D29" s="94"/>
      <c r="E29" s="96">
        <v>0.2</v>
      </c>
      <c r="F29" s="140"/>
      <c r="G29" s="68" t="s">
        <v>1422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534</v>
      </c>
      <c r="D30" s="63"/>
      <c r="E30" s="64"/>
      <c r="F30" s="138">
        <v>45296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9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6</v>
      </c>
      <c r="D32" s="66">
        <f>D31-C32</f>
        <v>59</v>
      </c>
      <c r="E32" s="67">
        <f>D32/C30</f>
        <v>0.1104868913857678</v>
      </c>
      <c r="F32" s="139"/>
      <c r="G32" s="114" t="s">
        <v>1415</v>
      </c>
      <c r="H32" s="117">
        <v>38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v>64</v>
      </c>
      <c r="E33" s="67">
        <v>0.11990000000000001</v>
      </c>
      <c r="F33" s="139"/>
      <c r="G33" s="65" t="s">
        <v>1152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9"/>
      <c r="G34" s="65" t="s">
        <v>1417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1560</v>
      </c>
      <c r="B35" s="93" t="s">
        <v>1143</v>
      </c>
      <c r="C35" s="94">
        <v>29</v>
      </c>
      <c r="D35" s="94"/>
      <c r="E35" s="95">
        <f>Hoja1!J4</f>
        <v>0.11788617886178862</v>
      </c>
      <c r="F35" s="139"/>
      <c r="G35" s="65" t="s">
        <v>1423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1144</v>
      </c>
      <c r="C36" s="94">
        <v>36</v>
      </c>
      <c r="D36" s="94"/>
      <c r="E36" s="96">
        <v>0.17</v>
      </c>
      <c r="F36" s="140"/>
      <c r="G36" s="68" t="s">
        <v>1422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534</v>
      </c>
      <c r="D37" s="63"/>
      <c r="E37" s="64"/>
      <c r="F37" s="138">
        <v>45297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9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v>0</v>
      </c>
      <c r="E39" s="67">
        <v>0</v>
      </c>
      <c r="F39" s="139"/>
      <c r="G39" s="114" t="s">
        <v>1415</v>
      </c>
      <c r="H39" s="117">
        <v>38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v>0</v>
      </c>
      <c r="F40" s="139"/>
      <c r="G40" s="65" t="s">
        <v>1152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9"/>
      <c r="G41" s="65" t="s">
        <v>1417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1143</v>
      </c>
      <c r="C42" s="94">
        <v>0</v>
      </c>
      <c r="D42" s="94"/>
      <c r="E42" s="95">
        <v>0</v>
      </c>
      <c r="F42" s="139"/>
      <c r="G42" s="65" t="s">
        <v>1423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6">
        <v>0</v>
      </c>
      <c r="F43" s="140"/>
      <c r="G43" s="68" t="s">
        <v>1422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38">
        <v>45298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39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39"/>
      <c r="G46" s="114" t="s">
        <v>1415</v>
      </c>
      <c r="H46" s="117">
        <v>38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39"/>
      <c r="G47" s="65" t="s">
        <v>1152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9"/>
      <c r="G48" s="65" t="s">
        <v>1417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39"/>
      <c r="G49" s="65" t="s">
        <v>1423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0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38">
        <v>45299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75</v>
      </c>
      <c r="D52" s="66">
        <v>75</v>
      </c>
      <c r="E52" s="67">
        <v>0</v>
      </c>
      <c r="F52" s="139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39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39"/>
      <c r="G54" s="65" t="s">
        <v>1152</v>
      </c>
      <c r="H54" s="118">
        <v>38</v>
      </c>
      <c r="I54" s="122">
        <v>8</v>
      </c>
      <c r="J54" s="112">
        <v>0.21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39"/>
      <c r="G55" s="65" t="s">
        <v>1417</v>
      </c>
      <c r="H55" s="118">
        <v>38</v>
      </c>
      <c r="I55" s="123">
        <v>7</v>
      </c>
      <c r="J55" s="107">
        <v>0.18</v>
      </c>
    </row>
    <row r="56" spans="2:10" ht="17.25" thickTop="1" thickBot="1" x14ac:dyDescent="0.3">
      <c r="B56" s="93" t="s">
        <v>1143</v>
      </c>
      <c r="C56" s="94">
        <f>Hoja1!M3</f>
        <v>30</v>
      </c>
      <c r="D56" s="94"/>
      <c r="E56" s="95">
        <f>Hoja1!M4</f>
        <v>0.12195121951219512</v>
      </c>
      <c r="F56" s="139"/>
      <c r="G56" s="65" t="s">
        <v>1423</v>
      </c>
      <c r="H56" s="118">
        <v>76</v>
      </c>
      <c r="I56" s="124">
        <v>15</v>
      </c>
      <c r="J56" s="110">
        <v>0.2</v>
      </c>
    </row>
    <row r="57" spans="2:10" ht="17.25" thickTop="1" thickBot="1" x14ac:dyDescent="0.3">
      <c r="B57" s="93" t="s">
        <v>1144</v>
      </c>
      <c r="C57" s="94">
        <f>Hoja1!M5</f>
        <v>38</v>
      </c>
      <c r="D57" s="94"/>
      <c r="E57" s="96">
        <v>0.19</v>
      </c>
      <c r="F57" s="140"/>
      <c r="G57" s="68" t="s">
        <v>1422</v>
      </c>
      <c r="H57" s="119">
        <v>15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534</v>
      </c>
      <c r="D58" s="63"/>
      <c r="E58" s="64"/>
      <c r="F58" s="138">
        <v>45300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75</v>
      </c>
      <c r="D59" s="66">
        <v>75</v>
      </c>
      <c r="E59" s="67">
        <v>1</v>
      </c>
      <c r="F59" s="139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7</v>
      </c>
      <c r="D60" s="66">
        <v>7</v>
      </c>
      <c r="E60" s="67">
        <v>1.3100000000000001E-2</v>
      </c>
      <c r="F60" s="139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1</v>
      </c>
      <c r="D61" s="66">
        <v>1</v>
      </c>
      <c r="E61" s="67">
        <v>1.9E-3</v>
      </c>
      <c r="F61" s="139"/>
      <c r="G61" s="65" t="s">
        <v>1152</v>
      </c>
      <c r="H61" s="118">
        <v>38</v>
      </c>
      <c r="I61" s="122">
        <v>9</v>
      </c>
      <c r="J61" s="112">
        <v>0.24</v>
      </c>
    </row>
    <row r="62" spans="2:10" ht="16.5" thickBot="1" x14ac:dyDescent="0.3">
      <c r="B62" s="68" t="s">
        <v>16</v>
      </c>
      <c r="C62" s="69">
        <v>6</v>
      </c>
      <c r="D62" s="70">
        <v>6</v>
      </c>
      <c r="E62" s="90">
        <v>1.12E-2</v>
      </c>
      <c r="F62" s="139"/>
      <c r="G62" s="65" t="s">
        <v>1417</v>
      </c>
      <c r="H62" s="118">
        <v>38</v>
      </c>
      <c r="I62" s="123">
        <v>6</v>
      </c>
      <c r="J62" s="107">
        <v>0.16</v>
      </c>
    </row>
    <row r="63" spans="2:10" ht="17.25" thickTop="1" thickBot="1" x14ac:dyDescent="0.3">
      <c r="B63" s="93" t="s">
        <v>1143</v>
      </c>
      <c r="C63" s="94">
        <f>Hoja1!N3</f>
        <v>24</v>
      </c>
      <c r="D63" s="94"/>
      <c r="E63" s="95">
        <v>0.1</v>
      </c>
      <c r="F63" s="139"/>
      <c r="G63" s="65" t="s">
        <v>1423</v>
      </c>
      <c r="H63" s="118">
        <v>76</v>
      </c>
      <c r="I63" s="124">
        <v>15</v>
      </c>
      <c r="J63" s="110">
        <f>I63/H63</f>
        <v>0.19736842105263158</v>
      </c>
    </row>
    <row r="64" spans="2:10" ht="17.25" thickTop="1" thickBot="1" x14ac:dyDescent="0.3">
      <c r="B64" s="93" t="s">
        <v>1144</v>
      </c>
      <c r="C64" s="94">
        <f>Hoja1!N5</f>
        <v>35</v>
      </c>
      <c r="D64" s="94"/>
      <c r="E64" s="96">
        <v>0.17</v>
      </c>
      <c r="F64" s="140"/>
      <c r="G64" s="68" t="s">
        <v>1422</v>
      </c>
      <c r="H64" s="119">
        <v>15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534</v>
      </c>
      <c r="D65" s="63"/>
      <c r="E65" s="64"/>
      <c r="F65" s="138">
        <v>45301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79</v>
      </c>
      <c r="D66" s="66">
        <f>C66</f>
        <v>79</v>
      </c>
      <c r="E66" s="67">
        <f>D66/C65</f>
        <v>0.14794007490636704</v>
      </c>
      <c r="F66" s="139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8</v>
      </c>
      <c r="D67" s="66">
        <v>8</v>
      </c>
      <c r="E67" s="67">
        <f>D67/C65</f>
        <v>1.4981273408239701E-2</v>
      </c>
      <c r="F67" s="139"/>
      <c r="G67" s="114" t="s">
        <v>1415</v>
      </c>
      <c r="H67" s="117">
        <v>33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1</v>
      </c>
      <c r="E68" s="67">
        <f>D68/C65</f>
        <v>1.8726591760299626E-3</v>
      </c>
      <c r="F68" s="139"/>
      <c r="G68" s="65" t="s">
        <v>1152</v>
      </c>
      <c r="H68" s="118">
        <v>38</v>
      </c>
      <c r="I68" s="122">
        <v>9</v>
      </c>
      <c r="J68" s="112">
        <f>I68/H68</f>
        <v>0.23684210526315788</v>
      </c>
    </row>
    <row r="69" spans="2:10" ht="16.5" thickBot="1" x14ac:dyDescent="0.3">
      <c r="B69" s="68" t="s">
        <v>16</v>
      </c>
      <c r="C69" s="69">
        <v>6</v>
      </c>
      <c r="D69" s="70">
        <v>6</v>
      </c>
      <c r="E69" s="90">
        <v>0</v>
      </c>
      <c r="F69" s="139"/>
      <c r="G69" s="65" t="s">
        <v>1417</v>
      </c>
      <c r="H69" s="118">
        <v>38</v>
      </c>
      <c r="I69" s="123">
        <v>6</v>
      </c>
      <c r="J69" s="107">
        <f>I69/H69</f>
        <v>0.15789473684210525</v>
      </c>
    </row>
    <row r="70" spans="2:10" ht="17.25" thickTop="1" thickBot="1" x14ac:dyDescent="0.3">
      <c r="B70" s="93" t="s">
        <v>1143</v>
      </c>
      <c r="C70" s="94">
        <f>Hoja1!O3</f>
        <v>22</v>
      </c>
      <c r="D70" s="94"/>
      <c r="E70" s="95">
        <v>0.09</v>
      </c>
      <c r="F70" s="139"/>
      <c r="G70" s="65" t="s">
        <v>1423</v>
      </c>
      <c r="H70" s="118">
        <v>76</v>
      </c>
      <c r="I70" s="124">
        <v>16</v>
      </c>
      <c r="J70" s="110">
        <f>I70/H70</f>
        <v>0.21052631578947367</v>
      </c>
    </row>
    <row r="71" spans="2:10" ht="17.25" thickTop="1" thickBot="1" x14ac:dyDescent="0.3">
      <c r="B71" s="93" t="s">
        <v>1144</v>
      </c>
      <c r="C71" s="94">
        <f>Hoja1!O5</f>
        <v>40</v>
      </c>
      <c r="D71" s="94"/>
      <c r="E71" s="96">
        <v>0.2</v>
      </c>
      <c r="F71" s="140"/>
      <c r="G71" s="68" t="s">
        <v>1422</v>
      </c>
      <c r="H71" s="119">
        <v>16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534</v>
      </c>
      <c r="D72" s="63"/>
      <c r="E72" s="64"/>
      <c r="F72" s="138">
        <v>45302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54</v>
      </c>
      <c r="D73" s="66">
        <f>C73</f>
        <v>54</v>
      </c>
      <c r="E73" s="67">
        <f>D73/C72</f>
        <v>0.10112359550561797</v>
      </c>
      <c r="F73" s="139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46</v>
      </c>
      <c r="E74" s="67">
        <f>D74/C72</f>
        <v>8.6142322097378279E-2</v>
      </c>
      <c r="F74" s="139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53</v>
      </c>
      <c r="E75" s="67">
        <v>9.9299999999999999E-2</v>
      </c>
      <c r="F75" s="139"/>
      <c r="G75" s="65" t="s">
        <v>1152</v>
      </c>
      <c r="H75" s="118">
        <v>38</v>
      </c>
      <c r="I75" s="122">
        <v>8</v>
      </c>
      <c r="J75" s="112">
        <v>0.21</v>
      </c>
    </row>
    <row r="76" spans="2:10" ht="16.5" thickBot="1" x14ac:dyDescent="0.3">
      <c r="B76" s="68" t="s">
        <v>16</v>
      </c>
      <c r="C76" s="69">
        <v>7</v>
      </c>
      <c r="D76" s="70">
        <v>47</v>
      </c>
      <c r="E76" s="90">
        <f>D76/C72</f>
        <v>8.8014981273408247E-2</v>
      </c>
      <c r="F76" s="139"/>
      <c r="G76" s="65" t="s">
        <v>1417</v>
      </c>
      <c r="H76" s="118">
        <v>38</v>
      </c>
      <c r="I76" s="123">
        <v>6</v>
      </c>
      <c r="J76" s="107">
        <f t="shared" ref="J76:J77" si="3">I76/H76</f>
        <v>0.15789473684210525</v>
      </c>
    </row>
    <row r="77" spans="2:10" ht="17.25" thickTop="1" thickBot="1" x14ac:dyDescent="0.3">
      <c r="B77" s="93" t="s">
        <v>1143</v>
      </c>
      <c r="C77" s="94">
        <f>Hoja1!P3</f>
        <v>15</v>
      </c>
      <c r="D77" s="94"/>
      <c r="E77" s="95">
        <v>0.06</v>
      </c>
      <c r="F77" s="139"/>
      <c r="G77" s="65" t="s">
        <v>1423</v>
      </c>
      <c r="H77" s="118">
        <v>76</v>
      </c>
      <c r="I77" s="124">
        <v>14</v>
      </c>
      <c r="J77" s="110">
        <f t="shared" si="3"/>
        <v>0.18421052631578946</v>
      </c>
    </row>
    <row r="78" spans="2:10" ht="17.25" thickTop="1" thickBot="1" x14ac:dyDescent="0.3">
      <c r="B78" s="93" t="s">
        <v>1144</v>
      </c>
      <c r="C78" s="94">
        <f>Hoja1!P5</f>
        <v>38</v>
      </c>
      <c r="D78" s="94"/>
      <c r="E78" s="96">
        <v>0.19</v>
      </c>
      <c r="F78" s="140"/>
      <c r="G78" s="68" t="s">
        <v>1422</v>
      </c>
      <c r="H78" s="119">
        <v>14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534</v>
      </c>
      <c r="D79" s="63"/>
      <c r="E79" s="64"/>
      <c r="F79" s="138">
        <v>45303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56</v>
      </c>
      <c r="D80" s="66">
        <f>C80</f>
        <v>56</v>
      </c>
      <c r="E80" s="67">
        <f>D80/C79</f>
        <v>0.10486891385767791</v>
      </c>
      <c r="F80" s="139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5</v>
      </c>
      <c r="D81" s="66">
        <f>D80-C81</f>
        <v>51</v>
      </c>
      <c r="E81" s="67">
        <f>D81/C79</f>
        <v>9.5505617977528087E-2</v>
      </c>
      <c r="F81" s="139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55</v>
      </c>
      <c r="E82" s="67">
        <f>D82/C79</f>
        <v>0.10299625468164794</v>
      </c>
      <c r="F82" s="139"/>
      <c r="G82" s="65" t="s">
        <v>1152</v>
      </c>
      <c r="H82" s="118">
        <v>38</v>
      </c>
      <c r="I82" s="122">
        <v>8</v>
      </c>
      <c r="J82" s="112">
        <v>0.21</v>
      </c>
    </row>
    <row r="83" spans="2:10" ht="16.5" thickBot="1" x14ac:dyDescent="0.3">
      <c r="B83" s="68" t="s">
        <v>16</v>
      </c>
      <c r="C83" s="69">
        <v>8</v>
      </c>
      <c r="D83" s="70">
        <v>48</v>
      </c>
      <c r="E83" s="90">
        <v>0</v>
      </c>
      <c r="F83" s="139"/>
      <c r="G83" s="65" t="s">
        <v>1417</v>
      </c>
      <c r="H83" s="118">
        <v>38</v>
      </c>
      <c r="I83" s="123">
        <v>7</v>
      </c>
      <c r="J83" s="107">
        <f t="shared" ref="J83:J84" si="4">I83/H83</f>
        <v>0.18421052631578946</v>
      </c>
    </row>
    <row r="84" spans="2:10" ht="17.25" thickTop="1" thickBot="1" x14ac:dyDescent="0.3">
      <c r="B84" s="93" t="s">
        <v>1143</v>
      </c>
      <c r="C84" s="94">
        <f>Hoja1!Q3</f>
        <v>18</v>
      </c>
      <c r="D84" s="94"/>
      <c r="E84" s="95">
        <f>Hoja1!Q4</f>
        <v>7.3170731707317069E-2</v>
      </c>
      <c r="F84" s="139"/>
      <c r="G84" s="65" t="s">
        <v>1423</v>
      </c>
      <c r="H84" s="118">
        <v>76</v>
      </c>
      <c r="I84" s="124">
        <v>14</v>
      </c>
      <c r="J84" s="110">
        <f t="shared" si="4"/>
        <v>0.18421052631578946</v>
      </c>
    </row>
    <row r="85" spans="2:10" ht="17.25" thickTop="1" thickBot="1" x14ac:dyDescent="0.3">
      <c r="B85" s="93" t="s">
        <v>1144</v>
      </c>
      <c r="C85" s="94">
        <f>Hoja1!Q5</f>
        <v>37</v>
      </c>
      <c r="E85" s="96">
        <v>0.18</v>
      </c>
      <c r="F85" s="140"/>
      <c r="G85" s="68" t="s">
        <v>1422</v>
      </c>
      <c r="H85" s="119">
        <v>14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534</v>
      </c>
      <c r="D86" s="63"/>
      <c r="E86" s="64"/>
      <c r="F86" s="138">
        <v>45304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9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39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39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9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39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0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534</v>
      </c>
      <c r="D93" s="63"/>
      <c r="E93" s="64"/>
      <c r="F93" s="138">
        <v>45305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9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39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39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9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39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0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534</v>
      </c>
      <c r="D100" s="63"/>
      <c r="E100" s="64"/>
      <c r="F100" s="138">
        <v>45306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70</v>
      </c>
      <c r="D101" s="66">
        <v>70</v>
      </c>
      <c r="E101" s="67">
        <v>0.13109999999999999</v>
      </c>
      <c r="F101" s="139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7</v>
      </c>
      <c r="D102" s="66">
        <v>63</v>
      </c>
      <c r="E102" s="67">
        <v>0.11799999999999999</v>
      </c>
      <c r="F102" s="139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69</v>
      </c>
      <c r="E103" s="67">
        <v>0.12920000000000001</v>
      </c>
      <c r="F103" s="139"/>
      <c r="G103" s="65" t="s">
        <v>1152</v>
      </c>
      <c r="H103" s="118">
        <v>38</v>
      </c>
      <c r="I103" s="122">
        <v>8</v>
      </c>
      <c r="J103" s="112">
        <v>0.21</v>
      </c>
    </row>
    <row r="104" spans="2:10" ht="16.5" thickBot="1" x14ac:dyDescent="0.3">
      <c r="B104" s="68" t="s">
        <v>16</v>
      </c>
      <c r="C104" s="69">
        <v>10</v>
      </c>
      <c r="D104" s="70">
        <v>60</v>
      </c>
      <c r="E104" s="90">
        <v>0.1124</v>
      </c>
      <c r="F104" s="139"/>
      <c r="G104" s="65" t="s">
        <v>1417</v>
      </c>
      <c r="H104" s="118">
        <v>38</v>
      </c>
      <c r="I104" s="123">
        <v>7</v>
      </c>
      <c r="J104" s="107">
        <f t="shared" ref="J104:J105" si="5">I104/H104</f>
        <v>0.18421052631578946</v>
      </c>
    </row>
    <row r="105" spans="2:10" ht="17.25" thickTop="1" thickBot="1" x14ac:dyDescent="0.3">
      <c r="B105" s="93" t="s">
        <v>1143</v>
      </c>
      <c r="C105" s="94">
        <f>Hoja1!T3</f>
        <v>29</v>
      </c>
      <c r="D105" s="94"/>
      <c r="E105" s="95">
        <v>0.12</v>
      </c>
      <c r="F105" s="139"/>
      <c r="G105" s="65" t="s">
        <v>1423</v>
      </c>
      <c r="H105" s="118">
        <v>76</v>
      </c>
      <c r="I105" s="124">
        <v>14</v>
      </c>
      <c r="J105" s="110">
        <f t="shared" si="5"/>
        <v>0.18421052631578946</v>
      </c>
    </row>
    <row r="106" spans="2:10" ht="17.25" thickTop="1" thickBot="1" x14ac:dyDescent="0.3">
      <c r="B106" s="93" t="s">
        <v>1144</v>
      </c>
      <c r="C106" s="94">
        <f>Hoja1!T5</f>
        <v>40</v>
      </c>
      <c r="D106" s="94"/>
      <c r="E106" s="96">
        <v>0.2</v>
      </c>
      <c r="F106" s="140"/>
      <c r="G106" s="68" t="s">
        <v>1422</v>
      </c>
      <c r="H106" s="119">
        <v>14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534</v>
      </c>
      <c r="D107" s="63"/>
      <c r="E107" s="64"/>
      <c r="F107" s="138">
        <v>45307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59</v>
      </c>
      <c r="D108" s="66">
        <v>59</v>
      </c>
      <c r="E108" s="67">
        <v>0.1105</v>
      </c>
      <c r="F108" s="139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7</v>
      </c>
      <c r="D109" s="66">
        <v>52</v>
      </c>
      <c r="E109" s="67">
        <v>9.74E-2</v>
      </c>
      <c r="F109" s="139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58</v>
      </c>
      <c r="E110" s="67">
        <v>0.1086</v>
      </c>
      <c r="F110" s="139"/>
      <c r="G110" s="65" t="s">
        <v>1152</v>
      </c>
      <c r="H110" s="118">
        <v>38</v>
      </c>
      <c r="I110" s="122">
        <v>8</v>
      </c>
      <c r="J110" s="112">
        <v>0.21</v>
      </c>
    </row>
    <row r="111" spans="2:10" ht="16.5" thickBot="1" x14ac:dyDescent="0.3">
      <c r="B111" s="68" t="s">
        <v>16</v>
      </c>
      <c r="C111" s="69">
        <v>8</v>
      </c>
      <c r="D111" s="70">
        <v>50</v>
      </c>
      <c r="E111" s="90">
        <f>D111/C107</f>
        <v>9.3632958801498134E-2</v>
      </c>
      <c r="F111" s="139"/>
      <c r="G111" s="65" t="s">
        <v>1417</v>
      </c>
      <c r="H111" s="118">
        <v>38</v>
      </c>
      <c r="I111" s="123">
        <v>7</v>
      </c>
      <c r="J111" s="107">
        <f t="shared" ref="J111:J112" si="6">I111/H111</f>
        <v>0.18421052631578946</v>
      </c>
    </row>
    <row r="112" spans="2:10" ht="17.25" thickTop="1" thickBot="1" x14ac:dyDescent="0.3">
      <c r="B112" s="93" t="s">
        <v>1143</v>
      </c>
      <c r="C112" s="94">
        <v>18</v>
      </c>
      <c r="D112" s="94"/>
      <c r="E112" s="95">
        <f>Hoja1!U4</f>
        <v>7.3170731707317069E-2</v>
      </c>
      <c r="F112" s="139"/>
      <c r="G112" s="65" t="s">
        <v>1423</v>
      </c>
      <c r="H112" s="118">
        <v>76</v>
      </c>
      <c r="I112" s="124">
        <v>14</v>
      </c>
      <c r="J112" s="110">
        <f t="shared" si="6"/>
        <v>0.18421052631578946</v>
      </c>
    </row>
    <row r="113" spans="2:10" ht="17.25" thickTop="1" thickBot="1" x14ac:dyDescent="0.3">
      <c r="B113" s="93" t="s">
        <v>1144</v>
      </c>
      <c r="C113" s="94">
        <f>Hoja1!U5</f>
        <v>40</v>
      </c>
      <c r="D113" s="94"/>
      <c r="E113" s="96">
        <v>0.2</v>
      </c>
      <c r="F113" s="140"/>
      <c r="G113" s="68" t="s">
        <v>1422</v>
      </c>
      <c r="H113" s="119">
        <v>14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534</v>
      </c>
      <c r="D114" s="63"/>
      <c r="E114" s="64"/>
      <c r="F114" s="138">
        <v>45308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71</v>
      </c>
      <c r="D115" s="66">
        <v>71</v>
      </c>
      <c r="E115" s="67">
        <f>D115/C114</f>
        <v>0.13295880149812733</v>
      </c>
      <c r="F115" s="139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11</v>
      </c>
      <c r="D116" s="66">
        <v>60</v>
      </c>
      <c r="E116" s="67">
        <f>D116/C114</f>
        <v>0.11235955056179775</v>
      </c>
      <c r="F116" s="139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70</v>
      </c>
      <c r="E117" s="67">
        <f>D117/C114</f>
        <v>0.13108614232209737</v>
      </c>
      <c r="F117" s="139"/>
      <c r="G117" s="65" t="s">
        <v>1152</v>
      </c>
      <c r="H117" s="118">
        <v>38</v>
      </c>
      <c r="I117" s="122">
        <v>8</v>
      </c>
      <c r="J117" s="112">
        <v>0.21</v>
      </c>
    </row>
    <row r="118" spans="2:10" ht="16.5" thickBot="1" x14ac:dyDescent="0.3">
      <c r="B118" s="68" t="s">
        <v>16</v>
      </c>
      <c r="C118" s="69">
        <v>18</v>
      </c>
      <c r="D118" s="70">
        <v>53</v>
      </c>
      <c r="E118" s="90">
        <f>D118/C114</f>
        <v>9.9250936329588021E-2</v>
      </c>
      <c r="F118" s="139"/>
      <c r="G118" s="65" t="s">
        <v>1417</v>
      </c>
      <c r="H118" s="118">
        <v>38</v>
      </c>
      <c r="I118" s="123">
        <v>8</v>
      </c>
      <c r="J118" s="107">
        <f t="shared" ref="J118:J119" si="7">I118/H118</f>
        <v>0.21052631578947367</v>
      </c>
    </row>
    <row r="119" spans="2:10" ht="17.25" thickTop="1" thickBot="1" x14ac:dyDescent="0.3">
      <c r="B119" s="93" t="s">
        <v>1143</v>
      </c>
      <c r="C119" s="94">
        <f>Hoja1!V3</f>
        <v>26</v>
      </c>
      <c r="D119" s="94"/>
      <c r="E119" s="95">
        <f>Hoja1!V4</f>
        <v>0.10569105691056911</v>
      </c>
      <c r="F119" s="139"/>
      <c r="G119" s="65" t="s">
        <v>1423</v>
      </c>
      <c r="H119" s="118">
        <v>76</v>
      </c>
      <c r="I119" s="124">
        <v>14</v>
      </c>
      <c r="J119" s="110">
        <f t="shared" si="7"/>
        <v>0.18421052631578946</v>
      </c>
    </row>
    <row r="120" spans="2:10" ht="17.25" thickTop="1" thickBot="1" x14ac:dyDescent="0.3">
      <c r="B120" s="93" t="s">
        <v>1144</v>
      </c>
      <c r="C120" s="94">
        <v>45</v>
      </c>
      <c r="D120" s="94"/>
      <c r="E120" s="96">
        <v>0.22</v>
      </c>
      <c r="F120" s="140"/>
      <c r="G120" s="68" t="s">
        <v>1422</v>
      </c>
      <c r="H120" s="119">
        <v>14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534</v>
      </c>
      <c r="D121" s="63"/>
      <c r="E121" s="64"/>
      <c r="F121" s="138">
        <v>45309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81</v>
      </c>
      <c r="D122" s="66">
        <f>C122</f>
        <v>81</v>
      </c>
      <c r="E122" s="67">
        <f>D122/C121</f>
        <v>0.15168539325842698</v>
      </c>
      <c r="F122" s="139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2</v>
      </c>
      <c r="D123" s="66">
        <v>2</v>
      </c>
      <c r="E123" s="67">
        <f>D123/C121</f>
        <v>3.7453183520599251E-3</v>
      </c>
      <c r="F123" s="139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</v>
      </c>
      <c r="E124" s="67">
        <f>D124/C121</f>
        <v>1.8726591760299626E-3</v>
      </c>
      <c r="F124" s="139"/>
      <c r="G124" s="65" t="s">
        <v>1152</v>
      </c>
      <c r="H124" s="118">
        <v>38</v>
      </c>
      <c r="I124" s="122">
        <v>10</v>
      </c>
      <c r="J124" s="112">
        <f>I124/H124</f>
        <v>0.26315789473684209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2.0599250936329586E-2</v>
      </c>
      <c r="F125" s="139"/>
      <c r="G125" s="65" t="s">
        <v>1417</v>
      </c>
      <c r="H125" s="118">
        <v>38</v>
      </c>
      <c r="I125" s="123">
        <v>7</v>
      </c>
      <c r="J125" s="107">
        <f>I125/H125</f>
        <v>0.18421052631578946</v>
      </c>
    </row>
    <row r="126" spans="2:10" ht="17.25" thickTop="1" thickBot="1" x14ac:dyDescent="0.3">
      <c r="B126" s="93" t="s">
        <v>1143</v>
      </c>
      <c r="C126" s="94">
        <f>Hoja1!W3</f>
        <v>21</v>
      </c>
      <c r="D126" s="94"/>
      <c r="E126" s="95">
        <f>Hoja1!W4</f>
        <v>8.5365853658536592E-2</v>
      </c>
      <c r="F126" s="139"/>
      <c r="G126" s="65" t="s">
        <v>1423</v>
      </c>
      <c r="H126" s="118">
        <v>76</v>
      </c>
      <c r="I126" s="124">
        <v>17</v>
      </c>
      <c r="J126" s="110">
        <f>I126/H126</f>
        <v>0.22368421052631579</v>
      </c>
    </row>
    <row r="127" spans="2:10" ht="17.25" thickTop="1" thickBot="1" x14ac:dyDescent="0.3">
      <c r="B127" s="93" t="s">
        <v>1144</v>
      </c>
      <c r="C127" s="94">
        <f>Hoja1!W5</f>
        <v>41</v>
      </c>
      <c r="D127" s="94"/>
      <c r="E127" s="96">
        <v>0.2</v>
      </c>
      <c r="F127" s="140"/>
      <c r="G127" s="68" t="s">
        <v>1422</v>
      </c>
      <c r="H127" s="119">
        <v>17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534</v>
      </c>
      <c r="D128" s="63"/>
      <c r="E128" s="64"/>
      <c r="F128" s="138">
        <v>45310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71</v>
      </c>
      <c r="D129" s="66">
        <f>C129</f>
        <v>71</v>
      </c>
      <c r="E129" s="67">
        <f>D129/C128</f>
        <v>0.13295880149812733</v>
      </c>
      <c r="F129" s="139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8</v>
      </c>
      <c r="D130" s="66">
        <v>63</v>
      </c>
      <c r="E130" s="67">
        <f>D130/C128</f>
        <v>0.11797752808988764</v>
      </c>
      <c r="F130" s="139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70</v>
      </c>
      <c r="E131" s="67">
        <f>D131/C128</f>
        <v>0.13108614232209737</v>
      </c>
      <c r="F131" s="139"/>
      <c r="G131" s="65" t="s">
        <v>1152</v>
      </c>
      <c r="H131" s="118">
        <v>38</v>
      </c>
      <c r="I131" s="122">
        <v>10</v>
      </c>
      <c r="J131" s="112">
        <f>I131/H131</f>
        <v>0.26315789473684209</v>
      </c>
    </row>
    <row r="132" spans="2:10" ht="16.5" thickBot="1" x14ac:dyDescent="0.3">
      <c r="B132" s="68" t="s">
        <v>16</v>
      </c>
      <c r="C132" s="69">
        <v>20</v>
      </c>
      <c r="D132" s="70">
        <v>51</v>
      </c>
      <c r="E132" s="90">
        <f>D132/C128</f>
        <v>9.5505617977528087E-2</v>
      </c>
      <c r="F132" s="139"/>
      <c r="G132" s="65" t="s">
        <v>1417</v>
      </c>
      <c r="H132" s="118">
        <v>38</v>
      </c>
      <c r="I132" s="123">
        <v>7</v>
      </c>
      <c r="J132" s="107">
        <f>I132/H132</f>
        <v>0.18421052631578946</v>
      </c>
    </row>
    <row r="133" spans="2:10" ht="17.25" thickTop="1" thickBot="1" x14ac:dyDescent="0.3">
      <c r="B133" s="93" t="s">
        <v>1143</v>
      </c>
      <c r="C133" s="94">
        <f>Hoja1!X3</f>
        <v>26</v>
      </c>
      <c r="D133" s="94"/>
      <c r="E133" s="95">
        <f>Hoja1!X4</f>
        <v>0.10569105691056911</v>
      </c>
      <c r="F133" s="139"/>
      <c r="G133" s="65" t="s">
        <v>1423</v>
      </c>
      <c r="H133" s="118">
        <v>76</v>
      </c>
      <c r="I133" s="124">
        <v>17</v>
      </c>
      <c r="J133" s="110">
        <f>I133/H133</f>
        <v>0.22368421052631579</v>
      </c>
    </row>
    <row r="134" spans="2:10" ht="17.25" thickTop="1" thickBot="1" x14ac:dyDescent="0.3">
      <c r="B134" s="93" t="s">
        <v>1144</v>
      </c>
      <c r="C134" s="94">
        <f>Hoja1!X5</f>
        <v>45</v>
      </c>
      <c r="D134" s="94"/>
      <c r="E134" s="96">
        <v>0.22</v>
      </c>
      <c r="F134" s="140"/>
      <c r="G134" s="68" t="s">
        <v>1422</v>
      </c>
      <c r="H134" s="119">
        <v>17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534</v>
      </c>
      <c r="D135" s="63"/>
      <c r="E135" s="64"/>
      <c r="F135" s="138">
        <v>45311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9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39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39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9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19</v>
      </c>
      <c r="D140" s="94"/>
      <c r="E140" s="95">
        <v>0</v>
      </c>
      <c r="F140" s="139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45</v>
      </c>
      <c r="D141" s="94"/>
      <c r="E141" s="96">
        <v>0</v>
      </c>
      <c r="F141" s="140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534</v>
      </c>
      <c r="D142" s="63"/>
      <c r="E142" s="64"/>
      <c r="F142" s="138">
        <v>45312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9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39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39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9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39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0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534</v>
      </c>
      <c r="D149" s="63"/>
      <c r="E149" s="64">
        <v>0</v>
      </c>
      <c r="F149" s="138">
        <v>45313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39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39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39"/>
      <c r="G152" s="65" t="s">
        <v>1152</v>
      </c>
      <c r="H152" s="118">
        <v>38</v>
      </c>
      <c r="I152" s="122">
        <v>0</v>
      </c>
      <c r="J152" s="112">
        <f t="shared" ref="J152:J154" si="8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39"/>
      <c r="G153" s="65" t="s">
        <v>1417</v>
      </c>
      <c r="H153" s="118">
        <v>38</v>
      </c>
      <c r="I153" s="123">
        <v>0</v>
      </c>
      <c r="J153" s="107">
        <f t="shared" si="8"/>
        <v>0</v>
      </c>
    </row>
    <row r="154" spans="2:10" ht="17.25" thickTop="1" thickBot="1" x14ac:dyDescent="0.3">
      <c r="B154" s="93" t="s">
        <v>1143</v>
      </c>
      <c r="C154" s="94">
        <f>Hoja1!AA3</f>
        <v>17</v>
      </c>
      <c r="D154" s="94"/>
      <c r="E154" s="95">
        <v>0</v>
      </c>
      <c r="F154" s="139"/>
      <c r="G154" s="65" t="s">
        <v>1423</v>
      </c>
      <c r="H154" s="118">
        <v>76</v>
      </c>
      <c r="I154" s="124">
        <v>0</v>
      </c>
      <c r="J154" s="110">
        <f t="shared" si="8"/>
        <v>0</v>
      </c>
    </row>
    <row r="155" spans="2:10" ht="17.25" thickTop="1" thickBot="1" x14ac:dyDescent="0.3">
      <c r="B155" s="93" t="s">
        <v>1144</v>
      </c>
      <c r="C155" s="94">
        <f>Hoja1!AA5</f>
        <v>49</v>
      </c>
      <c r="D155" s="94"/>
      <c r="E155" s="96">
        <v>0</v>
      </c>
      <c r="F155" s="140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534</v>
      </c>
      <c r="D156" s="63"/>
      <c r="E156" s="64"/>
      <c r="F156" s="138">
        <v>45314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f>C157</f>
        <v>0</v>
      </c>
      <c r="E157" s="67">
        <f>D157/C156</f>
        <v>0</v>
      </c>
      <c r="F157" s="139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f>D157-C158</f>
        <v>0</v>
      </c>
      <c r="E158" s="67">
        <f>D158/C156</f>
        <v>0</v>
      </c>
      <c r="F158" s="139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39"/>
      <c r="G159" s="65" t="s">
        <v>1152</v>
      </c>
      <c r="H159" s="118">
        <v>38</v>
      </c>
      <c r="I159" s="122">
        <v>0</v>
      </c>
      <c r="J159" s="112">
        <f t="shared" ref="J159:J161" si="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39"/>
      <c r="G160" s="65" t="s">
        <v>1417</v>
      </c>
      <c r="H160" s="118">
        <v>38</v>
      </c>
      <c r="I160" s="123">
        <v>0</v>
      </c>
      <c r="J160" s="107">
        <f t="shared" si="9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39"/>
      <c r="G161" s="65" t="s">
        <v>1423</v>
      </c>
      <c r="H161" s="118">
        <v>76</v>
      </c>
      <c r="I161" s="124">
        <v>0</v>
      </c>
      <c r="J161" s="110">
        <f t="shared" si="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0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534</v>
      </c>
      <c r="D163" s="63"/>
      <c r="E163" s="64"/>
      <c r="F163" s="138">
        <v>45315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39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1" t="s">
        <v>1580</v>
      </c>
      <c r="E165" s="67">
        <v>0</v>
      </c>
      <c r="F165" s="139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39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39"/>
      <c r="G167" s="65" t="s">
        <v>1417</v>
      </c>
      <c r="H167" s="118">
        <v>38</v>
      </c>
      <c r="I167" s="123">
        <v>0</v>
      </c>
      <c r="J167" s="107">
        <f t="shared" ref="J167:J168" si="1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39"/>
      <c r="G168" s="65" t="s">
        <v>1423</v>
      </c>
      <c r="H168" s="118">
        <f t="shared" ref="H168" si="11">H84</f>
        <v>76</v>
      </c>
      <c r="I168" s="124">
        <v>0</v>
      </c>
      <c r="J168" s="110">
        <f t="shared" si="10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0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534</v>
      </c>
      <c r="D170" s="63"/>
      <c r="E170" s="64"/>
      <c r="F170" s="138">
        <v>45316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39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39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39"/>
      <c r="G173" s="65" t="s">
        <v>1152</v>
      </c>
      <c r="H173" s="118">
        <v>38</v>
      </c>
      <c r="I173" s="122">
        <v>0</v>
      </c>
      <c r="J173" s="112">
        <f t="shared" ref="J173:J175" si="1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39"/>
      <c r="G174" s="65" t="s">
        <v>1417</v>
      </c>
      <c r="H174" s="118">
        <v>38</v>
      </c>
      <c r="I174" s="123">
        <v>0</v>
      </c>
      <c r="J174" s="107">
        <f t="shared" si="12"/>
        <v>0</v>
      </c>
    </row>
    <row r="175" spans="2:10" ht="17.25" thickTop="1" thickBot="1" x14ac:dyDescent="0.3">
      <c r="B175" s="93" t="s">
        <v>1143</v>
      </c>
      <c r="C175" s="94">
        <f>Hoja1!AD3</f>
        <v>0</v>
      </c>
      <c r="D175" s="94"/>
      <c r="E175" s="95">
        <v>0</v>
      </c>
      <c r="F175" s="139"/>
      <c r="G175" s="65" t="s">
        <v>1423</v>
      </c>
      <c r="H175" s="118">
        <v>76</v>
      </c>
      <c r="I175" s="124">
        <v>0</v>
      </c>
      <c r="J175" s="110">
        <f t="shared" si="12"/>
        <v>0</v>
      </c>
    </row>
    <row r="176" spans="2:10" ht="17.25" thickTop="1" thickBot="1" x14ac:dyDescent="0.3">
      <c r="B176" s="93" t="s">
        <v>1144</v>
      </c>
      <c r="C176" s="94">
        <f>Hoja1!AD5</f>
        <v>0</v>
      </c>
      <c r="D176" s="94"/>
      <c r="E176" s="96">
        <v>0</v>
      </c>
      <c r="F176" s="140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534</v>
      </c>
      <c r="D177" s="63"/>
      <c r="E177" s="64"/>
      <c r="F177" s="138">
        <v>45317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f>C178</f>
        <v>0</v>
      </c>
      <c r="E178" s="67">
        <f>D178/C177</f>
        <v>0</v>
      </c>
      <c r="F178" s="139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39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f>D179-C180</f>
        <v>0</v>
      </c>
      <c r="E180" s="67">
        <f>D180/C177</f>
        <v>0</v>
      </c>
      <c r="F180" s="139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39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39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40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534</v>
      </c>
      <c r="D184" s="63"/>
      <c r="E184" s="64"/>
      <c r="F184" s="138">
        <v>45318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9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39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39"/>
      <c r="G187" s="65" t="s">
        <v>1152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9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39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0"/>
      <c r="G190" s="68" t="s">
        <v>1422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f>AUXILIAR!F29</f>
        <v>534</v>
      </c>
      <c r="D191" s="63"/>
      <c r="E191" s="64"/>
      <c r="F191" s="138">
        <v>45319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9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39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39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9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>
        <v>0</v>
      </c>
      <c r="E196" s="95">
        <v>0</v>
      </c>
      <c r="F196" s="139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0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f>AUXILIAR!F30</f>
        <v>534</v>
      </c>
      <c r="D198" s="63"/>
      <c r="E198" s="64"/>
      <c r="F198" s="138">
        <v>45320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39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39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39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70">
        <v>0</v>
      </c>
      <c r="E202" s="90">
        <v>0</v>
      </c>
      <c r="F202" s="139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>
        <v>0</v>
      </c>
      <c r="E203" s="95">
        <v>0</v>
      </c>
      <c r="F203" s="139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0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f>AUXILIAR!F31</f>
        <v>534</v>
      </c>
      <c r="D205" s="63"/>
      <c r="E205" s="64"/>
      <c r="F205" s="138">
        <v>45321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9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f>D206-C207</f>
        <v>0</v>
      </c>
      <c r="E207" s="67">
        <f>D207/C205</f>
        <v>0</v>
      </c>
      <c r="F207" s="139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f>D207-C208</f>
        <v>0</v>
      </c>
      <c r="E208" s="67">
        <f>D208/C205</f>
        <v>0</v>
      </c>
      <c r="F208" s="139"/>
      <c r="G208" s="65" t="s">
        <v>1152</v>
      </c>
      <c r="H208" s="118">
        <v>38</v>
      </c>
      <c r="I208" s="122">
        <v>0</v>
      </c>
      <c r="J208" s="112">
        <f t="shared" ref="J208:J210" si="13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9"/>
      <c r="G209" s="65" t="s">
        <v>1417</v>
      </c>
      <c r="H209" s="118">
        <v>38</v>
      </c>
      <c r="I209" s="123">
        <v>0</v>
      </c>
      <c r="J209" s="107">
        <f t="shared" si="13"/>
        <v>0</v>
      </c>
    </row>
    <row r="210" spans="2:10" ht="17.25" thickTop="1" thickBot="1" x14ac:dyDescent="0.3">
      <c r="B210" s="93" t="s">
        <v>1143</v>
      </c>
      <c r="C210" s="94">
        <v>0</v>
      </c>
      <c r="D210" s="129">
        <v>0</v>
      </c>
      <c r="E210" s="95">
        <v>0</v>
      </c>
      <c r="F210" s="139"/>
      <c r="G210" s="65" t="s">
        <v>1423</v>
      </c>
      <c r="H210" s="118">
        <v>76</v>
      </c>
      <c r="I210" s="124">
        <v>0</v>
      </c>
      <c r="J210" s="110">
        <f t="shared" si="13"/>
        <v>0</v>
      </c>
    </row>
    <row r="211" spans="2:10" ht="17.25" thickTop="1" thickBot="1" x14ac:dyDescent="0.3">
      <c r="B211" s="93" t="s">
        <v>1144</v>
      </c>
      <c r="C211" s="94">
        <v>0</v>
      </c>
      <c r="D211" s="129">
        <v>0</v>
      </c>
      <c r="E211" s="96">
        <v>0</v>
      </c>
      <c r="F211" s="140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>
        <f>AUXILIAR!F38</f>
        <v>9</v>
      </c>
      <c r="D212" s="63"/>
      <c r="E212" s="64"/>
      <c r="F212" s="138">
        <v>45322</v>
      </c>
      <c r="G212" s="106"/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9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f>D213-C214</f>
        <v>0</v>
      </c>
      <c r="E214" s="67">
        <f>D214/C212</f>
        <v>0</v>
      </c>
      <c r="F214" s="139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f>D214-C215</f>
        <v>0</v>
      </c>
      <c r="E215" s="67">
        <f>D215/C212</f>
        <v>0</v>
      </c>
      <c r="F215" s="139"/>
      <c r="G215" s="65" t="s">
        <v>1152</v>
      </c>
      <c r="H215" s="118">
        <v>38</v>
      </c>
      <c r="I215" s="122">
        <v>0</v>
      </c>
      <c r="J215" s="112">
        <f t="shared" ref="J215:J217" si="14">I215/H215</f>
        <v>0</v>
      </c>
    </row>
    <row r="216" spans="2:10" ht="16.5" thickBot="1" x14ac:dyDescent="0.3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9"/>
      <c r="G216" s="65" t="s">
        <v>1417</v>
      </c>
      <c r="H216" s="118">
        <v>38</v>
      </c>
      <c r="I216" s="123">
        <v>0</v>
      </c>
      <c r="J216" s="107">
        <f t="shared" si="14"/>
        <v>0</v>
      </c>
    </row>
    <row r="217" spans="2:10" ht="17.25" thickTop="1" thickBot="1" x14ac:dyDescent="0.3">
      <c r="B217" s="93" t="s">
        <v>1143</v>
      </c>
      <c r="C217" s="94">
        <v>0</v>
      </c>
      <c r="D217" s="129">
        <v>0</v>
      </c>
      <c r="E217" s="95">
        <v>0</v>
      </c>
      <c r="F217" s="139"/>
      <c r="G217" s="65" t="s">
        <v>1423</v>
      </c>
      <c r="H217" s="118">
        <v>76</v>
      </c>
      <c r="I217" s="124">
        <v>0</v>
      </c>
      <c r="J217" s="110">
        <f t="shared" si="14"/>
        <v>0</v>
      </c>
    </row>
    <row r="218" spans="2:10" ht="17.25" thickTop="1" thickBot="1" x14ac:dyDescent="0.3">
      <c r="B218" s="93" t="s">
        <v>1144</v>
      </c>
      <c r="C218" s="94">
        <v>0</v>
      </c>
      <c r="D218" s="129">
        <v>0</v>
      </c>
      <c r="E218" s="96">
        <v>0</v>
      </c>
      <c r="F218" s="140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A45" sqref="A45:XFD4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974</v>
      </c>
      <c r="E1" t="s">
        <v>620</v>
      </c>
      <c r="F1" t="s">
        <v>619</v>
      </c>
      <c r="G1" s="36" t="s">
        <v>991</v>
      </c>
    </row>
    <row r="2" spans="1:7" x14ac:dyDescent="0.25">
      <c r="A2" s="17">
        <f>'APAGADOS RADIO'!F3</f>
        <v>45292</v>
      </c>
      <c r="B2">
        <f>'APAGADOS RADIO'!F2+D2</f>
        <v>29</v>
      </c>
      <c r="C2">
        <f>'APAGADOS FIBRA'!F2</f>
        <v>41</v>
      </c>
      <c r="D2">
        <f>'APAGADOS ANTENA'!F2</f>
        <v>9</v>
      </c>
      <c r="E2">
        <f t="shared" ref="E2" si="0">B2+C2</f>
        <v>70</v>
      </c>
      <c r="F2">
        <f>'RESUMEN TOTAL'!B1</f>
        <v>534</v>
      </c>
      <c r="G2" s="36">
        <f t="shared" ref="G2" si="1">E2/F2</f>
        <v>0.13108614232209737</v>
      </c>
    </row>
    <row r="3" spans="1:7" x14ac:dyDescent="0.25">
      <c r="A3" s="17">
        <f>'APAGADOS RADIO'!G3</f>
        <v>45293</v>
      </c>
      <c r="B3">
        <f>'APAGADOS RADIO'!G2+D3</f>
        <v>25</v>
      </c>
      <c r="C3">
        <f>'APAGADOS FIBRA'!G2</f>
        <v>42</v>
      </c>
      <c r="D3">
        <f>'APAGADOS ANTENA'!G2</f>
        <v>8</v>
      </c>
      <c r="E3">
        <f t="shared" ref="E3" si="2">B3+C3</f>
        <v>67</v>
      </c>
      <c r="F3">
        <f>'RESUMEN TOTAL'!B1</f>
        <v>534</v>
      </c>
      <c r="G3" s="36">
        <f t="shared" ref="G3" si="3">E3/F3</f>
        <v>0.12546816479400749</v>
      </c>
    </row>
    <row r="4" spans="1:7" x14ac:dyDescent="0.25">
      <c r="A4" s="17">
        <f>'APAGADOS RADIO'!H3</f>
        <v>45294</v>
      </c>
      <c r="B4">
        <f>'APAGADOS RADIO'!H2+D4</f>
        <v>15</v>
      </c>
      <c r="C4">
        <f>'APAGADOS FIBRA'!H2</f>
        <v>42</v>
      </c>
      <c r="D4">
        <f>'APAGADOS ANTENA'!H2</f>
        <v>9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45295</v>
      </c>
      <c r="B5">
        <f>'APAGADOS RADIO'!I2+D5</f>
        <v>15</v>
      </c>
      <c r="C5">
        <f>'APAGADOS FIBRA'!I2</f>
        <v>38</v>
      </c>
      <c r="D5">
        <f>'APAGADOS ANTENA'!I2</f>
        <v>10</v>
      </c>
      <c r="E5">
        <f t="shared" si="4"/>
        <v>53</v>
      </c>
      <c r="F5">
        <f>'RESUMEN TOTAL'!B1</f>
        <v>534</v>
      </c>
      <c r="G5" s="36">
        <f t="shared" si="5"/>
        <v>9.9250936329588021E-2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41</v>
      </c>
      <c r="D6">
        <f>'APAGADOS ANTENA'!J2</f>
        <v>10</v>
      </c>
      <c r="E6">
        <f t="shared" si="4"/>
        <v>57</v>
      </c>
      <c r="F6">
        <f>'RESUMEN TOTAL'!B1</f>
        <v>534</v>
      </c>
      <c r="G6" s="36">
        <f t="shared" si="5"/>
        <v>0.10674157303370786</v>
      </c>
    </row>
    <row r="7" spans="1:7" x14ac:dyDescent="0.25">
      <c r="A7" s="17">
        <f>'APAGADOS RADIO'!K3</f>
        <v>45297</v>
      </c>
      <c r="B7">
        <f>'APAGADOS RADIO'!K2+D7</f>
        <v>16</v>
      </c>
      <c r="C7">
        <f>'APAGADOS FIBRA'!K2</f>
        <v>41</v>
      </c>
      <c r="D7">
        <f>'APAGADOS ANTENA'!K2</f>
        <v>10</v>
      </c>
      <c r="E7">
        <f t="shared" si="4"/>
        <v>57</v>
      </c>
      <c r="F7">
        <f>'RESUMEN TOTAL'!B1</f>
        <v>534</v>
      </c>
      <c r="G7" s="36">
        <f t="shared" si="5"/>
        <v>0.10674157303370786</v>
      </c>
    </row>
    <row r="8" spans="1:7" x14ac:dyDescent="0.25">
      <c r="A8" s="17">
        <f>'APAGADOS RADIO'!L3</f>
        <v>45298</v>
      </c>
      <c r="B8">
        <f>'APAGADOS RADIO'!L2+D8</f>
        <v>16</v>
      </c>
      <c r="C8">
        <f>'APAGADOS FIBRA'!L2</f>
        <v>44</v>
      </c>
      <c r="D8">
        <f>'APAGADOS ANTENA'!L2</f>
        <v>10</v>
      </c>
      <c r="E8">
        <f t="shared" ref="E8:E18" si="6">B8+C8</f>
        <v>60</v>
      </c>
      <c r="F8">
        <f>'RESUMEN TOTAL'!B1</f>
        <v>534</v>
      </c>
      <c r="G8" s="36">
        <f t="shared" ref="G8:G18" si="7">E8/F8</f>
        <v>0.11235955056179775</v>
      </c>
    </row>
    <row r="9" spans="1:7" x14ac:dyDescent="0.25">
      <c r="A9" s="17">
        <f>'APAGADOS RADIO'!M3</f>
        <v>45299</v>
      </c>
      <c r="B9">
        <f>'APAGADOS RADIO'!M2+D9</f>
        <v>17</v>
      </c>
      <c r="C9">
        <f>'APAGADOS FIBRA'!M2</f>
        <v>44</v>
      </c>
      <c r="D9">
        <f>'APAGADOS ANTENA'!M2</f>
        <v>10</v>
      </c>
      <c r="E9">
        <f t="shared" si="6"/>
        <v>61</v>
      </c>
      <c r="F9">
        <f>'RESUMEN TOTAL'!B1</f>
        <v>534</v>
      </c>
      <c r="G9" s="36">
        <f t="shared" si="7"/>
        <v>0.11423220973782772</v>
      </c>
    </row>
    <row r="10" spans="1:7" x14ac:dyDescent="0.25">
      <c r="A10" s="17">
        <f>'APAGADOS RADIO'!N3</f>
        <v>45300</v>
      </c>
      <c r="B10">
        <f>'APAGADOS RADIO'!N2+D10</f>
        <v>12</v>
      </c>
      <c r="C10">
        <f>'APAGADOS FIBRA'!N2</f>
        <v>39</v>
      </c>
      <c r="D10">
        <f>'APAGADOS ANTENA'!N2</f>
        <v>6</v>
      </c>
      <c r="E10">
        <f t="shared" si="6"/>
        <v>51</v>
      </c>
      <c r="F10">
        <f>'RESUMEN TOTAL'!B1</f>
        <v>534</v>
      </c>
      <c r="G10" s="36">
        <f t="shared" si="7"/>
        <v>9.5505617977528087E-2</v>
      </c>
    </row>
    <row r="11" spans="1:7" x14ac:dyDescent="0.25">
      <c r="A11" s="17">
        <f>'APAGADOS RADIO'!O3</f>
        <v>45301</v>
      </c>
      <c r="B11">
        <f>'APAGADOS RADIO'!O2+D11</f>
        <v>13</v>
      </c>
      <c r="C11">
        <f>'APAGADOS FIBRA'!O2</f>
        <v>42</v>
      </c>
      <c r="D11">
        <f>'APAGADOS ANTENA'!O2</f>
        <v>6</v>
      </c>
      <c r="E11">
        <f t="shared" si="6"/>
        <v>55</v>
      </c>
      <c r="F11">
        <f>'RESUMEN TOTAL'!B1</f>
        <v>534</v>
      </c>
      <c r="G11" s="36">
        <f t="shared" si="7"/>
        <v>0.10299625468164794</v>
      </c>
    </row>
    <row r="12" spans="1:7" x14ac:dyDescent="0.25">
      <c r="A12" s="17">
        <f>'APAGADOS RADIO'!P3</f>
        <v>45302</v>
      </c>
      <c r="B12">
        <f>'APAGADOS RADIO'!P2+D12</f>
        <v>14</v>
      </c>
      <c r="C12">
        <f>'APAGADOS FIBRA'!P2</f>
        <v>33</v>
      </c>
      <c r="D12">
        <f>'APAGADOS ANTENA'!P2</f>
        <v>6</v>
      </c>
      <c r="E12">
        <f t="shared" si="6"/>
        <v>47</v>
      </c>
      <c r="F12">
        <f>'RESUMEN TOTAL'!B1</f>
        <v>534</v>
      </c>
      <c r="G12" s="36">
        <f t="shared" si="7"/>
        <v>8.8014981273408247E-2</v>
      </c>
    </row>
    <row r="13" spans="1:7" x14ac:dyDescent="0.25">
      <c r="A13" s="17">
        <f>'APAGADOS RADIO'!Q3</f>
        <v>45303</v>
      </c>
      <c r="B13">
        <f>'APAGADOS RADIO'!Q2+D13</f>
        <v>12</v>
      </c>
      <c r="C13">
        <f>'APAGADOS FIBRA'!Q2</f>
        <v>32</v>
      </c>
      <c r="D13">
        <f>'APAGADOS ANTENA'!Q2</f>
        <v>7</v>
      </c>
      <c r="E13">
        <f t="shared" si="6"/>
        <v>44</v>
      </c>
      <c r="F13">
        <f>'RESUMEN TOTAL'!B1</f>
        <v>534</v>
      </c>
      <c r="G13" s="36">
        <f t="shared" si="7"/>
        <v>8.2397003745318345E-2</v>
      </c>
    </row>
    <row r="14" spans="1:7" x14ac:dyDescent="0.25">
      <c r="A14" s="17">
        <f>'APAGADOS RADIO'!R3</f>
        <v>45304</v>
      </c>
      <c r="B14">
        <f>'APAGADOS RADIO'!R2+D14</f>
        <v>14</v>
      </c>
      <c r="C14">
        <f>'APAGADOS FIBRA'!R2</f>
        <v>43</v>
      </c>
      <c r="D14">
        <f>'APAGADOS ANTENA'!R2</f>
        <v>6</v>
      </c>
      <c r="E14">
        <f t="shared" si="6"/>
        <v>57</v>
      </c>
      <c r="F14">
        <f>'RESUMEN TOTAL'!B1</f>
        <v>534</v>
      </c>
      <c r="G14" s="36">
        <f t="shared" si="7"/>
        <v>0.10674157303370786</v>
      </c>
    </row>
    <row r="15" spans="1:7" x14ac:dyDescent="0.25">
      <c r="A15" s="17">
        <f>'APAGADOS RADIO'!S3</f>
        <v>45305</v>
      </c>
      <c r="B15">
        <f>'APAGADOS RADIO'!S2+D15</f>
        <v>13</v>
      </c>
      <c r="C15">
        <f>'APAGADOS FIBRA'!S2</f>
        <v>34</v>
      </c>
      <c r="D15">
        <f>'APAGADOS ANTENA'!S2</f>
        <v>5</v>
      </c>
      <c r="E15">
        <f t="shared" si="6"/>
        <v>47</v>
      </c>
      <c r="F15">
        <f>'RESUMEN TOTAL'!B1</f>
        <v>534</v>
      </c>
      <c r="G15" s="36">
        <f t="shared" si="7"/>
        <v>8.8014981273408247E-2</v>
      </c>
    </row>
    <row r="16" spans="1:7" x14ac:dyDescent="0.25">
      <c r="A16" s="17">
        <f>'APAGADOS RADIO'!T3</f>
        <v>45306</v>
      </c>
      <c r="B16">
        <f>'APAGADOS RADIO'!T2+D16</f>
        <v>17</v>
      </c>
      <c r="C16">
        <f>'APAGADOS FIBRA'!T2</f>
        <v>45</v>
      </c>
      <c r="D16">
        <f>'APAGADOS ANTENA'!T2</f>
        <v>7</v>
      </c>
      <c r="E16">
        <f t="shared" si="6"/>
        <v>62</v>
      </c>
      <c r="F16">
        <f>'RESUMEN TOTAL'!B1</f>
        <v>534</v>
      </c>
      <c r="G16" s="36">
        <f t="shared" si="7"/>
        <v>0.11610486891385768</v>
      </c>
    </row>
    <row r="17" spans="1:7" x14ac:dyDescent="0.25">
      <c r="A17" s="17">
        <f>'APAGADOS RADIO'!U3</f>
        <v>45307</v>
      </c>
      <c r="B17">
        <f>'APAGADOS RADIO'!U2+D17</f>
        <v>15</v>
      </c>
      <c r="C17">
        <f>'APAGADOS FIBRA'!U2</f>
        <v>36</v>
      </c>
      <c r="D17">
        <f>'APAGADOS ANTENA'!U2</f>
        <v>7</v>
      </c>
      <c r="E17">
        <f t="shared" si="6"/>
        <v>51</v>
      </c>
      <c r="F17">
        <f>'RESUMEN TOTAL'!B1</f>
        <v>534</v>
      </c>
      <c r="G17" s="36">
        <f t="shared" si="7"/>
        <v>9.5505617977528087E-2</v>
      </c>
    </row>
    <row r="18" spans="1:7" x14ac:dyDescent="0.25">
      <c r="A18" s="17">
        <f>'APAGADOS RADIO'!V3</f>
        <v>45308</v>
      </c>
      <c r="B18">
        <f>'APAGADOS RADIO'!V2+D18</f>
        <v>25</v>
      </c>
      <c r="C18">
        <f>'APAGADOS FIBRA'!V2</f>
        <v>37</v>
      </c>
      <c r="D18">
        <f>'APAGADOS ANTENA'!V2</f>
        <v>7</v>
      </c>
      <c r="E18">
        <f t="shared" si="6"/>
        <v>62</v>
      </c>
      <c r="F18">
        <f>'RESUMEN TOTAL'!B1</f>
        <v>534</v>
      </c>
      <c r="G18" s="36">
        <f t="shared" si="7"/>
        <v>0.11610486891385768</v>
      </c>
    </row>
    <row r="19" spans="1:7" x14ac:dyDescent="0.25">
      <c r="A19" s="17">
        <f>'APAGADOS RADIO'!W3</f>
        <v>45309</v>
      </c>
      <c r="B19">
        <f>'APAGADOS RADIO'!W2+D19</f>
        <v>18</v>
      </c>
      <c r="C19">
        <f>'APAGADOS FIBRA'!W2</f>
        <v>37</v>
      </c>
      <c r="D19">
        <f>'APAGADOS ANTENA'!W2</f>
        <v>6</v>
      </c>
      <c r="E19">
        <f t="shared" ref="E19:E31" si="8">B19+C19</f>
        <v>55</v>
      </c>
      <c r="F19">
        <f>'RESUMEN TOTAL'!B1</f>
        <v>534</v>
      </c>
      <c r="G19" s="36">
        <f t="shared" ref="G19:G31" si="9">E19/F19</f>
        <v>0.10299625468164794</v>
      </c>
    </row>
    <row r="20" spans="1:7" x14ac:dyDescent="0.25">
      <c r="A20" s="17">
        <f>'APAGADOS RADIO'!X3</f>
        <v>45310</v>
      </c>
      <c r="B20">
        <f>'APAGADOS RADIO'!X2+D20</f>
        <v>27</v>
      </c>
      <c r="C20">
        <f>'APAGADOS FIBRA'!X2</f>
        <v>37</v>
      </c>
      <c r="D20">
        <f>'APAGADOS ANTENA'!X2</f>
        <v>6</v>
      </c>
      <c r="E20">
        <f t="shared" si="8"/>
        <v>64</v>
      </c>
      <c r="F20">
        <f>'RESUMEN TOTAL'!B1</f>
        <v>534</v>
      </c>
      <c r="G20" s="36">
        <f t="shared" si="9"/>
        <v>0.1198501872659176</v>
      </c>
    </row>
    <row r="21" spans="1:7" x14ac:dyDescent="0.25">
      <c r="A21" s="17">
        <f>'APAGADOS RADIO'!Y3</f>
        <v>45311</v>
      </c>
      <c r="B21">
        <f>'APAGADOS RADIO'!Y2+D21</f>
        <v>23</v>
      </c>
      <c r="C21">
        <f>'APAGADOS FIBRA'!Y2</f>
        <v>34</v>
      </c>
      <c r="D21">
        <f>'APAGADOS ANTENA'!Y2</f>
        <v>6</v>
      </c>
      <c r="E21">
        <f t="shared" si="8"/>
        <v>57</v>
      </c>
      <c r="F21">
        <f>'RESUMEN TOTAL'!B1</f>
        <v>534</v>
      </c>
      <c r="G21" s="36">
        <f t="shared" si="9"/>
        <v>0.10674157303370786</v>
      </c>
    </row>
    <row r="22" spans="1:7" x14ac:dyDescent="0.25">
      <c r="A22" s="17">
        <f>'APAGADOS RADIO'!Z3</f>
        <v>45312</v>
      </c>
      <c r="B22">
        <f>'APAGADOS RADIO'!Z2+D22</f>
        <v>21</v>
      </c>
      <c r="C22">
        <f>'APAGADOS FIBRA'!Z2</f>
        <v>34</v>
      </c>
      <c r="D22">
        <f>'APAGADOS ANTENA'!Z2</f>
        <v>7</v>
      </c>
      <c r="E22">
        <f t="shared" si="8"/>
        <v>55</v>
      </c>
      <c r="F22">
        <f>'RESUMEN TOTAL'!B1</f>
        <v>534</v>
      </c>
      <c r="G22" s="36">
        <f t="shared" si="9"/>
        <v>0.10299625468164794</v>
      </c>
    </row>
    <row r="23" spans="1:7" x14ac:dyDescent="0.25">
      <c r="A23" s="17">
        <f>'APAGADOS RADIO'!AA3</f>
        <v>45313</v>
      </c>
      <c r="B23">
        <f>'APAGADOS RADIO'!AA2+D23</f>
        <v>21</v>
      </c>
      <c r="C23">
        <f>'APAGADOS FIBRA'!AA2</f>
        <v>34</v>
      </c>
      <c r="D23">
        <f>'APAGADOS ANTENA'!AA2</f>
        <v>7</v>
      </c>
      <c r="E23">
        <f t="shared" si="8"/>
        <v>55</v>
      </c>
      <c r="F23">
        <f>'RESUMEN TOTAL'!B1</f>
        <v>534</v>
      </c>
      <c r="G23" s="36">
        <f t="shared" si="9"/>
        <v>0.10299625468164794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11</v>
      </c>
      <c r="F35" s="104">
        <f>paradas!F3</f>
        <v>8</v>
      </c>
      <c r="G35" s="104">
        <f t="shared" ref="G35:G47" si="11">E35+F35</f>
        <v>19</v>
      </c>
    </row>
    <row r="36" spans="1:30" x14ac:dyDescent="0.25">
      <c r="A36" s="14">
        <f t="shared" si="10"/>
        <v>45293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12</v>
      </c>
      <c r="F36">
        <f>paradas!G3</f>
        <v>9</v>
      </c>
      <c r="G36" s="104">
        <f t="shared" si="11"/>
        <v>21</v>
      </c>
    </row>
    <row r="37" spans="1:30" s="14" customFormat="1" x14ac:dyDescent="0.25">
      <c r="A37" s="14">
        <f t="shared" si="10"/>
        <v>45294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12</v>
      </c>
      <c r="F37">
        <f>paradas!H3</f>
        <v>9</v>
      </c>
      <c r="G37" s="104">
        <f t="shared" si="11"/>
        <v>21</v>
      </c>
    </row>
    <row r="38" spans="1:30" x14ac:dyDescent="0.25">
      <c r="A38" s="14">
        <f t="shared" si="10"/>
        <v>45295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12</v>
      </c>
      <c r="F38">
        <f>paradas!I3</f>
        <v>9</v>
      </c>
      <c r="G38" s="104">
        <f t="shared" si="11"/>
        <v>21</v>
      </c>
    </row>
    <row r="39" spans="1:30" x14ac:dyDescent="0.25">
      <c r="A39" s="14">
        <f t="shared" si="10"/>
        <v>45296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12</v>
      </c>
      <c r="F39">
        <f>paradas!J3</f>
        <v>9</v>
      </c>
      <c r="G39" s="104">
        <f t="shared" si="11"/>
        <v>21</v>
      </c>
    </row>
    <row r="40" spans="1:30" x14ac:dyDescent="0.25">
      <c r="A40" s="14">
        <f t="shared" si="10"/>
        <v>45297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12</v>
      </c>
      <c r="F40">
        <f>paradas!K3</f>
        <v>9</v>
      </c>
      <c r="G40" s="104">
        <f t="shared" si="11"/>
        <v>21</v>
      </c>
    </row>
    <row r="41" spans="1:30" x14ac:dyDescent="0.25">
      <c r="A41" s="14">
        <f t="shared" si="10"/>
        <v>45298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8</v>
      </c>
      <c r="F41">
        <f>paradas!L3</f>
        <v>6</v>
      </c>
      <c r="G41" s="104">
        <f t="shared" si="11"/>
        <v>14</v>
      </c>
    </row>
    <row r="42" spans="1:30" x14ac:dyDescent="0.25">
      <c r="A42" s="14">
        <f t="shared" si="10"/>
        <v>45299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8</v>
      </c>
      <c r="F42">
        <f>paradas!M3</f>
        <v>6</v>
      </c>
      <c r="G42" s="104">
        <f t="shared" si="11"/>
        <v>14</v>
      </c>
    </row>
    <row r="43" spans="1:30" x14ac:dyDescent="0.25">
      <c r="A43" s="14">
        <f t="shared" si="10"/>
        <v>45300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9</v>
      </c>
      <c r="F43">
        <f>paradas!N3</f>
        <v>5</v>
      </c>
      <c r="G43" s="104">
        <f t="shared" si="11"/>
        <v>14</v>
      </c>
    </row>
    <row r="44" spans="1:30" x14ac:dyDescent="0.25">
      <c r="A44" s="14">
        <f t="shared" si="10"/>
        <v>45301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9</v>
      </c>
      <c r="F44">
        <f>paradas!O3</f>
        <v>5</v>
      </c>
      <c r="G44" s="104">
        <f t="shared" si="11"/>
        <v>14</v>
      </c>
    </row>
    <row r="45" spans="1:30" x14ac:dyDescent="0.25">
      <c r="A45" s="14">
        <f t="shared" si="10"/>
        <v>45302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8</v>
      </c>
      <c r="F45">
        <f>paradas!P3</f>
        <v>5</v>
      </c>
      <c r="G45" s="104">
        <f t="shared" si="11"/>
        <v>13</v>
      </c>
    </row>
    <row r="46" spans="1:30" x14ac:dyDescent="0.25">
      <c r="A46" s="14">
        <f t="shared" si="10"/>
        <v>45303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8</v>
      </c>
      <c r="F46">
        <f>paradas!Q3</f>
        <v>6</v>
      </c>
      <c r="G46" s="104">
        <f t="shared" si="11"/>
        <v>14</v>
      </c>
    </row>
    <row r="47" spans="1:30" x14ac:dyDescent="0.25">
      <c r="A47" s="14">
        <f t="shared" si="10"/>
        <v>45304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8</v>
      </c>
      <c r="F47">
        <f>paradas!R3</f>
        <v>6</v>
      </c>
      <c r="G47" s="104">
        <f t="shared" si="11"/>
        <v>14</v>
      </c>
    </row>
    <row r="48" spans="1:30" x14ac:dyDescent="0.25">
      <c r="A48" s="14">
        <f t="shared" si="10"/>
        <v>45305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8</v>
      </c>
      <c r="F48">
        <f>paradas!S3</f>
        <v>6</v>
      </c>
      <c r="G48" s="104">
        <f>E48+F48</f>
        <v>14</v>
      </c>
    </row>
    <row r="49" spans="1:7" x14ac:dyDescent="0.25">
      <c r="A49" s="14">
        <f t="shared" si="10"/>
        <v>45306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8</v>
      </c>
      <c r="F49">
        <f>paradas!T3</f>
        <v>6</v>
      </c>
      <c r="G49" s="104">
        <f t="shared" ref="G49:G53" si="12">E49+F49</f>
        <v>14</v>
      </c>
    </row>
    <row r="50" spans="1:7" x14ac:dyDescent="0.25">
      <c r="A50" s="14">
        <f t="shared" si="10"/>
        <v>45307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8</v>
      </c>
      <c r="F50">
        <f>paradas!U3</f>
        <v>6</v>
      </c>
      <c r="G50" s="104">
        <f t="shared" si="12"/>
        <v>14</v>
      </c>
    </row>
    <row r="51" spans="1:7" x14ac:dyDescent="0.25">
      <c r="A51" s="14">
        <f t="shared" si="10"/>
        <v>45308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8</v>
      </c>
      <c r="F51">
        <f>paradas!V3</f>
        <v>7</v>
      </c>
      <c r="G51" s="104">
        <f t="shared" si="12"/>
        <v>15</v>
      </c>
    </row>
    <row r="52" spans="1:7" x14ac:dyDescent="0.25">
      <c r="A52" s="14">
        <f t="shared" si="10"/>
        <v>45309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10</v>
      </c>
      <c r="F52">
        <f>paradas!W3</f>
        <v>6</v>
      </c>
      <c r="G52" s="104">
        <f t="shared" si="12"/>
        <v>16</v>
      </c>
    </row>
    <row r="53" spans="1:7" x14ac:dyDescent="0.25">
      <c r="A53" s="14">
        <f t="shared" si="10"/>
        <v>45310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10</v>
      </c>
      <c r="F53">
        <f>paradas!X3</f>
        <v>7</v>
      </c>
      <c r="G53" s="104">
        <f t="shared" si="12"/>
        <v>17</v>
      </c>
    </row>
    <row r="54" spans="1:7" x14ac:dyDescent="0.25">
      <c r="A54" s="14">
        <f t="shared" si="10"/>
        <v>45311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9</v>
      </c>
      <c r="F54">
        <f>paradas!Y3</f>
        <v>7</v>
      </c>
      <c r="G54" s="104">
        <f t="shared" ref="G54:G65" si="13">E54+F54</f>
        <v>16</v>
      </c>
    </row>
    <row r="55" spans="1:7" x14ac:dyDescent="0.25">
      <c r="A55" s="14">
        <f t="shared" si="10"/>
        <v>45312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9</v>
      </c>
      <c r="F55">
        <f>paradas!Z3</f>
        <v>7</v>
      </c>
      <c r="G55" s="104">
        <f>paradas!AB2</f>
        <v>0</v>
      </c>
    </row>
    <row r="56" spans="1:7" x14ac:dyDescent="0.25">
      <c r="A56" s="14">
        <f t="shared" si="10"/>
        <v>45313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9</v>
      </c>
      <c r="F56">
        <f>paradas!AA3</f>
        <v>7</v>
      </c>
      <c r="G56" s="104">
        <f t="shared" si="13"/>
        <v>16</v>
      </c>
    </row>
    <row r="57" spans="1:7" x14ac:dyDescent="0.25">
      <c r="A57" s="14">
        <f t="shared" si="10"/>
        <v>45314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45315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45316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45317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45318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45319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45320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>
        <f t="shared" si="10"/>
        <v>45321</v>
      </c>
      <c r="B64">
        <f>paradas!D1</f>
        <v>39</v>
      </c>
      <c r="C64">
        <f>paradas!K1</f>
        <v>39</v>
      </c>
      <c r="D64">
        <f>paradas!O1</f>
        <v>39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70" zoomScaleNormal="70" workbookViewId="0">
      <selection activeCell="B6" sqref="B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TOTAL'!C5:C600,"=BONOMO")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28</v>
      </c>
      <c r="M3" s="52">
        <f>COUNTIFS('RESUMEN TOTAL'!C5:C540, "=BONOMO",'RESUMEN TOTAL'!S5:S540,"=APAGADO")</f>
        <v>30</v>
      </c>
      <c r="N3" s="52">
        <f>COUNTIFS('RESUMEN TOTAL'!C5:C540, "=BONOMO",'RESUMEN TOTAL'!T5:T540,"=APAGADO")</f>
        <v>24</v>
      </c>
      <c r="O3" s="52">
        <f>COUNTIFS('RESUMEN TOTAL'!C5:C540, "=BONOMO",'RESUMEN TOTAL'!U5:U540,"=APAGADO")</f>
        <v>22</v>
      </c>
      <c r="P3" s="53">
        <f>COUNTIFS('RESUMEN TOTAL'!C5:C540, "=BONOMO",'RESUMEN TOTAL'!V5:V540,"=APAGADO")</f>
        <v>15</v>
      </c>
      <c r="Q3" s="53">
        <f>COUNTIFS('RESUMEN TOTAL'!C5:C540, "=BONOMO",'RESUMEN TOTAL'!W5:W540,"=APAGADO")</f>
        <v>18</v>
      </c>
      <c r="R3" s="53">
        <v>0</v>
      </c>
      <c r="S3" s="53">
        <f>COUNTIFS('RESUMEN TOTAL'!C5:C540, "=BONOMO",'RESUMEN TOTAL'!Y5:Y540,"=APAGADO")</f>
        <v>16</v>
      </c>
      <c r="T3" s="53">
        <f>COUNTIFS('RESUMEN TOTAL'!C5:C540, "=BONOMO",'RESUMEN TOTAL'!Z5:Z540,"=APAGADO")</f>
        <v>29</v>
      </c>
      <c r="U3" s="53">
        <f>COUNTIFS('RESUMEN TOTAL'!C5:C540, "=BONOMO",'RESUMEN TOTAL'!AA5:AA540,"=APAGADO")</f>
        <v>18</v>
      </c>
      <c r="V3" s="53">
        <f>COUNTIFS('RESUMEN TOTAL'!C5:C540, "=BONOMO",'RESUMEN TOTAL'!AB5:AB540,"=APAGADO")</f>
        <v>26</v>
      </c>
      <c r="W3" s="53">
        <f>COUNTIFS('RESUMEN TOTAL'!C5:C540, "=BONOMO",'RESUMEN TOTAL'!AC5:AC540,"=APAGADO")</f>
        <v>21</v>
      </c>
      <c r="X3" s="53">
        <f>COUNTIFS('RESUMEN TOTAL'!C5:C540, "=BONOMO",'RESUMEN TOTAL'!AD5:AD540,"=APAGADO")</f>
        <v>26</v>
      </c>
      <c r="Y3" s="53">
        <f>COUNTIFS('RESUMEN TOTAL'!C5:C540, "=BONOMO",'RESUMEN TOTAL'!AE5:AE540,"=APAGADO")</f>
        <v>19</v>
      </c>
      <c r="Z3" s="53">
        <v>0</v>
      </c>
      <c r="AA3" s="53">
        <f>COUNTIFS('RESUMEN TOTAL'!C5:C540, "=BONOMO",'RESUMEN TOTAL'!AG5:AG540,"=APAGADO")</f>
        <v>17</v>
      </c>
      <c r="AB3" s="53">
        <f>COUNTIFS('RESUMEN TOTAL'!C5:C540, "=BONOMO",'RESUMEN TOTAL'!AH5:AH540,"=APAGADO")</f>
        <v>0</v>
      </c>
      <c r="AC3" s="53">
        <f>COUNTIFS('RESUMEN TOTAL'!C5:C540, "=BONOMO",'RESUMEN TOTAL'!AI5:AI540,"=APAGADO")</f>
        <v>0</v>
      </c>
      <c r="AD3" s="53">
        <f>COUNTIFS('RESUMEN TOTAL'!C5:C540, "=BONOMO",'RESUMEN TOTAL'!AJ5:AJ540,"=APAGADO")</f>
        <v>0</v>
      </c>
      <c r="AE3" s="53">
        <f>COUNTIFS('RESUMEN TOTAL'!C5:C540, "=BONOMO",'RESUMEN TOTAL'!AK5:AK540,"=APAGADO")</f>
        <v>0</v>
      </c>
      <c r="AF3" s="53">
        <f>COUNTIFS('RESUMEN TOTAL'!C5:C540, "=BONOMO",'RESUMEN TOTAL'!AL5:AL540,"=APAGADO")</f>
        <v>0</v>
      </c>
      <c r="AG3" s="53">
        <f>COUNTIFS('RESUMEN TOTAL'!C5:C540, "=BONOMO",'RESUMEN TOTAL'!AM5:AM540,"=APAGADO")</f>
        <v>0</v>
      </c>
      <c r="AH3" s="53">
        <v>0</v>
      </c>
      <c r="AI3" s="53">
        <v>0</v>
      </c>
    </row>
    <row r="4" spans="1:35" ht="16.5" thickTop="1" thickBot="1" x14ac:dyDescent="0.3">
      <c r="A4" s="56" t="s">
        <v>1144</v>
      </c>
      <c r="B4" s="47">
        <f>COUNTIFS('RESUMEN TOTAL'!C5:C600,"=COSEIDI")</f>
        <v>208</v>
      </c>
      <c r="D4" s="45"/>
      <c r="E4" s="43" t="s">
        <v>1155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0.11382113821138211</v>
      </c>
      <c r="M4" s="58">
        <f t="shared" ref="M4" si="2">M3/BONOMOcam</f>
        <v>0.12195121951219512</v>
      </c>
      <c r="N4" s="58">
        <f t="shared" si="0"/>
        <v>9.7560975609756101E-2</v>
      </c>
      <c r="O4" s="58">
        <f t="shared" si="0"/>
        <v>8.943089430894309E-2</v>
      </c>
      <c r="P4" s="59">
        <f t="shared" si="0"/>
        <v>6.097560975609756E-2</v>
      </c>
      <c r="Q4" s="59">
        <f t="shared" si="0"/>
        <v>7.3170731707317069E-2</v>
      </c>
      <c r="R4" s="59">
        <v>0</v>
      </c>
      <c r="S4" s="59">
        <f t="shared" si="0"/>
        <v>6.5040650406504072E-2</v>
      </c>
      <c r="T4" s="59">
        <f t="shared" si="0"/>
        <v>0.11788617886178862</v>
      </c>
      <c r="U4" s="59">
        <f t="shared" si="0"/>
        <v>7.3170731707317069E-2</v>
      </c>
      <c r="V4" s="59">
        <f t="shared" si="0"/>
        <v>0.10569105691056911</v>
      </c>
      <c r="W4" s="59">
        <f t="shared" si="0"/>
        <v>8.5365853658536592E-2</v>
      </c>
      <c r="X4" s="59">
        <f t="shared" si="0"/>
        <v>0.10569105691056911</v>
      </c>
      <c r="Y4" s="59">
        <f t="shared" ref="Y4" si="3">Y3/BONOMOcam</f>
        <v>7.7235772357723581E-2</v>
      </c>
      <c r="Z4" s="59">
        <v>0</v>
      </c>
      <c r="AA4" s="59">
        <f t="shared" si="0"/>
        <v>6.910569105691057E-2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TOTAL'!C5:C536, "=COSEIDI",'RESUMEN TOTAL'!L5:L536,"=APAGADO")</f>
        <v>46</v>
      </c>
      <c r="G5" s="55">
        <f>COUNTIFS('RESUMEN TOTAL'!C3:C536, "=COSEIDI",'RESUMEN TOTAL'!M3:M536,"=APAGADO")</f>
        <v>46</v>
      </c>
      <c r="H5" s="55">
        <f>COUNTIFS('RESUMEN TOTAL'!C5:C526, "=COSEIDI",'RESUMEN TOTAL'!N5:N526,"=APAGADO")</f>
        <v>38</v>
      </c>
      <c r="I5" s="55">
        <f>COUNTIFS('RESUMEN TOTAL'!C5:C526, "=COSEIDI",'RESUMEN TOTAL'!O5:O526,"=APAGADO")</f>
        <v>38</v>
      </c>
      <c r="J5" s="55">
        <f>COUNTIFS('RESUMEN TOTAL'!C5:C526, "=COSEIDI",'RESUMEN TOTAL'!P5:P526,"=APAGADO")</f>
        <v>35</v>
      </c>
      <c r="K5" s="55">
        <f>COUNTIFS('RESUMEN TOTAL'!C5:C526, "=COSEIDI",'RESUMEN TOTAL'!Q5:Q526,"=APAGADO")</f>
        <v>35</v>
      </c>
      <c r="L5" s="55">
        <f>COUNTIFS('RESUMEN TOTAL'!C5:C526, "=COSEIDI",'RESUMEN TOTAL'!R5:R526,"=APAGADO")</f>
        <v>39</v>
      </c>
      <c r="M5" s="55">
        <f>COUNTIFS('RESUMEN TOTAL'!C5:C526, "=COSEIDI",'RESUMEN TOTAL'!S5:S526,"=APAGADO")</f>
        <v>38</v>
      </c>
      <c r="N5" s="55">
        <f>COUNTIFS('RESUMEN TOTAL'!C5:C526, "=COSEIDI",'RESUMEN TOTAL'!T5:T526,"=APAGADO")</f>
        <v>35</v>
      </c>
      <c r="O5" s="55">
        <f>COUNTIFS('RESUMEN TOTAL'!C5:C526, "=COSEIDI",'RESUMEN TOTAL'!U5:U526,"=APAGADO")</f>
        <v>40</v>
      </c>
      <c r="P5" s="55">
        <f>COUNTIFS('RESUMEN TOTAL'!C5:C526, "=COSEIDI",'RESUMEN TOTAL'!V5:V526,"=APAGADO")</f>
        <v>38</v>
      </c>
      <c r="Q5" s="55">
        <f>COUNTIFS('RESUMEN TOTAL'!C5:C526, "=COSEIDI",'RESUMEN TOTAL'!W5:W526,"=APAGADO")</f>
        <v>37</v>
      </c>
      <c r="R5" s="55"/>
      <c r="S5" s="55">
        <f>COUNTIFS('RESUMEN TOTAL'!C5:C526, "=COSEIDI",'RESUMEN TOTAL'!Y5:Y526,"=APAGADO")</f>
        <v>38</v>
      </c>
      <c r="T5" s="55">
        <f>COUNTIFS('RESUMEN TOTAL'!C5:C526, "=COSEIDI",'RESUMEN TOTAL'!Z5:Z526,"=APAGADO")</f>
        <v>40</v>
      </c>
      <c r="U5" s="55">
        <f>COUNTIFS('RESUMEN TOTAL'!C5:C526, "=COSEIDI",'RESUMEN TOTAL'!AA5:AA526,"=APAGADO")</f>
        <v>40</v>
      </c>
      <c r="V5" s="55">
        <f>COUNTIFS('RESUMEN TOTAL'!C5:C526, "=COSEIDI",'RESUMEN TOTAL'!AB5:AB526,"=APAGADO")</f>
        <v>44</v>
      </c>
      <c r="W5" s="55">
        <f>COUNTIFS('RESUMEN TOTAL'!C5:C526, "=COSEIDI",'RESUMEN TOTAL'!AC5:AC526,"=APAGADO")</f>
        <v>41</v>
      </c>
      <c r="X5" s="55">
        <f>COUNTIFS('RESUMEN TOTAL'!C5:C526, "=COSEIDI",'RESUMEN TOTAL'!AD5:AD526,"=APAGADO")</f>
        <v>45</v>
      </c>
      <c r="Y5" s="55">
        <f>COUNTIFS('RESUMEN TOTAL'!C5:C526, "=COSEIDI",'RESUMEN TOTAL'!AE5:AE526,"=APAGADO")</f>
        <v>45</v>
      </c>
      <c r="Z5" s="55">
        <f>COUNTIFS('RESUMEN TOTAL'!C5:C526, "=COSEIDI",'RESUMEN TOTAL'!AF5:AF526,"=APAGADO")</f>
        <v>49</v>
      </c>
      <c r="AA5" s="55">
        <f>COUNTIFS('RESUMEN TOTAL'!C5:C526, "=COSEIDI",'RESUMEN TOTAL'!AG5:AG526,"=APAGADO")</f>
        <v>49</v>
      </c>
      <c r="AB5" s="55">
        <f>COUNTIFS('RESUMEN TOTAL'!C5:C526, "=COSEIDI",'RESUMEN TOTAL'!AH5:AH526,"=APAGADO")</f>
        <v>0</v>
      </c>
      <c r="AC5" s="55">
        <f>COUNTIFS('RESUMEN TOTAL'!C5:C526, "=COSEIDI",'RESUMEN TOTAL'!AI5:AI526,"=APAGADO")</f>
        <v>0</v>
      </c>
      <c r="AD5" s="55">
        <f>COUNTIFS('RESUMEN TOTAL'!C5:C526, "=COSEIDI",'RESUMEN TOTAL'!AJ5:AJ526,"=APAGADO")</f>
        <v>0</v>
      </c>
      <c r="AE5" s="55">
        <f>COUNTIFS('RESUMEN TOTAL'!C5:C526, "=COSEIDI",'RESUMEN TOTAL'!AK5:AK526,"=APAGADO")</f>
        <v>0</v>
      </c>
      <c r="AF5" s="55">
        <f>COUNTIFS('RESUMEN TOTAL'!C5:C526, "=COSEIDI",'RESUMEN TOTAL'!AL5:AL526,"=APAGADO")</f>
        <v>0</v>
      </c>
      <c r="AG5" s="55">
        <f>COUNTIFS('RESUMEN TOTAL'!C5:C526, "=COSEIDI",'RESUMEN TOTAL'!AM5:AM526,"=APAGADO")</f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1156</v>
      </c>
      <c r="F6" s="58">
        <f t="shared" ref="F6:AG6" si="6">F5/COSEIDIcam</f>
        <v>0.22115384615384615</v>
      </c>
      <c r="G6" s="58">
        <f t="shared" si="6"/>
        <v>0.22115384615384615</v>
      </c>
      <c r="H6" s="58">
        <f t="shared" si="6"/>
        <v>0.18269230769230768</v>
      </c>
      <c r="I6" s="58">
        <f t="shared" si="6"/>
        <v>0.18269230769230768</v>
      </c>
      <c r="J6" s="58">
        <f t="shared" si="6"/>
        <v>0.16826923076923078</v>
      </c>
      <c r="K6" s="58">
        <f t="shared" ref="K6" si="7">K5/COSEIDIcam</f>
        <v>0.16826923076923078</v>
      </c>
      <c r="L6" s="58">
        <f t="shared" si="6"/>
        <v>0.1875</v>
      </c>
      <c r="M6" s="58">
        <f t="shared" ref="M6" si="8">M5/COSEIDIcam</f>
        <v>0.18269230769230768</v>
      </c>
      <c r="N6" s="58">
        <f t="shared" si="6"/>
        <v>0.16826923076923078</v>
      </c>
      <c r="O6" s="58">
        <f t="shared" si="6"/>
        <v>0.19230769230769232</v>
      </c>
      <c r="P6" s="58">
        <f t="shared" si="6"/>
        <v>0.18269230769230768</v>
      </c>
      <c r="Q6" s="58">
        <f t="shared" si="6"/>
        <v>0.17788461538461539</v>
      </c>
      <c r="R6" s="58">
        <v>0</v>
      </c>
      <c r="S6" s="58">
        <f t="shared" si="6"/>
        <v>0.18269230769230768</v>
      </c>
      <c r="T6" s="58">
        <f t="shared" si="6"/>
        <v>0.19230769230769232</v>
      </c>
      <c r="U6" s="58">
        <f t="shared" si="6"/>
        <v>0.19230769230769232</v>
      </c>
      <c r="V6" s="58">
        <f t="shared" si="6"/>
        <v>0.21153846153846154</v>
      </c>
      <c r="W6" s="58">
        <f t="shared" si="6"/>
        <v>0.19711538461538461</v>
      </c>
      <c r="X6" s="58">
        <f t="shared" si="6"/>
        <v>0.21634615384615385</v>
      </c>
      <c r="Y6" s="58">
        <f t="shared" ref="Y6" si="9">Y5/COSEIDIcam</f>
        <v>0.21634615384615385</v>
      </c>
      <c r="Z6" s="58">
        <f t="shared" si="6"/>
        <v>0.23557692307692307</v>
      </c>
      <c r="AA6" s="58">
        <f t="shared" si="6"/>
        <v>0.23557692307692307</v>
      </c>
      <c r="AB6" s="58">
        <f t="shared" si="6"/>
        <v>0</v>
      </c>
      <c r="AC6" s="58">
        <f t="shared" si="6"/>
        <v>0</v>
      </c>
      <c r="AD6" s="58">
        <f t="shared" si="6"/>
        <v>0</v>
      </c>
      <c r="AE6" s="58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1143</v>
      </c>
      <c r="B3" s="51" t="s">
        <v>1153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1155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1144</v>
      </c>
      <c r="B7" s="54" t="s">
        <v>1154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1156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1143</v>
      </c>
      <c r="B13" s="51" t="s">
        <v>1153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1155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1144</v>
      </c>
      <c r="B15" s="54" t="s">
        <v>1154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1156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514" activePane="bottomRight" state="frozen"/>
      <selection pane="topRight" activeCell="F1" sqref="F1"/>
      <selection pane="bottomLeft" activeCell="A5" sqref="A5"/>
      <selection pane="bottomRight" activeCell="R465" sqref="R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1409</v>
      </c>
      <c r="D1" s="31">
        <f>COUNTIFS(E5:E601,"=GPON")/2</f>
        <v>39</v>
      </c>
      <c r="E1" s="98" t="s">
        <v>1410</v>
      </c>
      <c r="F1" s="98"/>
      <c r="G1" s="98"/>
      <c r="H1" s="99">
        <f>COUNTIFS(E5:E601,"=GPON")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11</v>
      </c>
      <c r="G2" s="18">
        <f>COUNTIFS(G4:G600, "=APAGADO",D4:D600,"=GFIJA")</f>
        <v>12</v>
      </c>
      <c r="H2" s="18">
        <f>COUNTIFS(H4:H600, "=APAGADO",D4:D600,"=GFIJA")</f>
        <v>12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12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9</v>
      </c>
      <c r="O2" s="18">
        <f>COUNTIFS(O4:O600, "=APAGADO",D4:D600,"=GFIJA")</f>
        <v>9</v>
      </c>
      <c r="P2" s="18">
        <f>COUNTIFS(P4:P600, "=APAGADO",D4:D600,"=GFIJA")</f>
        <v>8</v>
      </c>
      <c r="Q2" s="18">
        <f>COUNTIFS(Q4:Q600, "=APAGADO",D4:D600,"=GFIJA")</f>
        <v>8</v>
      </c>
      <c r="R2" s="18">
        <f>COUNTIFS(R4:R600, "=APAGADO",D4:D600,"=GFIJA")</f>
        <v>8</v>
      </c>
      <c r="S2" s="18">
        <f>COUNTIFS(S4:S600, "=APAGADO",D4:D600,"=GFIJA")</f>
        <v>8</v>
      </c>
      <c r="T2" s="18">
        <f>COUNTIFS(T4:T600, "=APAGADO",D4:D600,"=GFIJA")</f>
        <v>8</v>
      </c>
      <c r="U2" s="18">
        <f>COUNTIFS(U4:U600, "=APAGADO",D4:D600,"=GFIJA")</f>
        <v>8</v>
      </c>
      <c r="V2" s="18">
        <f>COUNTIFS(V4:V600, "=APAGADO",D4:D600,"=GFIJA")</f>
        <v>8</v>
      </c>
      <c r="W2" s="18">
        <f>COUNTIFS(W4:W600, "=APAGADO",D4:D600,"=GFIJA")</f>
        <v>10</v>
      </c>
      <c r="X2" s="18">
        <f>COUNTIFS(X4:X600, "=APAGADO",D4:D600,"=GFIJA")</f>
        <v>10</v>
      </c>
      <c r="Y2" s="18">
        <f>COUNTIFS(Y4:Y600, "=APAGADO",D4:D600,"=GFIJA")</f>
        <v>9</v>
      </c>
      <c r="Z2" s="18">
        <f>COUNTIFS(Z4:Z600, "=APAGADO",D4:D600,"=GFIJA")</f>
        <v>9</v>
      </c>
      <c r="AA2" s="18">
        <f>COUNTIFS(AA4:AA600, "=APAGADO",D4:D600,"=GFIJA")</f>
        <v>9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6</v>
      </c>
      <c r="M3" s="18">
        <f>COUNTIFS(M6:M602, "=APAGADO",D4:D600,"=INTERCOMUNICADOR")</f>
        <v>6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5</v>
      </c>
      <c r="Q3" s="18">
        <f>COUNTIFS(Q6:Q602, "=APAGADO",D4:D600,"=INTERCOMUNICADOR")</f>
        <v>6</v>
      </c>
      <c r="R3" s="18">
        <f>COUNTIFS(R6:R602, "=APAGADO",D4:D600,"=INTERCOMUNICADOR")</f>
        <v>6</v>
      </c>
      <c r="S3" s="18">
        <f>COUNTIFS(S6:S602, "=APAGADO",D4:D600,"=INTERCOMUNICADOR")</f>
        <v>6</v>
      </c>
      <c r="T3" s="18">
        <f>COUNTIFS(T6:T602, "=APAGADO",D4:D600,"=INTERCOMUNICADOR")</f>
        <v>6</v>
      </c>
      <c r="U3" s="18">
        <f>COUNTIFS(U6:U602, "=APAGADO",D4:D600,"=INTERCOMUNICADOR")</f>
        <v>6</v>
      </c>
      <c r="V3" s="18">
        <f>COUNTIFS(V6:V602, "=APAGADO",D4:D600,"=INTERCOMUNICADOR")</f>
        <v>7</v>
      </c>
      <c r="W3" s="18">
        <f>COUNTIFS(W6:W602, "=APAGADO",D4:D600,"=INTERCOMUNICADOR")</f>
        <v>6</v>
      </c>
      <c r="X3" s="18">
        <f>COUNTIFS(X6:X602, "=APAGADO",D4:D600,"=INTERCOMUNICADOR")</f>
        <v>7</v>
      </c>
      <c r="Y3" s="18">
        <f>COUNTIFS(Y6:Y602, "=APAGADO",D4:D600,"=INTERCOMUNICADOR")</f>
        <v>7</v>
      </c>
      <c r="Z3" s="18">
        <f>COUNTIFS(Z6:Z602, "=APAGADO",D4:D600,"=INTERCOMUNICADOR")</f>
        <v>7</v>
      </c>
      <c r="AA3" s="18">
        <f>COUNTIFS(AA6:AA602, "=APAGADO",D4:D600,"=INTERCOMUNICADOR")</f>
        <v>7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PARADAS SEGURAS</v>
      </c>
      <c r="B5">
        <f>'RESUMEN TOTAL'!B5</f>
        <v>11</v>
      </c>
      <c r="C5" t="str">
        <f>'RESUMEN TOTAL'!D5</f>
        <v>THEVENET Y BS. AS. SUR</v>
      </c>
      <c r="D5" s="33" t="str">
        <f>'RESUMEN TOTAL'!E5</f>
        <v>GFIJA</v>
      </c>
      <c r="E5" s="33" t="str">
        <f>'RESUMEN TOTAL'!F5</f>
        <v>GPON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PARADAS SEGURAS</v>
      </c>
      <c r="B6">
        <f>'RESUMEN TOTAL'!B6</f>
        <v>12</v>
      </c>
      <c r="C6" t="str">
        <f>'RESUMEN TOTAL'!D6</f>
        <v>THEVENET  E ISLAS ORCADAS NORTE</v>
      </c>
      <c r="D6" s="33" t="str">
        <f>'RESUMEN TOTAL'!E6</f>
        <v>GFIJA</v>
      </c>
      <c r="E6" s="33" t="str">
        <f>'RESUMEN TOTAL'!F6</f>
        <v>GPON</v>
      </c>
      <c r="F6" s="86" t="str">
        <f>'RESUMEN TOTAL'!L6</f>
        <v>APAGADO</v>
      </c>
      <c r="G6" s="86" t="str">
        <f>'RESUMEN TOTAL'!M6</f>
        <v>APAGADO</v>
      </c>
      <c r="H6" s="86" t="str">
        <f>'RESUMEN TOTAL'!N6</f>
        <v>APAGADO</v>
      </c>
      <c r="I6" s="86" t="str">
        <f>'RESUMEN TOTAL'!O6</f>
        <v>APAGADO</v>
      </c>
      <c r="J6" s="86" t="str">
        <f>'RESUMEN TOTAL'!P6</f>
        <v>APAGADO</v>
      </c>
      <c r="K6" s="86" t="str">
        <f>'RESUMEN TOTAL'!Q6</f>
        <v>APAGADO</v>
      </c>
      <c r="L6" s="86" t="str">
        <f>'RESUMEN TOTAL'!R6</f>
        <v>APAGADO</v>
      </c>
      <c r="M6" s="86" t="str">
        <f>'RESUMEN TOTAL'!S6</f>
        <v>APAGADO</v>
      </c>
      <c r="N6" s="86" t="str">
        <f>'RESUMEN TOTAL'!T6</f>
        <v>APAGADO</v>
      </c>
      <c r="O6" s="86" t="str">
        <f>'RESUMEN TOTAL'!U6</f>
        <v>APAGADO</v>
      </c>
      <c r="P6" s="86" t="str">
        <f>'RESUMEN TOTAL'!V6</f>
        <v>APAGADO</v>
      </c>
      <c r="Q6" s="86" t="str">
        <f>'RESUMEN TOTAL'!W6</f>
        <v>APAGADO</v>
      </c>
      <c r="R6" s="86" t="str">
        <f>'RESUMEN TOTAL'!X6</f>
        <v>APAGADO</v>
      </c>
      <c r="S6" s="86" t="str">
        <f>'RESUMEN TOTAL'!Y6</f>
        <v>APAGADO</v>
      </c>
      <c r="T6" s="86" t="str">
        <f>'RESUMEN TOTAL'!Z6</f>
        <v>APAGADO</v>
      </c>
      <c r="U6" s="86" t="str">
        <f>'RESUMEN TOTAL'!AA6</f>
        <v>APAGADO</v>
      </c>
      <c r="V6" s="86" t="str">
        <f>'RESUMEN TOTAL'!AB6</f>
        <v>APAGADO</v>
      </c>
      <c r="W6" s="86" t="str">
        <f>'RESUMEN TOTAL'!AC6</f>
        <v>APAGADO</v>
      </c>
      <c r="X6" s="86" t="str">
        <f>'RESUMEN TOTAL'!AD6</f>
        <v>APAGADO</v>
      </c>
      <c r="Y6" s="86" t="str">
        <f>'RESUMEN TOTAL'!AE6</f>
        <v>APAGADO</v>
      </c>
      <c r="Z6" s="86" t="str">
        <f>'RESUMEN TOTAL'!AF6</f>
        <v>APAGADO</v>
      </c>
      <c r="AA6" s="86" t="str">
        <f>'RESUMEN TOTAL'!AG6</f>
        <v>APAGADO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.75" hidden="1" thickTop="1" x14ac:dyDescent="0.25">
      <c r="A7" t="str">
        <f>'RESUMEN TOTAL'!A7</f>
        <v>PARADAS SEGURAS</v>
      </c>
      <c r="B7">
        <f>'RESUMEN TOTAL'!B7</f>
        <v>13</v>
      </c>
      <c r="C7" t="str">
        <f>'RESUMEN TOTAL'!D7</f>
        <v xml:space="preserve">THEVENET Y GRANADEROS NORTE </v>
      </c>
      <c r="D7" s="33" t="str">
        <f>'RESUMEN TOTAL'!E7</f>
        <v>GFIJA</v>
      </c>
      <c r="E7" s="33" t="str">
        <f>'RESUMEN TOTAL'!F7</f>
        <v>GPON</v>
      </c>
      <c r="F7" s="86" t="str">
        <f>'RESUMEN TOTAL'!L7</f>
        <v>APAGADO</v>
      </c>
      <c r="G7" s="86" t="str">
        <f>'RESUMEN TOTAL'!M7</f>
        <v>APAGADO</v>
      </c>
      <c r="H7" s="86" t="str">
        <f>'RESUMEN TOTAL'!N7</f>
        <v>APAGADO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 t="str">
        <f>'RESUMEN TOTAL'!T7</f>
        <v>APAGADO</v>
      </c>
      <c r="O7" s="86" t="str">
        <f>'RESUMEN TOTAL'!U7</f>
        <v>APAGADO</v>
      </c>
      <c r="P7" s="86" t="str">
        <f>'RESUMEN TOTAL'!V7</f>
        <v>APAGADO</v>
      </c>
      <c r="Q7" s="86" t="str">
        <f>'RESUMEN TOTAL'!W7</f>
        <v>APAGADO</v>
      </c>
      <c r="R7" s="86" t="str">
        <f>'RESUMEN TOTAL'!X7</f>
        <v>APAGADO</v>
      </c>
      <c r="S7" s="86" t="str">
        <f>'RESUMEN TOTAL'!Y7</f>
        <v>APAGADO</v>
      </c>
      <c r="T7" s="86" t="str">
        <f>'RESUMEN TOTAL'!Z7</f>
        <v>APAGADO</v>
      </c>
      <c r="U7" s="86" t="str">
        <f>'RESUMEN TOTAL'!AA7</f>
        <v>APAGADO</v>
      </c>
      <c r="V7" s="86" t="str">
        <f>'RESUMEN TOTAL'!AB7</f>
        <v>APAGADO</v>
      </c>
      <c r="W7" s="86" t="str">
        <f>'RESUMEN TOTAL'!AC7</f>
        <v>APAGADO</v>
      </c>
      <c r="X7" s="86" t="str">
        <f>'RESUMEN TOTAL'!AD7</f>
        <v>APAGADO</v>
      </c>
      <c r="Y7" s="86" t="str">
        <f>'RESUMEN TOTAL'!AE7</f>
        <v>APAGADO</v>
      </c>
      <c r="Z7" s="86" t="str">
        <f>'RESUMEN TOTAL'!AF7</f>
        <v>APAGADO</v>
      </c>
      <c r="AA7" s="86" t="str">
        <f>'RESUMEN TOTAL'!AG7</f>
        <v>APAGADO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.75" hidden="1" thickTop="1" x14ac:dyDescent="0.25">
      <c r="A8" t="str">
        <f>'RESUMEN TOTAL'!A8</f>
        <v>PARADAS SEGURAS</v>
      </c>
      <c r="B8">
        <f>'RESUMEN TOTAL'!B8</f>
        <v>14</v>
      </c>
      <c r="C8" t="str">
        <f>'RESUMEN TOTAL'!D8</f>
        <v>THEVENET Y BERUTI NORTE</v>
      </c>
      <c r="D8" s="33" t="str">
        <f>'RESUMEN TOTAL'!E8</f>
        <v>GFIJA</v>
      </c>
      <c r="E8" s="33" t="str">
        <f>'RESUMEN TOTAL'!F8</f>
        <v>GPON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PARADAS SEGURAS</v>
      </c>
      <c r="B9">
        <f>'RESUMEN TOTAL'!B9</f>
        <v>15</v>
      </c>
      <c r="C9" t="str">
        <f>'RESUMEN TOTAL'!D9</f>
        <v>THEVENET Y BERUTI SUR</v>
      </c>
      <c r="D9" s="33" t="str">
        <f>'RESUMEN TOTAL'!E9</f>
        <v>GFIJA</v>
      </c>
      <c r="E9" s="33" t="str">
        <f>'RESUMEN TOTAL'!F9</f>
        <v>GPON</v>
      </c>
      <c r="F9" s="86" t="str">
        <f>'RESUMEN TOTAL'!L9</f>
        <v>APAGADO</v>
      </c>
      <c r="G9" s="86" t="str">
        <f>'RESUMEN TOTAL'!M9</f>
        <v>APAGADO</v>
      </c>
      <c r="H9" s="86" t="str">
        <f>'RESUMEN TOTAL'!N9</f>
        <v>APAGADO</v>
      </c>
      <c r="I9" s="86" t="str">
        <f>'RESUMEN TOTAL'!O9</f>
        <v>APAGADO</v>
      </c>
      <c r="J9" s="86" t="str">
        <f>'RESUMEN TOTAL'!P9</f>
        <v>APAGADO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PARADAS SEGURAS</v>
      </c>
      <c r="B10">
        <f>'RESUMEN TOTAL'!B10</f>
        <v>16</v>
      </c>
      <c r="C10" t="str">
        <f>'RESUMEN TOTAL'!D10</f>
        <v>THEVENET Y BRAILE NORTE</v>
      </c>
      <c r="D10" s="33" t="str">
        <f>'RESUMEN TOTAL'!E10</f>
        <v>GFIJA</v>
      </c>
      <c r="E10" s="33" t="str">
        <f>'RESUMEN TOTAL'!F10</f>
        <v>GPON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PARADAS SEGURAS</v>
      </c>
      <c r="B11">
        <f>'RESUMEN TOTAL'!B11</f>
        <v>17</v>
      </c>
      <c r="C11" t="str">
        <f>'RESUMEN TOTAL'!D11</f>
        <v>THEVENET Y ARENALES NORTE</v>
      </c>
      <c r="D11" s="33" t="str">
        <f>'RESUMEN TOTAL'!E11</f>
        <v>GFIJA</v>
      </c>
      <c r="E11" s="33" t="str">
        <f>'RESUMEN TOTAL'!F11</f>
        <v>GPON</v>
      </c>
      <c r="F11" s="86" t="str">
        <f>'RESUMEN TOTAL'!L11</f>
        <v>APAGADO</v>
      </c>
      <c r="G11" s="86" t="str">
        <f>'RESUMEN TOTAL'!M11</f>
        <v>APAGADO</v>
      </c>
      <c r="H11" s="86" t="str">
        <f>'RESUMEN TOTAL'!N11</f>
        <v>APAGADO</v>
      </c>
      <c r="I11" s="86" t="str">
        <f>'RESUMEN TOTAL'!O11</f>
        <v>APAGADO</v>
      </c>
      <c r="J11" s="86" t="str">
        <f>'RESUMEN TOTAL'!P11</f>
        <v>APAGADO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PARADAS SEGURAS</v>
      </c>
      <c r="B12">
        <f>'RESUMEN TOTAL'!B12</f>
        <v>18</v>
      </c>
      <c r="C12" t="str">
        <f>'RESUMEN TOTAL'!D12</f>
        <v>THEVENET Y ARENALES SUR</v>
      </c>
      <c r="D12" s="33" t="str">
        <f>'RESUMEN TOTAL'!E12</f>
        <v>GFIJA</v>
      </c>
      <c r="E12" s="33" t="str">
        <f>'RESUMEN TOTAL'!F12</f>
        <v>GPON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PARADAS SEGURAS</v>
      </c>
      <c r="B13">
        <f>'RESUMEN TOTAL'!B13</f>
        <v>19</v>
      </c>
      <c r="C13" t="str">
        <f>'RESUMEN TOTAL'!D13</f>
        <v>THEVENET Y GORRITI NORTE</v>
      </c>
      <c r="D13" s="33" t="str">
        <f>'RESUMEN TOTAL'!E13</f>
        <v>GFIJA</v>
      </c>
      <c r="E13" s="33" t="str">
        <f>'RESUMEN TOTAL'!F13</f>
        <v>GPON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PARADAS SEGURAS</v>
      </c>
      <c r="B14">
        <f>'RESUMEN TOTAL'!B14</f>
        <v>20</v>
      </c>
      <c r="C14" t="str">
        <f>'RESUMEN TOTAL'!D14</f>
        <v>THEVENET Y GORRITI SUR</v>
      </c>
      <c r="D14" s="33" t="str">
        <f>'RESUMEN TOTAL'!E14</f>
        <v>GFIJA</v>
      </c>
      <c r="E14" s="33" t="str">
        <f>'RESUMEN TOTAL'!F14</f>
        <v>GPON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PARADAS SEGURAS</v>
      </c>
      <c r="B15">
        <f>'RESUMEN TOTAL'!B15</f>
        <v>21</v>
      </c>
      <c r="C15" t="str">
        <f>'RESUMEN TOTAL'!D15</f>
        <v>HUDSON Y CABILDO OESTE</v>
      </c>
      <c r="D15" s="33" t="str">
        <f>'RESUMEN TOTAL'!E15</f>
        <v>GFIJA</v>
      </c>
      <c r="E15" s="33" t="str">
        <f>'RESUMEN TOTAL'!F15</f>
        <v>GPON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PARADAS SEGURAS</v>
      </c>
      <c r="B16">
        <f>'RESUMEN TOTAL'!B16</f>
        <v>22</v>
      </c>
      <c r="C16" t="str">
        <f>'RESUMEN TOTAL'!D16</f>
        <v>HUDSON Y CABILDO  ESTE</v>
      </c>
      <c r="D16" s="33" t="str">
        <f>'RESUMEN TOTAL'!E16</f>
        <v>GFIJA</v>
      </c>
      <c r="E16" s="33" t="str">
        <f>'RESUMEN TOTAL'!F16</f>
        <v>GPON</v>
      </c>
      <c r="F16" s="86">
        <f>'RESUMEN TOTAL'!L16</f>
        <v>0</v>
      </c>
      <c r="G16" s="86" t="str">
        <f>'RESUMEN TOTAL'!M16</f>
        <v>APAGADO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PARADAS SEGURAS</v>
      </c>
      <c r="B17">
        <f>'RESUMEN TOTAL'!B17</f>
        <v>23</v>
      </c>
      <c r="C17" t="str">
        <f>'RESUMEN TOTAL'!D17</f>
        <v>HUDSON Y SAN NICOLAS OESTE</v>
      </c>
      <c r="D17" s="33" t="str">
        <f>'RESUMEN TOTAL'!E17</f>
        <v>GFIJA</v>
      </c>
      <c r="E17" s="33" t="str">
        <f>'RESUMEN TOTAL'!F17</f>
        <v>GPON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PARADAS SEGURAS</v>
      </c>
      <c r="B18">
        <f>'RESUMEN TOTAL'!B18</f>
        <v>24</v>
      </c>
      <c r="C18" t="str">
        <f>'RESUMEN TOTAL'!D18</f>
        <v>HUDSON Y ALDAO ESTE</v>
      </c>
      <c r="D18" s="33" t="str">
        <f>'RESUMEN TOTAL'!E18</f>
        <v>GFIJA</v>
      </c>
      <c r="E18" s="33" t="str">
        <f>'RESUMEN TOTAL'!F18</f>
        <v>GPON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PARADAS SEGURAS</v>
      </c>
      <c r="B19">
        <f>'RESUMEN TOTAL'!B19</f>
        <v>25</v>
      </c>
      <c r="C19" t="str">
        <f>'RESUMEN TOTAL'!D19</f>
        <v>HUDSON Y RIO JACHAL</v>
      </c>
      <c r="D19" s="33" t="str">
        <f>'RESUMEN TOTAL'!E19</f>
        <v>GFIJA</v>
      </c>
      <c r="E19" s="33" t="str">
        <f>'RESUMEN TOTAL'!F19</f>
        <v>GPON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PARADAS SEGURAS</v>
      </c>
      <c r="B20">
        <f>'RESUMEN TOTAL'!B20</f>
        <v>26</v>
      </c>
      <c r="C20" t="str">
        <f>'RESUMEN TOTAL'!D20</f>
        <v>HUDSON Y RIO COLORADO OESTE</v>
      </c>
      <c r="D20" s="33" t="str">
        <f>'RESUMEN TOTAL'!E20</f>
        <v>GFIJA</v>
      </c>
      <c r="E20" s="33" t="str">
        <f>'RESUMEN TOTAL'!F20</f>
        <v>GPON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PARADAS SEGURAS</v>
      </c>
      <c r="B21">
        <f>'RESUMEN TOTAL'!B21</f>
        <v>27</v>
      </c>
      <c r="C21" t="str">
        <f>'RESUMEN TOTAL'!D21</f>
        <v>HUDON Y 818 ESTE</v>
      </c>
      <c r="D21" s="33" t="str">
        <f>'RESUMEN TOTAL'!E21</f>
        <v>GFIJA</v>
      </c>
      <c r="E21" s="33" t="str">
        <f>'RESUMEN TOTAL'!F21</f>
        <v>GPON</v>
      </c>
      <c r="F21" s="86" t="str">
        <f>'RESUMEN TOTAL'!L21</f>
        <v>APAGADO</v>
      </c>
      <c r="G21" s="86" t="str">
        <f>'RESUMEN TOTAL'!M21</f>
        <v>APAGADO</v>
      </c>
      <c r="H21" s="86" t="str">
        <f>'RESUMEN TOTAL'!N21</f>
        <v>APAGADO</v>
      </c>
      <c r="I21" s="86" t="str">
        <f>'RESUMEN TOTAL'!O21</f>
        <v>APAGADO</v>
      </c>
      <c r="J21" s="86" t="str">
        <f>'RESUMEN TOTAL'!P21</f>
        <v>APAGADO</v>
      </c>
      <c r="K21" s="86" t="str">
        <f>'RESUMEN TOTAL'!Q21</f>
        <v>APAGADO</v>
      </c>
      <c r="L21" s="86" t="str">
        <f>'RESUMEN TOTAL'!R21</f>
        <v>APAGADO</v>
      </c>
      <c r="M21" s="86" t="str">
        <f>'RESUMEN TOTAL'!S21</f>
        <v>APAGADO</v>
      </c>
      <c r="N21" s="86" t="str">
        <f>'RESUMEN TOTAL'!T21</f>
        <v>APAGADO</v>
      </c>
      <c r="O21" s="86" t="str">
        <f>'RESUMEN TOTAL'!U21</f>
        <v>APAGADO</v>
      </c>
      <c r="P21" s="86" t="str">
        <f>'RESUMEN TOTAL'!V21</f>
        <v>APAGADO</v>
      </c>
      <c r="Q21" s="86" t="str">
        <f>'RESUMEN TOTAL'!W21</f>
        <v>APAGADO</v>
      </c>
      <c r="R21" s="86" t="str">
        <f>'RESUMEN TOTAL'!X21</f>
        <v>APAGADO</v>
      </c>
      <c r="S21" s="86" t="str">
        <f>'RESUMEN TOTAL'!Y21</f>
        <v>APAGADO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 t="str">
        <f>'RESUMEN TOTAL'!AD21</f>
        <v>APAGADO</v>
      </c>
      <c r="Y21" s="86" t="str">
        <f>'RESUMEN TOTAL'!AE21</f>
        <v>APAGADO</v>
      </c>
      <c r="Z21" s="86" t="str">
        <f>'RESUMEN TOTAL'!AF21</f>
        <v>APAGADO</v>
      </c>
      <c r="AA21" s="86" t="str">
        <f>'RESUMEN TOTAL'!AG21</f>
        <v>APAGADO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.75" hidden="1" thickTop="1" x14ac:dyDescent="0.25">
      <c r="A22" t="str">
        <f>'RESUMEN TOTAL'!A22</f>
        <v>PARADAS SEGURAS</v>
      </c>
      <c r="B22">
        <f>'RESUMEN TOTAL'!B22</f>
        <v>28</v>
      </c>
      <c r="C22" t="str">
        <f>'RESUMEN TOTAL'!D22</f>
        <v>HUDSON Y RIO TRAFUL OESTE</v>
      </c>
      <c r="D22" s="33" t="str">
        <f>'RESUMEN TOTAL'!E22</f>
        <v>GFIJA</v>
      </c>
      <c r="E22" s="33" t="str">
        <f>'RESUMEN TOTAL'!F22</f>
        <v>GPON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PARADAS SEGURAS</v>
      </c>
      <c r="B23">
        <f>'RESUMEN TOTAL'!B23</f>
        <v>29</v>
      </c>
      <c r="C23" t="str">
        <f>'RESUMEN TOTAL'!D23</f>
        <v>HUDSON Y ESTOMBA ESTE</v>
      </c>
      <c r="D23" s="33" t="str">
        <f>'RESUMEN TOTAL'!E23</f>
        <v>GFIJA</v>
      </c>
      <c r="E23" s="33" t="str">
        <f>'RESUMEN TOTAL'!F23</f>
        <v>GPON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 t="str">
        <f>'RESUMEN TOTAL'!AC23</f>
        <v>APAGADO</v>
      </c>
      <c r="X23" s="86" t="str">
        <f>'RESUMEN TOTAL'!AD23</f>
        <v>APAGADO</v>
      </c>
      <c r="Y23" s="86" t="str">
        <f>'RESUMEN TOTAL'!AE23</f>
        <v>APAGADO</v>
      </c>
      <c r="Z23" s="86" t="str">
        <f>'RESUMEN TOTAL'!AF23</f>
        <v>APAGADO</v>
      </c>
      <c r="AA23" s="86" t="str">
        <f>'RESUMEN TOTAL'!AG23</f>
        <v>APAGADO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.75" hidden="1" thickTop="1" x14ac:dyDescent="0.25">
      <c r="A24" t="str">
        <f>'RESUMEN TOTAL'!A24</f>
        <v>PARADAS SEGURAS</v>
      </c>
      <c r="B24">
        <f>'RESUMEN TOTAL'!B24</f>
        <v>30</v>
      </c>
      <c r="C24" t="str">
        <f>'RESUMEN TOTAL'!D24</f>
        <v>HUDSON Y PICHEUTA OESTE</v>
      </c>
      <c r="D24" s="33" t="str">
        <f>'RESUMEN TOTAL'!E24</f>
        <v>GFIJA</v>
      </c>
      <c r="E24" s="33" t="str">
        <f>'RESUMEN TOTAL'!F24</f>
        <v>GPON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.75" hidden="1" thickTop="1" x14ac:dyDescent="0.25">
      <c r="A25" t="str">
        <f>'RESUMEN TOTAL'!A25</f>
        <v>PARADAS SEGURAS</v>
      </c>
      <c r="B25">
        <f>'RESUMEN TOTAL'!B25</f>
        <v>31</v>
      </c>
      <c r="C25" t="str">
        <f>'RESUMEN TOTAL'!D25</f>
        <v>HUDSON Y 830 ESTE</v>
      </c>
      <c r="D25" s="33" t="str">
        <f>'RESUMEN TOTAL'!E25</f>
        <v>GFIJA</v>
      </c>
      <c r="E25" s="33" t="str">
        <f>'RESUMEN TOTAL'!F25</f>
        <v>GPON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PARADAS SEGURAS</v>
      </c>
      <c r="B26" t="str">
        <f>'RESUMEN TOTAL'!B26</f>
        <v>11 I</v>
      </c>
      <c r="C26" t="str">
        <f>'RESUMEN TOTAL'!D26</f>
        <v>THEVENET Y BS. AS. SUR</v>
      </c>
      <c r="D26" s="33" t="str">
        <f>'RESUMEN TOTAL'!E26</f>
        <v>INTERCOMUNICADOR</v>
      </c>
      <c r="E26" s="33" t="str">
        <f>'RESUMEN TOTAL'!F26</f>
        <v>GPON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PARADAS SEGURAS</v>
      </c>
      <c r="B27" t="str">
        <f>'RESUMEN TOTAL'!B27</f>
        <v>12 I</v>
      </c>
      <c r="C27" t="str">
        <f>'RESUMEN TOTAL'!D27</f>
        <v>THEVENET  E ISLAS ORCADAS NORTE</v>
      </c>
      <c r="D27" s="33" t="str">
        <f>'RESUMEN TOTAL'!E27</f>
        <v>INTERCOMUNICADOR</v>
      </c>
      <c r="E27" s="33" t="str">
        <f>'RESUMEN TOTAL'!F27</f>
        <v>GPON</v>
      </c>
      <c r="F27" s="86" t="str">
        <f>'RESUMEN TOTAL'!L27</f>
        <v>APAGADO</v>
      </c>
      <c r="G27" s="86" t="str">
        <f>'RESUMEN TOTAL'!M27</f>
        <v>APAGADO</v>
      </c>
      <c r="H27" s="86" t="str">
        <f>'RESUMEN TOTAL'!N27</f>
        <v>APAGADO</v>
      </c>
      <c r="I27" s="86" t="str">
        <f>'RESUMEN TOTAL'!O27</f>
        <v>APAGADO</v>
      </c>
      <c r="J27" s="86" t="str">
        <f>'RESUMEN TOTAL'!P27</f>
        <v>APAGADO</v>
      </c>
      <c r="K27" s="86" t="str">
        <f>'RESUMEN TOTAL'!Q27</f>
        <v>APAGADO</v>
      </c>
      <c r="L27" s="86" t="str">
        <f>'RESUMEN TOTAL'!R27</f>
        <v>APAGADO</v>
      </c>
      <c r="M27" s="86" t="str">
        <f>'RESUMEN TOTAL'!S27</f>
        <v>APAGADO</v>
      </c>
      <c r="N27" s="86" t="str">
        <f>'RESUMEN TOTAL'!T27</f>
        <v>APAGADO</v>
      </c>
      <c r="O27" s="86" t="str">
        <f>'RESUMEN TOTAL'!U27</f>
        <v>APAGADO</v>
      </c>
      <c r="P27" s="86" t="str">
        <f>'RESUMEN TOTAL'!V27</f>
        <v>APAGADO</v>
      </c>
      <c r="Q27" s="86" t="str">
        <f>'RESUMEN TOTAL'!W27</f>
        <v>APAGADO</v>
      </c>
      <c r="R27" s="86" t="str">
        <f>'RESUMEN TOTAL'!X27</f>
        <v>APAGADO</v>
      </c>
      <c r="S27" s="86" t="str">
        <f>'RESUMEN TOTAL'!Y27</f>
        <v>APAGADO</v>
      </c>
      <c r="T27" s="86" t="str">
        <f>'RESUMEN TOTAL'!Z27</f>
        <v>APAGADO</v>
      </c>
      <c r="U27" s="86" t="str">
        <f>'RESUMEN TOTAL'!AA27</f>
        <v>APAGADO</v>
      </c>
      <c r="V27" s="86" t="str">
        <f>'RESUMEN TOTAL'!AB27</f>
        <v>APAGADO</v>
      </c>
      <c r="W27" s="86" t="str">
        <f>'RESUMEN TOTAL'!AC27</f>
        <v>APAGADO</v>
      </c>
      <c r="X27" s="86">
        <f>'RESUMEN TOTAL'!AD27</f>
        <v>0</v>
      </c>
      <c r="Y27" s="86" t="str">
        <f>'RESUMEN TOTAL'!AE27</f>
        <v>APAGADO</v>
      </c>
      <c r="Z27" s="86" t="str">
        <f>'RESUMEN TOTAL'!AF27</f>
        <v>APAGADO</v>
      </c>
      <c r="AA27" s="86" t="str">
        <f>'RESUMEN TOTAL'!AG27</f>
        <v>APAGADO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.75" hidden="1" thickTop="1" x14ac:dyDescent="0.25">
      <c r="A28" t="str">
        <f>'RESUMEN TOTAL'!A28</f>
        <v>PARADAS SEGURAS</v>
      </c>
      <c r="B28" t="str">
        <f>'RESUMEN TOTAL'!B28</f>
        <v>13 I</v>
      </c>
      <c r="C28" t="str">
        <f>'RESUMEN TOTAL'!D28</f>
        <v xml:space="preserve">THEVENET Y GRANADEROS NORTE </v>
      </c>
      <c r="D28" s="33" t="str">
        <f>'RESUMEN TOTAL'!E28</f>
        <v>INTERCOMUNICADOR</v>
      </c>
      <c r="E28" s="33" t="str">
        <f>'RESUMEN TOTAL'!F28</f>
        <v>GPON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 t="str">
        <f>'RESUMEN TOTAL'!AC28</f>
        <v>APAGADO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PARADAS SEGURAS</v>
      </c>
      <c r="B29" t="str">
        <f>'RESUMEN TOTAL'!B29</f>
        <v>14 I</v>
      </c>
      <c r="C29" t="str">
        <f>'RESUMEN TOTAL'!D29</f>
        <v>THEVENET Y BERUTI NORTE</v>
      </c>
      <c r="D29" s="33" t="str">
        <f>'RESUMEN TOTAL'!E29</f>
        <v>INTERCOMUNICADOR</v>
      </c>
      <c r="E29" s="33" t="str">
        <f>'RESUMEN TOTAL'!F29</f>
        <v>GPON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PARADAS SEGURAS</v>
      </c>
      <c r="B30" t="str">
        <f>'RESUMEN TOTAL'!B30</f>
        <v>15 I</v>
      </c>
      <c r="C30" t="str">
        <f>'RESUMEN TOTAL'!D30</f>
        <v>THEVENET Y BERUTI SUR</v>
      </c>
      <c r="D30" s="33" t="str">
        <f>'RESUMEN TOTAL'!E30</f>
        <v>INTERCOMUNICADOR</v>
      </c>
      <c r="E30" s="33" t="str">
        <f>'RESUMEN TOTAL'!F30</f>
        <v>GPON</v>
      </c>
      <c r="F30" s="86" t="str">
        <f>'RESUMEN TOTAL'!L30</f>
        <v>APAGADO</v>
      </c>
      <c r="G30" s="86" t="str">
        <f>'RESUMEN TOTAL'!M30</f>
        <v>APAGADO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 t="str">
        <f>'RESUMEN TOTAL'!Q30</f>
        <v>APAGADO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PARADAS SEGURAS</v>
      </c>
      <c r="B31" t="str">
        <f>'RESUMEN TOTAL'!B31</f>
        <v>16 I</v>
      </c>
      <c r="C31" t="str">
        <f>'RESUMEN TOTAL'!D31</f>
        <v>THEVENET Y BRAILE NORTE</v>
      </c>
      <c r="D31" s="33" t="str">
        <f>'RESUMEN TOTAL'!E31</f>
        <v>INTERCOMUNICADOR</v>
      </c>
      <c r="E31" s="33" t="str">
        <f>'RESUMEN TOTAL'!F31</f>
        <v>GPON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PARADAS SEGURAS</v>
      </c>
      <c r="B32" t="str">
        <f>'RESUMEN TOTAL'!B32</f>
        <v>17 I</v>
      </c>
      <c r="C32" t="str">
        <f>'RESUMEN TOTAL'!D32</f>
        <v>THEVENET Y ARENALES NORTE</v>
      </c>
      <c r="D32" s="33" t="str">
        <f>'RESUMEN TOTAL'!E32</f>
        <v>INTERCOMUNICADOR</v>
      </c>
      <c r="E32" s="33" t="str">
        <f>'RESUMEN TOTAL'!F32</f>
        <v>GPON</v>
      </c>
      <c r="F32" s="86" t="str">
        <f>'RESUMEN TOTAL'!L32</f>
        <v>APAGADO</v>
      </c>
      <c r="G32" s="86" t="str">
        <f>'RESUMEN TOTAL'!M32</f>
        <v>APAGADO</v>
      </c>
      <c r="H32" s="86" t="str">
        <f>'RESUMEN TOTAL'!N32</f>
        <v>APAGADO</v>
      </c>
      <c r="I32" s="86" t="str">
        <f>'RESUMEN TOTAL'!O32</f>
        <v>APAGADO</v>
      </c>
      <c r="J32" s="86" t="str">
        <f>'RESUMEN TOTAL'!P32</f>
        <v>APAGADO</v>
      </c>
      <c r="K32" s="86" t="str">
        <f>'RESUMEN TOTAL'!Q32</f>
        <v>APAGADO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PARADAS SEGURAS</v>
      </c>
      <c r="B33" t="str">
        <f>'RESUMEN TOTAL'!B33</f>
        <v>18 I</v>
      </c>
      <c r="C33" t="str">
        <f>'RESUMEN TOTAL'!D33</f>
        <v>THEVENET Y ARENALES SUR</v>
      </c>
      <c r="D33" s="33" t="str">
        <f>'RESUMEN TOTAL'!E33</f>
        <v>INTERCOMUNICADOR</v>
      </c>
      <c r="E33" s="33" t="str">
        <f>'RESUMEN TOTAL'!F33</f>
        <v>GPON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PARADAS SEGURAS</v>
      </c>
      <c r="B34" t="str">
        <f>'RESUMEN TOTAL'!B34</f>
        <v>19 I</v>
      </c>
      <c r="C34" t="str">
        <f>'RESUMEN TOTAL'!D34</f>
        <v>THEVENET Y GORRITI NORTE</v>
      </c>
      <c r="D34" s="33" t="str">
        <f>'RESUMEN TOTAL'!E34</f>
        <v>INTERCOMUNICADOR</v>
      </c>
      <c r="E34" s="33" t="str">
        <f>'RESUMEN TOTAL'!F34</f>
        <v>GPON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PARADAS SEGURAS</v>
      </c>
      <c r="B35" t="str">
        <f>'RESUMEN TOTAL'!B35</f>
        <v>20 I</v>
      </c>
      <c r="C35" t="str">
        <f>'RESUMEN TOTAL'!D35</f>
        <v>THEVENET Y GORRITI SUR</v>
      </c>
      <c r="D35" s="33" t="str">
        <f>'RESUMEN TOTAL'!E35</f>
        <v>INTERCOMUNICADOR</v>
      </c>
      <c r="E35" s="33" t="str">
        <f>'RESUMEN TOTAL'!F35</f>
        <v>GPON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PARADAS SEGURAS</v>
      </c>
      <c r="B36" t="str">
        <f>'RESUMEN TOTAL'!B36</f>
        <v>21 I</v>
      </c>
      <c r="C36" t="str">
        <f>'RESUMEN TOTAL'!D36</f>
        <v>HUDSON Y CABILDO OESTE</v>
      </c>
      <c r="D36" s="33" t="str">
        <f>'RESUMEN TOTAL'!E36</f>
        <v>INTERCOMUNICADOR</v>
      </c>
      <c r="E36" s="33" t="str">
        <f>'RESUMEN TOTAL'!F36</f>
        <v>GPON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PARADAS SEGURAS</v>
      </c>
      <c r="B37" t="str">
        <f>'RESUMEN TOTAL'!B37</f>
        <v>22 I</v>
      </c>
      <c r="C37" t="str">
        <f>'RESUMEN TOTAL'!D37</f>
        <v>HUDSON Y CABILDO  ESTE</v>
      </c>
      <c r="D37" s="33" t="str">
        <f>'RESUMEN TOTAL'!E37</f>
        <v>INTERCOMUNICADOR</v>
      </c>
      <c r="E37" s="33" t="str">
        <f>'RESUMEN TOTAL'!F37</f>
        <v>GPON</v>
      </c>
      <c r="F37" s="86">
        <f>'RESUMEN TOTAL'!L37</f>
        <v>0</v>
      </c>
      <c r="G37" s="86" t="str">
        <f>'RESUMEN TOTAL'!M37</f>
        <v>APAGADO</v>
      </c>
      <c r="H37" s="86" t="str">
        <f>'RESUMEN TOTAL'!N37</f>
        <v>APAGADO</v>
      </c>
      <c r="I37" s="86" t="str">
        <f>'RESUMEN TOTAL'!O37</f>
        <v>APAGADO</v>
      </c>
      <c r="J37" s="86" t="str">
        <f>'RESUMEN TOTAL'!P37</f>
        <v>APAGADO</v>
      </c>
      <c r="K37" s="86" t="str">
        <f>'RESUMEN TOTAL'!Q37</f>
        <v>APAGADO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PARADAS SEGURAS</v>
      </c>
      <c r="B38" t="str">
        <f>'RESUMEN TOTAL'!B38</f>
        <v>23 I</v>
      </c>
      <c r="C38" t="str">
        <f>'RESUMEN TOTAL'!D38</f>
        <v>HUDSON Y SAN NICOLAS OESTE</v>
      </c>
      <c r="D38" s="33" t="str">
        <f>'RESUMEN TOTAL'!E38</f>
        <v>INTERCOMUNICADOR</v>
      </c>
      <c r="E38" s="33" t="str">
        <f>'RESUMEN TOTAL'!F38</f>
        <v>GPON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PARADAS SEGURAS</v>
      </c>
      <c r="B39" t="str">
        <f>'RESUMEN TOTAL'!B39</f>
        <v>24 I</v>
      </c>
      <c r="C39" t="str">
        <f>'RESUMEN TOTAL'!D39</f>
        <v>HUDSON Y ALDAO ESTE</v>
      </c>
      <c r="D39" s="33" t="str">
        <f>'RESUMEN TOTAL'!E39</f>
        <v>INTERCOMUNICADOR</v>
      </c>
      <c r="E39" s="33" t="str">
        <f>'RESUMEN TOTAL'!F39</f>
        <v>GPON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PARADAS SEGURAS</v>
      </c>
      <c r="B40" t="str">
        <f>'RESUMEN TOTAL'!B40</f>
        <v>25 I</v>
      </c>
      <c r="C40" t="str">
        <f>'RESUMEN TOTAL'!D40</f>
        <v>HUDSON Y RIO JACHAL</v>
      </c>
      <c r="D40" s="33" t="str">
        <f>'RESUMEN TOTAL'!E40</f>
        <v>INTERCOMUNICADOR</v>
      </c>
      <c r="E40" s="33" t="str">
        <f>'RESUMEN TOTAL'!F40</f>
        <v>GPON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PARADAS SEGURAS</v>
      </c>
      <c r="B41" t="str">
        <f>'RESUMEN TOTAL'!B41</f>
        <v>26 I</v>
      </c>
      <c r="C41" t="str">
        <f>'RESUMEN TOTAL'!D41</f>
        <v>HUDSON Y RIO COLORADO OESTE</v>
      </c>
      <c r="D41" s="33" t="str">
        <f>'RESUMEN TOTAL'!E41</f>
        <v>INTERCOMUNICADOR</v>
      </c>
      <c r="E41" s="33" t="str">
        <f>'RESUMEN TOTAL'!F41</f>
        <v>GPON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PARADAS SEGURAS</v>
      </c>
      <c r="B42" t="str">
        <f>'RESUMEN TOTAL'!B42</f>
        <v>27 I</v>
      </c>
      <c r="C42" t="str">
        <f>'RESUMEN TOTAL'!D42</f>
        <v>HUDON Y 818 ESTE</v>
      </c>
      <c r="D42" s="33" t="str">
        <f>'RESUMEN TOTAL'!E42</f>
        <v>INTERCOMUNICADOR</v>
      </c>
      <c r="E42" s="33" t="str">
        <f>'RESUMEN TOTAL'!F42</f>
        <v>GPON</v>
      </c>
      <c r="F42" s="86" t="str">
        <f>'RESUMEN TOTAL'!L42</f>
        <v>APAGADO</v>
      </c>
      <c r="G42" s="86" t="str">
        <f>'RESUMEN TOTAL'!M42</f>
        <v>APAGADO</v>
      </c>
      <c r="H42" s="86" t="str">
        <f>'RESUMEN TOTAL'!N42</f>
        <v>APAGADO</v>
      </c>
      <c r="I42" s="86" t="str">
        <f>'RESUMEN TOTAL'!O42</f>
        <v>APAGADO</v>
      </c>
      <c r="J42" s="86" t="str">
        <f>'RESUMEN TOTAL'!P42</f>
        <v>APAGADO</v>
      </c>
      <c r="K42" s="86" t="str">
        <f>'RESUMEN TOTAL'!Q42</f>
        <v>APAGADO</v>
      </c>
      <c r="L42" s="86" t="str">
        <f>'RESUMEN TOTAL'!R42</f>
        <v>APAGADO</v>
      </c>
      <c r="M42" s="86" t="str">
        <f>'RESUMEN TOTAL'!S42</f>
        <v>APAGADO</v>
      </c>
      <c r="N42" s="86" t="str">
        <f>'RESUMEN TOTAL'!T42</f>
        <v>APAGADO</v>
      </c>
      <c r="O42" s="86" t="str">
        <f>'RESUMEN TOTAL'!U42</f>
        <v>APAGADO</v>
      </c>
      <c r="P42" s="86" t="str">
        <f>'RESUMEN TOTAL'!V42</f>
        <v>APAGADO</v>
      </c>
      <c r="Q42" s="86" t="str">
        <f>'RESUMEN TOTAL'!W42</f>
        <v>APAGADO</v>
      </c>
      <c r="R42" s="86" t="str">
        <f>'RESUMEN TOTAL'!X42</f>
        <v>APAGADO</v>
      </c>
      <c r="S42" s="86" t="str">
        <f>'RESUMEN TOTAL'!Y42</f>
        <v>APAGADO</v>
      </c>
      <c r="T42" s="86" t="str">
        <f>'RESUMEN TOTAL'!Z42</f>
        <v>APAGADO</v>
      </c>
      <c r="U42" s="86" t="str">
        <f>'RESUMEN TOTAL'!AA42</f>
        <v>APAGADO</v>
      </c>
      <c r="V42" s="86" t="str">
        <f>'RESUMEN TOTAL'!AB42</f>
        <v>APAGADO</v>
      </c>
      <c r="W42" s="86">
        <f>'RESUMEN TOTAL'!AC42</f>
        <v>0</v>
      </c>
      <c r="X42" s="86" t="str">
        <f>'RESUMEN TOTAL'!AD42</f>
        <v>APAGADO</v>
      </c>
      <c r="Y42" s="86" t="str">
        <f>'RESUMEN TOTAL'!AE42</f>
        <v>APAGADO</v>
      </c>
      <c r="Z42" s="86" t="str">
        <f>'RESUMEN TOTAL'!AF42</f>
        <v>APAGADO</v>
      </c>
      <c r="AA42" s="86" t="str">
        <f>'RESUMEN TOTAL'!AG42</f>
        <v>APAGADO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.75" hidden="1" thickTop="1" x14ac:dyDescent="0.25">
      <c r="A43" t="str">
        <f>'RESUMEN TOTAL'!A43</f>
        <v>PARADAS SEGURAS</v>
      </c>
      <c r="B43" t="str">
        <f>'RESUMEN TOTAL'!B43</f>
        <v>28 I</v>
      </c>
      <c r="C43" t="str">
        <f>'RESUMEN TOTAL'!D43</f>
        <v>HUDSON Y RIO TRAFUL OESTE</v>
      </c>
      <c r="D43" s="33" t="str">
        <f>'RESUMEN TOTAL'!E43</f>
        <v>INTERCOMUNICADOR</v>
      </c>
      <c r="E43" s="33" t="str">
        <f>'RESUMEN TOTAL'!F43</f>
        <v>GPON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PARADAS SEGURAS</v>
      </c>
      <c r="B44" t="str">
        <f>'RESUMEN TOTAL'!B44</f>
        <v>29 I</v>
      </c>
      <c r="C44" t="str">
        <f>'RESUMEN TOTAL'!D44</f>
        <v>HUDSON Y ESTOMBA ESTE</v>
      </c>
      <c r="D44" s="33" t="str">
        <f>'RESUMEN TOTAL'!E44</f>
        <v>INTERCOMUNICADOR</v>
      </c>
      <c r="E44" s="33" t="str">
        <f>'RESUMEN TOTAL'!F44</f>
        <v>GPON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 t="str">
        <f>'RESUMEN TOTAL'!AB44</f>
        <v>APAGADO</v>
      </c>
      <c r="W44" s="86" t="str">
        <f>'RESUMEN TOTAL'!AC44</f>
        <v>APAGADO</v>
      </c>
      <c r="X44" s="86" t="str">
        <f>'RESUMEN TOTAL'!AD44</f>
        <v>APAGADO</v>
      </c>
      <c r="Y44" s="86" t="str">
        <f>'RESUMEN TOTAL'!AE44</f>
        <v>APAGADO</v>
      </c>
      <c r="Z44" s="86" t="str">
        <f>'RESUMEN TOTAL'!AF44</f>
        <v>APAGADO</v>
      </c>
      <c r="AA44" s="86" t="str">
        <f>'RESUMEN TOTAL'!AG44</f>
        <v>APAGADO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.75" hidden="1" thickTop="1" x14ac:dyDescent="0.25">
      <c r="A45" t="str">
        <f>'RESUMEN TOTAL'!A45</f>
        <v>PARADAS SEGURAS</v>
      </c>
      <c r="B45" t="str">
        <f>'RESUMEN TOTAL'!B45</f>
        <v>30 I</v>
      </c>
      <c r="C45" t="str">
        <f>'RESUMEN TOTAL'!D45</f>
        <v>HUDSON Y PICHEUTA OESTE</v>
      </c>
      <c r="D45" s="33" t="str">
        <f>'RESUMEN TOTAL'!E45</f>
        <v>INTERCOMUNICADOR</v>
      </c>
      <c r="E45" s="33" t="str">
        <f>'RESUMEN TOTAL'!F45</f>
        <v>GPON</v>
      </c>
      <c r="F45" s="86" t="str">
        <f>'RESUMEN TOTAL'!L45</f>
        <v>APAGADO</v>
      </c>
      <c r="G45" s="86" t="str">
        <f>'RESUMEN TOTAL'!M45</f>
        <v>APAGADO</v>
      </c>
      <c r="H45" s="86" t="str">
        <f>'RESUMEN TOTAL'!N45</f>
        <v>APAGADO</v>
      </c>
      <c r="I45" s="86" t="str">
        <f>'RESUMEN TOTAL'!O45</f>
        <v>APAGADO</v>
      </c>
      <c r="J45" s="86" t="str">
        <f>'RESUMEN TOTAL'!P45</f>
        <v>APAGADO</v>
      </c>
      <c r="K45" s="86" t="str">
        <f>'RESUMEN TOTAL'!Q45</f>
        <v>APAGADO</v>
      </c>
      <c r="L45" s="86" t="str">
        <f>'RESUMEN TOTAL'!R45</f>
        <v>APAGADO</v>
      </c>
      <c r="M45" s="86" t="str">
        <f>'RESUMEN TOTAL'!S45</f>
        <v>APAGADO</v>
      </c>
      <c r="N45" s="86" t="str">
        <f>'RESUMEN TOTAL'!T45</f>
        <v>APAGADO</v>
      </c>
      <c r="O45" s="86" t="str">
        <f>'RESUMEN TOTAL'!U45</f>
        <v>APAGADO</v>
      </c>
      <c r="P45" s="86" t="str">
        <f>'RESUMEN TOTAL'!V45</f>
        <v>APAGADO</v>
      </c>
      <c r="Q45" s="86" t="str">
        <f>'RESUMEN TOTAL'!W45</f>
        <v>APAGADO</v>
      </c>
      <c r="R45" s="86" t="str">
        <f>'RESUMEN TOTAL'!X45</f>
        <v>APAGADO</v>
      </c>
      <c r="S45" s="86" t="str">
        <f>'RESUMEN TOTAL'!Y45</f>
        <v>APAGADO</v>
      </c>
      <c r="T45" s="86" t="str">
        <f>'RESUMEN TOTAL'!Z45</f>
        <v>APAGADO</v>
      </c>
      <c r="U45" s="86" t="str">
        <f>'RESUMEN TOTAL'!AA45</f>
        <v>APAGADO</v>
      </c>
      <c r="V45" s="86" t="str">
        <f>'RESUMEN TOTAL'!AB45</f>
        <v>APAGADO</v>
      </c>
      <c r="W45" s="86" t="str">
        <f>'RESUMEN TOTAL'!AC45</f>
        <v>APAGADO</v>
      </c>
      <c r="X45" s="86" t="str">
        <f>'RESUMEN TOTAL'!AD45</f>
        <v>APAGADO</v>
      </c>
      <c r="Y45" s="86" t="str">
        <f>'RESUMEN TOTAL'!AE45</f>
        <v>APAGADO</v>
      </c>
      <c r="Z45" s="86" t="str">
        <f>'RESUMEN TOTAL'!AF45</f>
        <v>APAGADO</v>
      </c>
      <c r="AA45" s="86" t="str">
        <f>'RESUMEN TOTAL'!AG45</f>
        <v>APAGADO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.75" hidden="1" thickTop="1" x14ac:dyDescent="0.25">
      <c r="A46" t="str">
        <f>'RESUMEN TOTAL'!A46</f>
        <v>PARADAS SEGURAS</v>
      </c>
      <c r="B46" t="str">
        <f>'RESUMEN TOTAL'!B46</f>
        <v>31 I</v>
      </c>
      <c r="C46" t="str">
        <f>'RESUMEN TOTAL'!D46</f>
        <v>HUDSON Y 830 ESTE</v>
      </c>
      <c r="D46" s="33" t="str">
        <f>'RESUMEN TOTAL'!E46</f>
        <v>INTERCOMUNICADOR</v>
      </c>
      <c r="E46" s="33" t="str">
        <f>'RESUMEN TOTAL'!F46</f>
        <v>GPON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PARADAS SEGURAS</v>
      </c>
      <c r="B47" t="str">
        <f>'RESUMEN TOTAL'!B47</f>
        <v>32 C</v>
      </c>
      <c r="C47" t="str">
        <f>'RESUMEN TOTAL'!D47</f>
        <v>Hudson y 834 oeste</v>
      </c>
      <c r="D47" s="33" t="str">
        <f>'RESUMEN TOTAL'!E47</f>
        <v>GFIJA</v>
      </c>
      <c r="E47" s="33" t="str">
        <f>'RESUMEN TOTAL'!F47</f>
        <v>GPON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PARADAS SEGURAS</v>
      </c>
      <c r="B48" t="str">
        <f>'RESUMEN TOTAL'!B48</f>
        <v>32 I</v>
      </c>
      <c r="C48" t="str">
        <f>'RESUMEN TOTAL'!D48</f>
        <v>Hudson y 834 oeste</v>
      </c>
      <c r="D48" s="33" t="str">
        <f>'RESUMEN TOTAL'!E48</f>
        <v>INTERCOMUNICADOR</v>
      </c>
      <c r="E48" s="33" t="str">
        <f>'RESUMEN TOTAL'!F48</f>
        <v>GPON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PARADAS SEGURAS</v>
      </c>
      <c r="B49" t="str">
        <f>'RESUMEN TOTAL'!B49</f>
        <v>33 C</v>
      </c>
      <c r="C49" t="str">
        <f>'RESUMEN TOTAL'!D49</f>
        <v>Hudson y 834 este</v>
      </c>
      <c r="D49" s="33" t="str">
        <f>'RESUMEN TOTAL'!E49</f>
        <v>GFIJA</v>
      </c>
      <c r="E49" s="33" t="str">
        <f>'RESUMEN TOTAL'!F49</f>
        <v>GPON</v>
      </c>
      <c r="F49" s="86" t="str">
        <f>'RESUMEN TOTAL'!L49</f>
        <v>APAGADO</v>
      </c>
      <c r="G49" s="86" t="str">
        <f>'RESUMEN TOTAL'!M49</f>
        <v>APAGADO</v>
      </c>
      <c r="H49" s="86" t="str">
        <f>'RESUMEN TOTAL'!N49</f>
        <v>APAGADO</v>
      </c>
      <c r="I49" s="86" t="str">
        <f>'RESUMEN TOTAL'!O49</f>
        <v>APAGADO</v>
      </c>
      <c r="J49" s="86" t="str">
        <f>'RESUMEN TOTAL'!P49</f>
        <v>APAGADO</v>
      </c>
      <c r="K49" s="86" t="str">
        <f>'RESUMEN TOTAL'!Q49</f>
        <v>APAGADO</v>
      </c>
      <c r="L49" s="86" t="str">
        <f>'RESUMEN TOTAL'!R49</f>
        <v>APAGADO</v>
      </c>
      <c r="M49" s="86" t="str">
        <f>'RESUMEN TOTAL'!S49</f>
        <v>APAGADO</v>
      </c>
      <c r="N49" s="86" t="str">
        <f>'RESUMEN TOTAL'!T49</f>
        <v>APAGADO</v>
      </c>
      <c r="O49" s="86" t="str">
        <f>'RESUMEN TOTAL'!U49</f>
        <v>APAGADO</v>
      </c>
      <c r="P49" s="86" t="str">
        <f>'RESUMEN TOTAL'!V49</f>
        <v>APAGADO</v>
      </c>
      <c r="Q49" s="86" t="str">
        <f>'RESUMEN TOTAL'!W49</f>
        <v>APAGADO</v>
      </c>
      <c r="R49" s="86" t="str">
        <f>'RESUMEN TOTAL'!X49</f>
        <v>APAGADO</v>
      </c>
      <c r="S49" s="86" t="str">
        <f>'RESUMEN TOTAL'!Y49</f>
        <v>APAGADO</v>
      </c>
      <c r="T49" s="86" t="str">
        <f>'RESUMEN TOTAL'!Z49</f>
        <v>APAGADO</v>
      </c>
      <c r="U49" s="86" t="str">
        <f>'RESUMEN TOTAL'!AA49</f>
        <v>APAGADO</v>
      </c>
      <c r="V49" s="86" t="str">
        <f>'RESUMEN TOTAL'!AB49</f>
        <v>APAGADO</v>
      </c>
      <c r="W49" s="86" t="str">
        <f>'RESUMEN TOTAL'!AC49</f>
        <v>APAGADO</v>
      </c>
      <c r="X49" s="86" t="str">
        <f>'RESUMEN TOTAL'!AD49</f>
        <v>APAGADO</v>
      </c>
      <c r="Y49" s="86" t="str">
        <f>'RESUMEN TOTAL'!AE49</f>
        <v>APAGADO</v>
      </c>
      <c r="Z49" s="86" t="str">
        <f>'RESUMEN TOTAL'!AF49</f>
        <v>APAGADO</v>
      </c>
      <c r="AA49" s="86" t="str">
        <f>'RESUMEN TOTAL'!AG49</f>
        <v>APAGADO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.75" hidden="1" thickTop="1" x14ac:dyDescent="0.25">
      <c r="A50" t="str">
        <f>'RESUMEN TOTAL'!A50</f>
        <v>PARADAS SEGURAS</v>
      </c>
      <c r="B50" t="str">
        <f>'RESUMEN TOTAL'!B50</f>
        <v>33 I</v>
      </c>
      <c r="C50" t="str">
        <f>'RESUMEN TOTAL'!D50</f>
        <v>Hudson y 834 este</v>
      </c>
      <c r="D50" s="33" t="str">
        <f>'RESUMEN TOTAL'!E50</f>
        <v>INTERCOMUNICADOR</v>
      </c>
      <c r="E50" s="33" t="str">
        <f>'RESUMEN TOTAL'!F50</f>
        <v>GPON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PARADAS SEGURAS</v>
      </c>
      <c r="B51" t="str">
        <f>'RESUMEN TOTAL'!B51</f>
        <v>34 C</v>
      </c>
      <c r="C51" t="str">
        <f>'RESUMEN TOTAL'!D51</f>
        <v>Hudson y Suipacha oeste</v>
      </c>
      <c r="D51" s="33" t="str">
        <f>'RESUMEN TOTAL'!E51</f>
        <v>GFIJA</v>
      </c>
      <c r="E51" s="33" t="str">
        <f>'RESUMEN TOTAL'!F51</f>
        <v>GPON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 t="str">
        <f>'RESUMEN TOTAL'!T51</f>
        <v>APAGADO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 t="str">
        <f>'RESUMEN TOTAL'!AC51</f>
        <v>APAGADO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PARADAS SEGURAS</v>
      </c>
      <c r="B52" t="str">
        <f>'RESUMEN TOTAL'!B52</f>
        <v>34 I</v>
      </c>
      <c r="C52" t="str">
        <f>'RESUMEN TOTAL'!D52</f>
        <v>Hudson y Suipacha oeste</v>
      </c>
      <c r="D52" s="33" t="str">
        <f>'RESUMEN TOTAL'!E52</f>
        <v>INTERCOMUNICADOR</v>
      </c>
      <c r="E52" s="33" t="str">
        <f>'RESUMEN TOTAL'!F52</f>
        <v>GPON</v>
      </c>
      <c r="F52" s="86" t="str">
        <f>'RESUMEN TOTAL'!L52</f>
        <v>APAGADO</v>
      </c>
      <c r="G52" s="86" t="str">
        <f>'RESUMEN TOTAL'!M52</f>
        <v>APAGADO</v>
      </c>
      <c r="H52" s="86" t="str">
        <f>'RESUMEN TOTAL'!N52</f>
        <v>APAGADO</v>
      </c>
      <c r="I52" s="86" t="str">
        <f>'RESUMEN TOTAL'!O52</f>
        <v>APAGADO</v>
      </c>
      <c r="J52" s="86" t="str">
        <f>'RESUMEN TOTAL'!P52</f>
        <v>APAGADO</v>
      </c>
      <c r="K52" s="86" t="str">
        <f>'RESUMEN TOTAL'!Q52</f>
        <v>APAGADO</v>
      </c>
      <c r="L52" s="86" t="str">
        <f>'RESUMEN TOTAL'!R52</f>
        <v>APAGADO</v>
      </c>
      <c r="M52" s="86" t="str">
        <f>'RESUMEN TOTAL'!S52</f>
        <v>APAGADO</v>
      </c>
      <c r="N52" s="86">
        <f>'RESUMEN TOTAL'!T52</f>
        <v>0</v>
      </c>
      <c r="O52" s="86">
        <f>'RESUMEN TOTAL'!U52</f>
        <v>0</v>
      </c>
      <c r="P52" s="86" t="str">
        <f>'RESUMEN TOTAL'!V52</f>
        <v>APAGADO</v>
      </c>
      <c r="Q52" s="86" t="str">
        <f>'RESUMEN TOTAL'!W52</f>
        <v>APAGADO</v>
      </c>
      <c r="R52" s="86" t="str">
        <f>'RESUMEN TOTAL'!X52</f>
        <v>APAGADO</v>
      </c>
      <c r="S52" s="86" t="str">
        <f>'RESUMEN TOTAL'!Y52</f>
        <v>APAGADO</v>
      </c>
      <c r="T52" s="86" t="str">
        <f>'RESUMEN TOTAL'!Z52</f>
        <v>APAGADO</v>
      </c>
      <c r="U52" s="86" t="str">
        <f>'RESUMEN TOTAL'!AA52</f>
        <v>APAGADO</v>
      </c>
      <c r="V52" s="86" t="str">
        <f>'RESUMEN TOTAL'!AB52</f>
        <v>APAGADO</v>
      </c>
      <c r="W52" s="86">
        <f>'RESUMEN TOTAL'!AC52</f>
        <v>0</v>
      </c>
      <c r="X52" s="86" t="str">
        <f>'RESUMEN TOTAL'!AD52</f>
        <v>APAGADO</v>
      </c>
      <c r="Y52" s="86" t="str">
        <f>'RESUMEN TOTAL'!AE52</f>
        <v>APAGADO</v>
      </c>
      <c r="Z52" s="86" t="str">
        <f>'RESUMEN TOTAL'!AF52</f>
        <v>APAGADO</v>
      </c>
      <c r="AA52" s="86" t="str">
        <f>'RESUMEN TOTAL'!AG52</f>
        <v>APAGADO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.75" hidden="1" thickTop="1" x14ac:dyDescent="0.25">
      <c r="A53" t="str">
        <f>'RESUMEN TOTAL'!A53</f>
        <v>PARADAS SEGURAS</v>
      </c>
      <c r="B53" t="str">
        <f>'RESUMEN TOTAL'!B53</f>
        <v>35 C</v>
      </c>
      <c r="C53" t="str">
        <f>'RESUMEN TOTAL'!D53</f>
        <v>Hudson y Suipacha este</v>
      </c>
      <c r="D53" s="33" t="str">
        <f>'RESUMEN TOTAL'!E53</f>
        <v>GFIJA</v>
      </c>
      <c r="E53" s="33" t="str">
        <f>'RESUMEN TOTAL'!F53</f>
        <v>GPON</v>
      </c>
      <c r="F53" s="86" t="str">
        <f>'RESUMEN TOTAL'!L53</f>
        <v>APAGADO</v>
      </c>
      <c r="G53" s="86" t="str">
        <f>'RESUMEN TOTAL'!M53</f>
        <v>APAGADO</v>
      </c>
      <c r="H53" s="86" t="str">
        <f>'RESUMEN TOTAL'!N53</f>
        <v>APAGADO</v>
      </c>
      <c r="I53" s="86" t="str">
        <f>'RESUMEN TOTAL'!O53</f>
        <v>APAGADO</v>
      </c>
      <c r="J53" s="86" t="str">
        <f>'RESUMEN TOTAL'!P53</f>
        <v>APAGADO</v>
      </c>
      <c r="K53" s="86" t="str">
        <f>'RESUMEN TOTAL'!Q53</f>
        <v>APAGADO</v>
      </c>
      <c r="L53" s="86" t="str">
        <f>'RESUMEN TOTAL'!R53</f>
        <v>APAGADO</v>
      </c>
      <c r="M53" s="86" t="str">
        <f>'RESUMEN TOTAL'!S53</f>
        <v>APAGADO</v>
      </c>
      <c r="N53" s="86" t="str">
        <f>'RESUMEN TOTAL'!T53</f>
        <v>APAGADO</v>
      </c>
      <c r="O53" s="86" t="str">
        <f>'RESUMEN TOTAL'!U53</f>
        <v>APAGADO</v>
      </c>
      <c r="P53" s="86" t="str">
        <f>'RESUMEN TOTAL'!V53</f>
        <v>APAGADO</v>
      </c>
      <c r="Q53" s="86" t="str">
        <f>'RESUMEN TOTAL'!W53</f>
        <v>APAGADO</v>
      </c>
      <c r="R53" s="86" t="str">
        <f>'RESUMEN TOTAL'!X53</f>
        <v>APAGADO</v>
      </c>
      <c r="S53" s="86" t="str">
        <f>'RESUMEN TOTAL'!Y53</f>
        <v>APAGADO</v>
      </c>
      <c r="T53" s="86" t="str">
        <f>'RESUMEN TOTAL'!Z53</f>
        <v>APAGADO</v>
      </c>
      <c r="U53" s="86" t="str">
        <f>'RESUMEN TOTAL'!AA53</f>
        <v>APAGADO</v>
      </c>
      <c r="V53" s="86" t="str">
        <f>'RESUMEN TOTAL'!AB53</f>
        <v>APAGADO</v>
      </c>
      <c r="W53" s="86" t="str">
        <f>'RESUMEN TOTAL'!AC53</f>
        <v>APAGADO</v>
      </c>
      <c r="X53" s="86" t="str">
        <f>'RESUMEN TOTAL'!AD53</f>
        <v>APAGADO</v>
      </c>
      <c r="Y53" s="86" t="str">
        <f>'RESUMEN TOTAL'!AE53</f>
        <v>APAGADO</v>
      </c>
      <c r="Z53" s="86" t="str">
        <f>'RESUMEN TOTAL'!AF53</f>
        <v>APAGADO</v>
      </c>
      <c r="AA53" s="86" t="str">
        <f>'RESUMEN TOTAL'!AG53</f>
        <v>APAGADO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.75" hidden="1" thickTop="1" x14ac:dyDescent="0.25">
      <c r="A54" t="str">
        <f>'RESUMEN TOTAL'!A54</f>
        <v>PARADAS SEGURAS</v>
      </c>
      <c r="B54" t="str">
        <f>'RESUMEN TOTAL'!B54</f>
        <v>35 I</v>
      </c>
      <c r="C54" t="str">
        <f>'RESUMEN TOTAL'!D54</f>
        <v>Hudson y Suipacha este</v>
      </c>
      <c r="D54" s="33" t="str">
        <f>'RESUMEN TOTAL'!E54</f>
        <v>INTERCOMUNICADOR</v>
      </c>
      <c r="E54" s="33" t="str">
        <f>'RESUMEN TOTAL'!F54</f>
        <v>GPON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 t="str">
        <f>'RESUMEN TOTAL'!R54</f>
        <v>APAGADO</v>
      </c>
      <c r="M54" s="86" t="str">
        <f>'RESUMEN TOTAL'!S54</f>
        <v>APAGADO</v>
      </c>
      <c r="N54" s="86" t="str">
        <f>'RESUMEN TOTAL'!T54</f>
        <v>APAGADO</v>
      </c>
      <c r="O54" s="86" t="str">
        <f>'RESUMEN TOTAL'!U54</f>
        <v>APAGADO</v>
      </c>
      <c r="P54" s="86">
        <f>'RESUMEN TOTAL'!V54</f>
        <v>0</v>
      </c>
      <c r="Q54" s="86" t="str">
        <f>'RESUMEN TOTAL'!W54</f>
        <v>APAGADO</v>
      </c>
      <c r="R54" s="86" t="str">
        <f>'RESUMEN TOTAL'!X54</f>
        <v>APAGADO</v>
      </c>
      <c r="S54" s="86" t="str">
        <f>'RESUMEN TOTAL'!Y54</f>
        <v>APAGADO</v>
      </c>
      <c r="T54" s="86" t="str">
        <f>'RESUMEN TOTAL'!Z54</f>
        <v>APAGADO</v>
      </c>
      <c r="U54" s="86" t="str">
        <f>'RESUMEN TOTAL'!AA54</f>
        <v>APAGADO</v>
      </c>
      <c r="V54" s="86" t="str">
        <f>'RESUMEN TOTAL'!AB54</f>
        <v>APAGADO</v>
      </c>
      <c r="W54" s="86" t="str">
        <f>'RESUMEN TOTAL'!AC54</f>
        <v>APAGADO</v>
      </c>
      <c r="X54" s="86" t="str">
        <f>'RESUMEN TOTAL'!AD54</f>
        <v>APAGADO</v>
      </c>
      <c r="Y54" s="86" t="str">
        <f>'RESUMEN TOTAL'!AE54</f>
        <v>APAGADO</v>
      </c>
      <c r="Z54" s="86" t="str">
        <f>'RESUMEN TOTAL'!AF54</f>
        <v>APAGADO</v>
      </c>
      <c r="AA54" s="86" t="str">
        <f>'RESUMEN TOTAL'!AG54</f>
        <v>APAGADO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PARADAS SEGURAS</v>
      </c>
      <c r="B55" t="str">
        <f>'RESUMEN TOTAL'!B55</f>
        <v>36 C</v>
      </c>
      <c r="C55" t="str">
        <f>'RESUMEN TOTAL'!D55</f>
        <v>Hubson y Transol</v>
      </c>
      <c r="D55" s="33" t="str">
        <f>'RESUMEN TOTAL'!E55</f>
        <v>GFIJA</v>
      </c>
      <c r="E55" s="33" t="str">
        <f>'RESUMEN TOTAL'!F55</f>
        <v>GPON</v>
      </c>
      <c r="F55" s="86" t="str">
        <f>'RESUMEN TOTAL'!L55</f>
        <v>APAGADO</v>
      </c>
      <c r="G55" s="86" t="str">
        <f>'RESUMEN TOTAL'!M55</f>
        <v>APAGADO</v>
      </c>
      <c r="H55" s="86" t="str">
        <f>'RESUMEN TOTAL'!N55</f>
        <v>APAGADO</v>
      </c>
      <c r="I55" s="86" t="str">
        <f>'RESUMEN TOTAL'!O55</f>
        <v>APAGADO</v>
      </c>
      <c r="J55" s="86" t="str">
        <f>'RESUMEN TOTAL'!P55</f>
        <v>APAGADO</v>
      </c>
      <c r="K55" s="86" t="str">
        <f>'RESUMEN TOTAL'!Q55</f>
        <v>APAGADO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PARADAS SEGURAS</v>
      </c>
      <c r="B56" t="str">
        <f>'RESUMEN TOTAL'!B56</f>
        <v>36 I</v>
      </c>
      <c r="C56" t="str">
        <f>'RESUMEN TOTAL'!D56</f>
        <v>Hubson y Transol</v>
      </c>
      <c r="D56" s="33" t="str">
        <f>'RESUMEN TOTAL'!E56</f>
        <v>INTERCOMUNICADOR</v>
      </c>
      <c r="E56" s="33" t="str">
        <f>'RESUMEN TOTAL'!F56</f>
        <v>GPON</v>
      </c>
      <c r="F56" s="86" t="str">
        <f>'RESUMEN TOTAL'!L56</f>
        <v>APAGADO</v>
      </c>
      <c r="G56" s="86" t="str">
        <f>'RESUMEN TOTAL'!M56</f>
        <v>APAGADO</v>
      </c>
      <c r="H56" s="86" t="str">
        <f>'RESUMEN TOTAL'!N56</f>
        <v>APAGADO</v>
      </c>
      <c r="I56" s="86" t="str">
        <f>'RESUMEN TOTAL'!O56</f>
        <v>APAGADO</v>
      </c>
      <c r="J56" s="86" t="str">
        <f>'RESUMEN TOTAL'!P56</f>
        <v>APAGADO</v>
      </c>
      <c r="K56" s="86" t="str">
        <f>'RESUMEN TOTAL'!Q56</f>
        <v>APAGADO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PARADAS SEGURAS</v>
      </c>
      <c r="B57" t="str">
        <f>'RESUMEN TOTAL'!B57</f>
        <v>37 C</v>
      </c>
      <c r="C57" t="str">
        <f>'RESUMEN TOTAL'!D57</f>
        <v>Hudson y Jose Ingeniero Este</v>
      </c>
      <c r="D57" s="33" t="str">
        <f>'RESUMEN TOTAL'!E57</f>
        <v>GFIJA</v>
      </c>
      <c r="E57" s="33" t="str">
        <f>'RESUMEN TOTAL'!F57</f>
        <v>GPON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PARADAS SEGURAS</v>
      </c>
      <c r="B58" t="str">
        <f>'RESUMEN TOTAL'!B58</f>
        <v xml:space="preserve">37 I </v>
      </c>
      <c r="C58" t="str">
        <f>'RESUMEN TOTAL'!D58</f>
        <v>Hudson y Jose Ingeniero Este</v>
      </c>
      <c r="D58" s="33" t="str">
        <f>'RESUMEN TOTAL'!E58</f>
        <v>INTERCOMUNICADOR</v>
      </c>
      <c r="E58" s="33" t="str">
        <f>'RESUMEN TOTAL'!F58</f>
        <v>GPON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PARADAS SEGURAS</v>
      </c>
      <c r="B59" t="str">
        <f>'RESUMEN TOTAL'!B59</f>
        <v>38 C</v>
      </c>
      <c r="C59" t="str">
        <f>'RESUMEN TOTAL'!D59</f>
        <v>Hudson y Cacheuta Oeste</v>
      </c>
      <c r="D59" s="33" t="str">
        <f>'RESUMEN TOTAL'!E59</f>
        <v>GFIJA</v>
      </c>
      <c r="E59" s="33" t="str">
        <f>'RESUMEN TOTAL'!F59</f>
        <v>GPON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PARADAS SEGURAS</v>
      </c>
      <c r="B60" t="str">
        <f>'RESUMEN TOTAL'!B60</f>
        <v>38 I</v>
      </c>
      <c r="C60" t="str">
        <f>'RESUMEN TOTAL'!D60</f>
        <v>Hudson y Cacheuta Oeste</v>
      </c>
      <c r="D60" s="33" t="str">
        <f>'RESUMEN TOTAL'!E60</f>
        <v>INTERCOMUNICADOR</v>
      </c>
      <c r="E60" s="33" t="str">
        <f>'RESUMEN TOTAL'!F60</f>
        <v>GPON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PARADAS SEGURAS</v>
      </c>
      <c r="B61" t="str">
        <f>'RESUMEN TOTAL'!B61</f>
        <v>39 C</v>
      </c>
      <c r="C61" t="str">
        <f>'RESUMEN TOTAL'!D61</f>
        <v>Hudson y Groussac Este</v>
      </c>
      <c r="D61" s="33" t="str">
        <f>'RESUMEN TOTAL'!E61</f>
        <v>GFIJA</v>
      </c>
      <c r="E61" s="33" t="str">
        <f>'RESUMEN TOTAL'!F61</f>
        <v>GPON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PARADAS SEGURAS</v>
      </c>
      <c r="B62" t="str">
        <f>'RESUMEN TOTAL'!B62</f>
        <v>39 I</v>
      </c>
      <c r="C62" t="str">
        <f>'RESUMEN TOTAL'!D62</f>
        <v>Hudson y Groussac Este</v>
      </c>
      <c r="D62" s="33" t="str">
        <f>'RESUMEN TOTAL'!E62</f>
        <v>INTERCOMUNICADOR</v>
      </c>
      <c r="E62" s="33" t="str">
        <f>'RESUMEN TOTAL'!F62</f>
        <v>GPON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PARADAS SEGURAS</v>
      </c>
      <c r="B63" t="str">
        <f>'RESUMEN TOTAL'!B63</f>
        <v>40 C</v>
      </c>
      <c r="C63" t="str">
        <f>'RESUMEN TOTAL'!D63</f>
        <v>Hudson y Groussac Oeste</v>
      </c>
      <c r="D63" s="33" t="str">
        <f>'RESUMEN TOTAL'!E63</f>
        <v>GFIJA</v>
      </c>
      <c r="E63" s="33" t="str">
        <f>'RESUMEN TOTAL'!F63</f>
        <v>GPON</v>
      </c>
      <c r="F63" s="86" t="str">
        <f>'RESUMEN TOTAL'!L63</f>
        <v>APAGADO</v>
      </c>
      <c r="G63" s="86" t="str">
        <f>'RESUMEN TOTAL'!M63</f>
        <v>APAGADO</v>
      </c>
      <c r="H63" s="86" t="str">
        <f>'RESUMEN TOTAL'!N63</f>
        <v>APAGADO</v>
      </c>
      <c r="I63" s="86" t="str">
        <f>'RESUMEN TOTAL'!O63</f>
        <v>APAGADO</v>
      </c>
      <c r="J63" s="86" t="str">
        <f>'RESUMEN TOTAL'!P63</f>
        <v>APAGADO</v>
      </c>
      <c r="K63" s="86" t="str">
        <f>'RESUMEN TOTAL'!Q63</f>
        <v>APAGADO</v>
      </c>
      <c r="L63" s="86" t="str">
        <f>'RESUMEN TOTAL'!R63</f>
        <v>APAGADO</v>
      </c>
      <c r="M63" s="86" t="str">
        <f>'RESUMEN TOTAL'!S63</f>
        <v>APAGADO</v>
      </c>
      <c r="N63" s="86" t="str">
        <f>'RESUMEN TOTAL'!T63</f>
        <v>APAGADO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 t="str">
        <f>'RESUMEN TOTAL'!X63</f>
        <v>APAGADO</v>
      </c>
      <c r="S63" s="86" t="str">
        <f>'RESUMEN TOTAL'!Y63</f>
        <v>APAGADO</v>
      </c>
      <c r="T63" s="86" t="str">
        <f>'RESUMEN TOTAL'!Z63</f>
        <v>APAGADO</v>
      </c>
      <c r="U63" s="86" t="str">
        <f>'RESUMEN TOTAL'!AA63</f>
        <v>APAGADO</v>
      </c>
      <c r="V63" s="86" t="str">
        <f>'RESUMEN TOTAL'!AB63</f>
        <v>APAGADO</v>
      </c>
      <c r="W63" s="86" t="str">
        <f>'RESUMEN TOTAL'!AC63</f>
        <v>APAGADO</v>
      </c>
      <c r="X63" s="86" t="str">
        <f>'RESUMEN TOTAL'!AD63</f>
        <v>APAGADO</v>
      </c>
      <c r="Y63" s="86" t="str">
        <f>'RESUMEN TOTAL'!AE63</f>
        <v>APAGADO</v>
      </c>
      <c r="Z63" s="86" t="str">
        <f>'RESUMEN TOTAL'!AF63</f>
        <v>APAGADO</v>
      </c>
      <c r="AA63" s="86" t="str">
        <f>'RESUMEN TOTAL'!AG63</f>
        <v>APAGADO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.75" hidden="1" thickTop="1" x14ac:dyDescent="0.25">
      <c r="A64" t="str">
        <f>'RESUMEN TOTAL'!A64</f>
        <v>PARADAS SEGURAS</v>
      </c>
      <c r="B64" t="str">
        <f>'RESUMEN TOTAL'!B64</f>
        <v>40 I</v>
      </c>
      <c r="C64" t="str">
        <f>'RESUMEN TOTAL'!D64</f>
        <v>Hudson y Groussac Oeste</v>
      </c>
      <c r="D64" s="33" t="str">
        <f>'RESUMEN TOTAL'!E64</f>
        <v>INTERCOMUNICADOR</v>
      </c>
      <c r="E64" s="33" t="str">
        <f>'RESUMEN TOTAL'!F64</f>
        <v>GPON</v>
      </c>
      <c r="F64" s="86" t="str">
        <f>'RESUMEN TOTAL'!L64</f>
        <v>APAGADO</v>
      </c>
      <c r="G64" s="86" t="str">
        <f>'RESUMEN TOTAL'!M64</f>
        <v>APAGADO</v>
      </c>
      <c r="H64" s="86" t="str">
        <f>'RESUMEN TOTAL'!N64</f>
        <v>APAGADO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 t="str">
        <f>'RESUMEN TOTAL'!X64</f>
        <v>APAGADO</v>
      </c>
      <c r="S64" s="86" t="str">
        <f>'RESUMEN TOTAL'!Y64</f>
        <v>APAGADO</v>
      </c>
      <c r="T64" s="86" t="str">
        <f>'RESUMEN TOTAL'!Z64</f>
        <v>APAGADO</v>
      </c>
      <c r="U64" s="86" t="str">
        <f>'RESUMEN TOTAL'!AA64</f>
        <v>APAGADO</v>
      </c>
      <c r="V64" s="86" t="str">
        <f>'RESUMEN TOTAL'!AB64</f>
        <v>APAGADO</v>
      </c>
      <c r="W64" s="86" t="str">
        <f>'RESUMEN TOTAL'!AC64</f>
        <v>APAGADO</v>
      </c>
      <c r="X64" s="86" t="str">
        <f>'RESUMEN TOTAL'!AD64</f>
        <v>APAGADO</v>
      </c>
      <c r="Y64" s="86" t="str">
        <f>'RESUMEN TOTAL'!AE64</f>
        <v>APAGADO</v>
      </c>
      <c r="Z64" s="86" t="str">
        <f>'RESUMEN TOTAL'!AF64</f>
        <v>APAGADO</v>
      </c>
      <c r="AA64" s="86" t="str">
        <f>'RESUMEN TOTAL'!AG64</f>
        <v>APAGADO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.75" hidden="1" thickTop="1" x14ac:dyDescent="0.25">
      <c r="A65" t="str">
        <f>'RESUMEN TOTAL'!A65</f>
        <v>PARADAS SEGURAS</v>
      </c>
      <c r="B65" t="str">
        <f>'RESUMEN TOTAL'!B65</f>
        <v>41 C</v>
      </c>
      <c r="C65" t="str">
        <f>'RESUMEN TOTAL'!D65</f>
        <v>Hudson y Dumas Este</v>
      </c>
      <c r="D65" s="33" t="str">
        <f>'RESUMEN TOTAL'!E65</f>
        <v>GFIJA</v>
      </c>
      <c r="E65" s="33" t="str">
        <f>'RESUMEN TOTAL'!F65</f>
        <v>GPON</v>
      </c>
      <c r="F65" s="86" t="str">
        <f>'RESUMEN TOTAL'!L65</f>
        <v>APAGADO</v>
      </c>
      <c r="G65" s="86" t="str">
        <f>'RESUMEN TOTAL'!M65</f>
        <v>APAGADO</v>
      </c>
      <c r="H65" s="86" t="str">
        <f>'RESUMEN TOTAL'!N65</f>
        <v>APAGADO</v>
      </c>
      <c r="I65" s="86" t="str">
        <f>'RESUMEN TOTAL'!O65</f>
        <v>APAGADO</v>
      </c>
      <c r="J65" s="86" t="str">
        <f>'RESUMEN TOTAL'!P65</f>
        <v>APAGADO</v>
      </c>
      <c r="K65" s="86" t="str">
        <f>'RESUMEN TOTAL'!Q65</f>
        <v>APAGADO</v>
      </c>
      <c r="L65" s="86" t="str">
        <f>'RESUMEN TOTAL'!R65</f>
        <v>APAGADO</v>
      </c>
      <c r="M65" s="86" t="str">
        <f>'RESUMEN TOTAL'!S65</f>
        <v>APAGADO</v>
      </c>
      <c r="N65" s="86" t="str">
        <f>'RESUMEN TOTAL'!T65</f>
        <v>APAGADO</v>
      </c>
      <c r="O65" s="86" t="str">
        <f>'RESUMEN TOTAL'!U65</f>
        <v>APAGADO</v>
      </c>
      <c r="P65" s="86" t="str">
        <f>'RESUMEN TOTAL'!V65</f>
        <v>APAGADO</v>
      </c>
      <c r="Q65" s="86" t="str">
        <f>'RESUMEN TOTAL'!W65</f>
        <v>APAGADO</v>
      </c>
      <c r="R65" s="86" t="str">
        <f>'RESUMEN TOTAL'!X65</f>
        <v>APAGADO</v>
      </c>
      <c r="S65" s="86" t="str">
        <f>'RESUMEN TOTAL'!Y65</f>
        <v>APAGADO</v>
      </c>
      <c r="T65" s="86" t="str">
        <f>'RESUMEN TOTAL'!Z65</f>
        <v>APAGADO</v>
      </c>
      <c r="U65" s="86" t="str">
        <f>'RESUMEN TOTAL'!AA65</f>
        <v>APAGADO</v>
      </c>
      <c r="V65" s="86" t="str">
        <f>'RESUMEN TOTAL'!AB65</f>
        <v>APAGADO</v>
      </c>
      <c r="W65" s="86" t="str">
        <f>'RESUMEN TOTAL'!AC65</f>
        <v>APAGADO</v>
      </c>
      <c r="X65" s="86" t="str">
        <f>'RESUMEN TOTAL'!AD65</f>
        <v>APAGADO</v>
      </c>
      <c r="Y65" s="86" t="str">
        <f>'RESUMEN TOTAL'!AE65</f>
        <v>APAGADO</v>
      </c>
      <c r="Z65" s="86" t="str">
        <f>'RESUMEN TOTAL'!AF65</f>
        <v>APAGADO</v>
      </c>
      <c r="AA65" s="86" t="str">
        <f>'RESUMEN TOTAL'!AG65</f>
        <v>APAGADO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.75" hidden="1" thickTop="1" x14ac:dyDescent="0.25">
      <c r="A66" t="str">
        <f>'RESUMEN TOTAL'!A66</f>
        <v>PARADAS SEGURAS</v>
      </c>
      <c r="B66" t="str">
        <f>'RESUMEN TOTAL'!B66</f>
        <v>41 I</v>
      </c>
      <c r="C66" t="str">
        <f>'RESUMEN TOTAL'!D66</f>
        <v>Hudson y Dumas Este</v>
      </c>
      <c r="D66" s="33" t="str">
        <f>'RESUMEN TOTAL'!E66</f>
        <v>INTERCOMUNICADOR</v>
      </c>
      <c r="E66" s="33" t="str">
        <f>'RESUMEN TOTAL'!F66</f>
        <v>GPON</v>
      </c>
      <c r="F66" s="86" t="str">
        <f>'RESUMEN TOTAL'!L66</f>
        <v>APAGADO</v>
      </c>
      <c r="G66" s="86" t="str">
        <f>'RESUMEN TOTAL'!M66</f>
        <v>APAGADO</v>
      </c>
      <c r="H66" s="86" t="str">
        <f>'RESUMEN TOTAL'!N66</f>
        <v>APAGADO</v>
      </c>
      <c r="I66" s="86" t="str">
        <f>'RESUMEN TOTAL'!O66</f>
        <v>APAGADO</v>
      </c>
      <c r="J66" s="86" t="str">
        <f>'RESUMEN TOTAL'!P66</f>
        <v>APAGADO</v>
      </c>
      <c r="K66" s="86" t="str">
        <f>'RESUMEN TOTAL'!Q66</f>
        <v>APAGADO</v>
      </c>
      <c r="L66" s="86" t="str">
        <f>'RESUMEN TOTAL'!R66</f>
        <v>APAGADO</v>
      </c>
      <c r="M66" s="86" t="str">
        <f>'RESUMEN TOTAL'!S66</f>
        <v>APAGADO</v>
      </c>
      <c r="N66" s="86" t="str">
        <f>'RESUMEN TOTAL'!T66</f>
        <v>APAGADO</v>
      </c>
      <c r="O66" s="86" t="str">
        <f>'RESUMEN TOTAL'!U66</f>
        <v>APAGADO</v>
      </c>
      <c r="P66" s="86" t="str">
        <f>'RESUMEN TOTAL'!V66</f>
        <v>APAGADO</v>
      </c>
      <c r="Q66" s="86" t="str">
        <f>'RESUMEN TOTAL'!W66</f>
        <v>APAGADO</v>
      </c>
      <c r="R66" s="86" t="str">
        <f>'RESUMEN TOTAL'!X66</f>
        <v>APAGADO</v>
      </c>
      <c r="S66" s="86" t="str">
        <f>'RESUMEN TOTAL'!Y66</f>
        <v>APAGADO</v>
      </c>
      <c r="T66" s="86" t="str">
        <f>'RESUMEN TOTAL'!Z66</f>
        <v>APAGADO</v>
      </c>
      <c r="U66" s="86" t="str">
        <f>'RESUMEN TOTAL'!AA66</f>
        <v>APAGADO</v>
      </c>
      <c r="V66" s="86" t="str">
        <f>'RESUMEN TOTAL'!AB66</f>
        <v>APAGADO</v>
      </c>
      <c r="W66" s="86" t="str">
        <f>'RESUMEN TOTAL'!AC66</f>
        <v>APAGADO</v>
      </c>
      <c r="X66" s="86" t="str">
        <f>'RESUMEN TOTAL'!AD66</f>
        <v>APAGADO</v>
      </c>
      <c r="Y66" s="86" t="str">
        <f>'RESUMEN TOTAL'!AE66</f>
        <v>APAGADO</v>
      </c>
      <c r="Z66" s="86" t="str">
        <f>'RESUMEN TOTAL'!AF66</f>
        <v>APAGADO</v>
      </c>
      <c r="AA66" s="86" t="str">
        <f>'RESUMEN TOTAL'!AG66</f>
        <v>APAGADO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.75" hidden="1" thickTop="1" x14ac:dyDescent="0.25">
      <c r="A67" t="str">
        <f>'RESUMEN TOTAL'!A67</f>
        <v>PARADAS SEGURAS</v>
      </c>
      <c r="B67" t="str">
        <f>'RESUMEN TOTAL'!B67</f>
        <v>42 C</v>
      </c>
      <c r="C67" t="str">
        <f>'RESUMEN TOTAL'!D67</f>
        <v>Hudson y Dumas Oeste</v>
      </c>
      <c r="D67" s="33" t="str">
        <f>'RESUMEN TOTAL'!E67</f>
        <v>GFIJA</v>
      </c>
      <c r="E67" s="33" t="str">
        <f>'RESUMEN TOTAL'!F67</f>
        <v>GPON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PARADAS SEGURAS</v>
      </c>
      <c r="B68" t="str">
        <f>'RESUMEN TOTAL'!B68</f>
        <v>42 I</v>
      </c>
      <c r="C68" t="str">
        <f>'RESUMEN TOTAL'!D68</f>
        <v>Hudson y Dumas Oeste</v>
      </c>
      <c r="D68" s="33" t="str">
        <f>'RESUMEN TOTAL'!E68</f>
        <v>INTERCOMUNICADOR</v>
      </c>
      <c r="E68" s="33" t="str">
        <f>'RESUMEN TOTAL'!F68</f>
        <v>GPON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PARADAS SEGURAS</v>
      </c>
      <c r="B69" t="str">
        <f>'RESUMEN TOTAL'!B69</f>
        <v>43 C</v>
      </c>
      <c r="C69" t="str">
        <f>'RESUMEN TOTAL'!D69</f>
        <v>Hudson y Manuel de Falla Este</v>
      </c>
      <c r="D69" s="33" t="str">
        <f>'RESUMEN TOTAL'!E69</f>
        <v>GFIJA</v>
      </c>
      <c r="E69" s="33" t="str">
        <f>'RESUMEN TOTAL'!F69</f>
        <v>GPON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PARADAS SEGURAS</v>
      </c>
      <c r="B70" t="str">
        <f>'RESUMEN TOTAL'!B70</f>
        <v>43 I</v>
      </c>
      <c r="C70" t="str">
        <f>'RESUMEN TOTAL'!D70</f>
        <v>Hudson y Manuel de Falla Este</v>
      </c>
      <c r="D70" s="33" t="str">
        <f>'RESUMEN TOTAL'!E70</f>
        <v>INTERCOMUNICADOR</v>
      </c>
      <c r="E70" s="33" t="str">
        <f>'RESUMEN TOTAL'!F70</f>
        <v>GPON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PARADAS SEGURAS</v>
      </c>
      <c r="B71" t="str">
        <f>'RESUMEN TOTAL'!B71</f>
        <v>45 C</v>
      </c>
      <c r="C71" t="str">
        <f>'RESUMEN TOTAL'!D71</f>
        <v>Hudson y Benito Perez Galdos Este</v>
      </c>
      <c r="D71" s="33" t="str">
        <f>'RESUMEN TOTAL'!E71</f>
        <v>GFIJA</v>
      </c>
      <c r="E71" s="33" t="str">
        <f>'RESUMEN TOTAL'!F71</f>
        <v>GPON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PARADAS SEGURAS</v>
      </c>
      <c r="B72" t="str">
        <f>'RESUMEN TOTAL'!B72</f>
        <v>45 I</v>
      </c>
      <c r="C72" t="str">
        <f>'RESUMEN TOTAL'!D72</f>
        <v>Hudson y Benito Perez Galdos Este</v>
      </c>
      <c r="D72" s="33" t="str">
        <f>'RESUMEN TOTAL'!E72</f>
        <v>INTERCOMUNICADOR</v>
      </c>
      <c r="E72" s="33" t="str">
        <f>'RESUMEN TOTAL'!F72</f>
        <v>GPON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PARADAS SEGURAS</v>
      </c>
      <c r="B73" t="str">
        <f>'RESUMEN TOTAL'!B73</f>
        <v>46 C</v>
      </c>
      <c r="C73" t="str">
        <f>'RESUMEN TOTAL'!D73</f>
        <v>Hudson y Avenida Bosques Este</v>
      </c>
      <c r="D73" s="33" t="str">
        <f>'RESUMEN TOTAL'!E73</f>
        <v>GFIJA</v>
      </c>
      <c r="E73" s="33" t="str">
        <f>'RESUMEN TOTAL'!F73</f>
        <v>GPON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PARADAS SEGURAS</v>
      </c>
      <c r="B74" t="str">
        <f>'RESUMEN TOTAL'!B74</f>
        <v>46 I</v>
      </c>
      <c r="C74" t="str">
        <f>'RESUMEN TOTAL'!D74</f>
        <v>Hudson y Avenida Bosques Este</v>
      </c>
      <c r="D74" s="33" t="str">
        <f>'RESUMEN TOTAL'!E74</f>
        <v>INTERCOMUNICADOR</v>
      </c>
      <c r="E74" s="33" t="str">
        <f>'RESUMEN TOTAL'!F74</f>
        <v>GPON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PARADAS SEGURAS</v>
      </c>
      <c r="B75" t="str">
        <f>'RESUMEN TOTAL'!B75</f>
        <v>47 C</v>
      </c>
      <c r="C75" t="str">
        <f>'RESUMEN TOTAL'!D75</f>
        <v>Hudson y Avenida Bosques Oeste</v>
      </c>
      <c r="D75" s="33" t="str">
        <f>'RESUMEN TOTAL'!E75</f>
        <v>GFIJA</v>
      </c>
      <c r="E75" s="33" t="str">
        <f>'RESUMEN TOTAL'!F75</f>
        <v>GPON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PARADAS SEGURAS</v>
      </c>
      <c r="B76" t="str">
        <f>'RESUMEN TOTAL'!B76</f>
        <v>47 I</v>
      </c>
      <c r="C76" t="str">
        <f>'RESUMEN TOTAL'!D76</f>
        <v>Hudson y Avenida Bosques Oeste</v>
      </c>
      <c r="D76" s="33" t="str">
        <f>'RESUMEN TOTAL'!E76</f>
        <v>INTERCOMUNICADOR</v>
      </c>
      <c r="E76" s="33" t="str">
        <f>'RESUMEN TOTAL'!F76</f>
        <v>GPON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PARADAS SEGURAS</v>
      </c>
      <c r="B77" t="str">
        <f>'RESUMEN TOTAL'!B77</f>
        <v>64 C</v>
      </c>
      <c r="C77" t="str">
        <f>'RESUMEN TOTAL'!D77</f>
        <v>Lujan y Combate de los Pozos</v>
      </c>
      <c r="D77" s="33" t="str">
        <f>'RESUMEN TOTAL'!E77</f>
        <v>GFIJA</v>
      </c>
      <c r="E77" s="33" t="str">
        <f>'RESUMEN TOTAL'!F77</f>
        <v>GPON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PARADAS SEGURAS</v>
      </c>
      <c r="B78" t="str">
        <f>'RESUMEN TOTAL'!B78</f>
        <v>64 I</v>
      </c>
      <c r="C78" t="str">
        <f>'RESUMEN TOTAL'!D78</f>
        <v>Lujan y Combate de los Pozos</v>
      </c>
      <c r="D78" s="33" t="str">
        <f>'RESUMEN TOTAL'!E78</f>
        <v>INTERCOMUNICADOR</v>
      </c>
      <c r="E78" s="33" t="str">
        <f>'RESUMEN TOTAL'!F78</f>
        <v>GPON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PARADAS SEGURAS</v>
      </c>
      <c r="B79" t="str">
        <f>'RESUMEN TOTAL'!B79</f>
        <v>65 C</v>
      </c>
      <c r="C79" t="str">
        <f>'RESUMEN TOTAL'!D79</f>
        <v>Lujan y Combate de los Pozos</v>
      </c>
      <c r="D79" s="33" t="str">
        <f>'RESUMEN TOTAL'!E79</f>
        <v>GFIJA</v>
      </c>
      <c r="E79" s="33" t="str">
        <f>'RESUMEN TOTAL'!F79</f>
        <v>GPON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PARADAS SEGURAS</v>
      </c>
      <c r="B80" t="str">
        <f>'RESUMEN TOTAL'!B80</f>
        <v>65 I</v>
      </c>
      <c r="C80" t="str">
        <f>'RESUMEN TOTAL'!D80</f>
        <v>Lujan y Combate de los Pozos</v>
      </c>
      <c r="D80" s="33" t="str">
        <f>'RESUMEN TOTAL'!E80</f>
        <v>INTERCOMUNICADOR</v>
      </c>
      <c r="E80" s="33" t="str">
        <f>'RESUMEN TOTAL'!F80</f>
        <v>GPON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PARADAS SEGURAS</v>
      </c>
      <c r="B81" t="str">
        <f>'RESUMEN TOTAL'!B81</f>
        <v>67 C</v>
      </c>
      <c r="C81" t="str">
        <f>'RESUMEN TOTAL'!D81</f>
        <v>Lujan y 907 A</v>
      </c>
      <c r="D81" s="33" t="str">
        <f>'RESUMEN TOTAL'!E81</f>
        <v>GFIJA</v>
      </c>
      <c r="E81" s="33" t="str">
        <f>'RESUMEN TOTAL'!F81</f>
        <v>GPON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PARADAS SEGURAS</v>
      </c>
      <c r="B82" t="str">
        <f>'RESUMEN TOTAL'!B82</f>
        <v>67 I</v>
      </c>
      <c r="C82" t="str">
        <f>'RESUMEN TOTAL'!D82</f>
        <v>Lujan y 907 A</v>
      </c>
      <c r="D82" s="33" t="str">
        <f>'RESUMEN TOTAL'!E82</f>
        <v>INTERCOMUNICADOR</v>
      </c>
      <c r="E82" s="33" t="str">
        <f>'RESUMEN TOTAL'!F82</f>
        <v>GPON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ALTAMIRA</v>
      </c>
      <c r="B83" t="str">
        <f>'RESUMEN TOTAL'!B83</f>
        <v>ALT 03</v>
      </c>
      <c r="C83" t="str">
        <f>'RESUMEN TOTAL'!D83</f>
        <v>Bombero Galarza y Necochea</v>
      </c>
      <c r="D83" s="33" t="str">
        <f>'RESUMEN TOTAL'!E83</f>
        <v>Domo</v>
      </c>
      <c r="E83" s="33" t="str">
        <f>'RESUMEN TOTAL'!F83</f>
        <v>Fibra Optica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ALTAMIRA</v>
      </c>
      <c r="B84" t="str">
        <f>'RESUMEN TOTAL'!B84</f>
        <v>ALT 04</v>
      </c>
      <c r="C84" t="str">
        <f>'RESUMEN TOTAL'!D84</f>
        <v>Francia y Necochea</v>
      </c>
      <c r="D84" s="33" t="str">
        <f>'RESUMEN TOTAL'!E84</f>
        <v>Domo</v>
      </c>
      <c r="E84" s="33" t="str">
        <f>'RESUMEN TOTAL'!F84</f>
        <v>Fibra Optica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ALTAMIRA</v>
      </c>
      <c r="B85" t="str">
        <f>'RESUMEN TOTAL'!B85</f>
        <v>ALT 06</v>
      </c>
      <c r="C85" t="str">
        <f>'RESUMEN TOTAL'!D85</f>
        <v>LOPE DE VEGA Y NECOCHEA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ALTAMIRA</v>
      </c>
      <c r="B86" t="str">
        <f>'RESUMEN TOTAL'!B86</f>
        <v>ALT 08</v>
      </c>
      <c r="C86" t="str">
        <f>'RESUMEN TOTAL'!D86</f>
        <v>HUMAITA Y NECOCHEA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ALTAMIRA</v>
      </c>
      <c r="B87" t="str">
        <f>'RESUMEN TOTAL'!B87</f>
        <v>ALT 09</v>
      </c>
      <c r="C87" t="str">
        <f>'RESUMEN TOTAL'!D87</f>
        <v>NECOCHEA Y CURUPAITY</v>
      </c>
      <c r="D87" s="33" t="str">
        <f>'RESUMEN TOTAL'!E87</f>
        <v>DOMO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ALTAMIRA</v>
      </c>
      <c r="B88" t="str">
        <f>'RESUMEN TOTAL'!B88</f>
        <v>ALT 10</v>
      </c>
      <c r="C88" t="str">
        <f>'RESUMEN TOTAL'!D88</f>
        <v>Calchaqui y Francia</v>
      </c>
      <c r="D88" s="33" t="str">
        <f>'RESUMEN TOTAL'!E88</f>
        <v>Domo</v>
      </c>
      <c r="E88" s="33" t="str">
        <f>'RESUMEN TOTAL'!F88</f>
        <v>Radio</v>
      </c>
      <c r="F88" s="86" t="str">
        <f>'RESUMEN TOTAL'!L88</f>
        <v>APAGADO</v>
      </c>
      <c r="G88" s="86" t="str">
        <f>'RESUMEN TOTAL'!M88</f>
        <v>APAGADO</v>
      </c>
      <c r="H88" s="86" t="str">
        <f>'RESUMEN TOTAL'!N88</f>
        <v>APAGADO</v>
      </c>
      <c r="I88" s="86">
        <f>'RESUMEN TOTAL'!O88</f>
        <v>0</v>
      </c>
      <c r="J88" s="86" t="str">
        <f>'RESUMEN TOTAL'!P88</f>
        <v>APAGADO</v>
      </c>
      <c r="K88" s="86" t="str">
        <f>'RESUMEN TOTAL'!Q88</f>
        <v>APAGADO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 t="str">
        <f>'RESUMEN TOTAL'!Z88</f>
        <v>APAGADO</v>
      </c>
      <c r="U88" s="86">
        <f>'RESUMEN TOTAL'!AA88</f>
        <v>0</v>
      </c>
      <c r="V88" s="86" t="str">
        <f>'RESUMEN TOTAL'!AB88</f>
        <v>APAGADO</v>
      </c>
      <c r="W88" s="86">
        <f>'RESUMEN TOTAL'!AC88</f>
        <v>0</v>
      </c>
      <c r="X88" s="86" t="str">
        <f>'RESUMEN TOTAL'!AD88</f>
        <v>APAGADO</v>
      </c>
      <c r="Y88" s="86" t="str">
        <f>'RESUMEN TOTAL'!AE88</f>
        <v>APAGADO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ALTAMIRA</v>
      </c>
      <c r="B89" t="str">
        <f>'RESUMEN TOTAL'!B89</f>
        <v>ALT01</v>
      </c>
      <c r="C89" t="str">
        <f>'RESUMEN TOTAL'!D89</f>
        <v>Calchaqui y Sgto. Cabral</v>
      </c>
      <c r="D89" s="33" t="str">
        <f>'RESUMEN TOTAL'!E89</f>
        <v>Domo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ALTAMIRA</v>
      </c>
      <c r="B90" t="str">
        <f>'RESUMEN TOTAL'!B90</f>
        <v>ALT02</v>
      </c>
      <c r="C90" t="str">
        <f>'RESUMEN TOTAL'!D90</f>
        <v>Calchaqui y Lope de Vega</v>
      </c>
      <c r="D90" s="33" t="str">
        <f>'RESUMEN TOTAL'!E90</f>
        <v>Domo</v>
      </c>
      <c r="E90" s="33" t="str">
        <f>'RESUMEN TOTAL'!F90</f>
        <v>PTO A FO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ALTAMIRA</v>
      </c>
      <c r="B91" t="str">
        <f>'RESUMEN TOTAL'!B91</f>
        <v>ALT05</v>
      </c>
      <c r="C91" t="str">
        <f>'RESUMEN TOTAL'!D91</f>
        <v>Av. Calchaqui y Bombero Galarza</v>
      </c>
      <c r="D91" s="33" t="str">
        <f>'RESUMEN TOTAL'!E91</f>
        <v>Domo</v>
      </c>
      <c r="E91" s="33" t="str">
        <f>'RESUMEN TOTAL'!F91</f>
        <v>PTO A FO</v>
      </c>
      <c r="F91" s="86" t="str">
        <f>'RESUMEN TOTAL'!L91</f>
        <v>APAGADO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>
        <f>'RESUMEN TOTAL'!X91</f>
        <v>0</v>
      </c>
      <c r="S91" s="86">
        <f>'RESUMEN TOTAL'!Y91</f>
        <v>0</v>
      </c>
      <c r="T91" s="86" t="str">
        <f>'RESUMEN TOTAL'!Z91</f>
        <v>APAGADO</v>
      </c>
      <c r="U91" s="86">
        <f>'RESUMEN TOTAL'!AA91</f>
        <v>0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ALTAMIRA</v>
      </c>
      <c r="B92" t="str">
        <f>'RESUMEN TOTAL'!B92</f>
        <v>ALT07</v>
      </c>
      <c r="C92" t="str">
        <f>'RESUMEN TOTAL'!D92</f>
        <v>AV. CALCHAQUI Y AV. DEL TRABAJO</v>
      </c>
      <c r="D92" s="33" t="str">
        <f>'RESUMEN TOTAL'!E92</f>
        <v>DOMO</v>
      </c>
      <c r="E92" s="33" t="str">
        <f>'RESUMEN TOTAL'!F92</f>
        <v>PTO A FO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AGUSTIN RAMIREZ</v>
      </c>
      <c r="B93" t="str">
        <f>'RESUMEN TOTAL'!B93</f>
        <v>ARA 01</v>
      </c>
      <c r="C93" t="str">
        <f>'RESUMEN TOTAL'!D93</f>
        <v>Malambo y Tranquera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BELGRANO</v>
      </c>
      <c r="B94" t="str">
        <f>'RESUMEN TOTAL'!B94</f>
        <v>BEL 01</v>
      </c>
      <c r="C94" t="str">
        <f>'RESUMEN TOTAL'!D94</f>
        <v>San Martin y Dardo Rocha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BELGRANO</v>
      </c>
      <c r="B95" t="str">
        <f>'RESUMEN TOTAL'!B95</f>
        <v>BEL 02</v>
      </c>
      <c r="C95" t="str">
        <f>'RESUMEN TOTAL'!D95</f>
        <v>Guardia vieja y Fronteriz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BOSQUES CENTRO</v>
      </c>
      <c r="B96" t="str">
        <f>'RESUMEN TOTAL'!B96</f>
        <v>BOSQC 01</v>
      </c>
      <c r="C96" t="str">
        <f>'RESUMEN TOTAL'!D96</f>
        <v>LUIS AGOTE E/DANUNCIO Y CAMPOAMOR</v>
      </c>
      <c r="D96" s="33" t="str">
        <f>'RESUMEN TOTAL'!E96</f>
        <v>Fija</v>
      </c>
      <c r="E96" s="33" t="str">
        <f>'RESUMEN TOTAL'!F96</f>
        <v>Radio</v>
      </c>
      <c r="F96" s="86" t="str">
        <f>'RESUMEN TOTAL'!L96</f>
        <v>APAGADO</v>
      </c>
      <c r="G96" s="86" t="str">
        <f>'RESUMEN TOTAL'!M96</f>
        <v>APAGADO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BOSQUES CENTRO</v>
      </c>
      <c r="B97" t="str">
        <f>'RESUMEN TOTAL'!B97</f>
        <v>BOSQC 02</v>
      </c>
      <c r="C97" t="str">
        <f>'RESUMEN TOTAL'!D97</f>
        <v>LUIS AGOTE E/DANUNCIO Y CAMPOAMOR</v>
      </c>
      <c r="D97" s="33" t="str">
        <f>'RESUMEN TOTAL'!E97</f>
        <v>Fija</v>
      </c>
      <c r="E97" s="33" t="str">
        <f>'RESUMEN TOTAL'!F97</f>
        <v>Radio</v>
      </c>
      <c r="F97" s="86" t="str">
        <f>'RESUMEN TOTAL'!L97</f>
        <v>APAGADO</v>
      </c>
      <c r="G97" s="86" t="str">
        <f>'RESUMEN TOTAL'!M97</f>
        <v>APAGADO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BOSQUES CENTRO</v>
      </c>
      <c r="B98" t="str">
        <f>'RESUMEN TOTAL'!B98</f>
        <v>BOSQC 03</v>
      </c>
      <c r="C98" t="str">
        <f>'RESUMEN TOTAL'!D98</f>
        <v>BENAVENTE Y LUIS AGOTE</v>
      </c>
      <c r="D98" s="33" t="str">
        <f>'RESUMEN TOTAL'!E98</f>
        <v>Fija</v>
      </c>
      <c r="E98" s="33" t="str">
        <f>'RESUMEN TOTAL'!F98</f>
        <v>Radio</v>
      </c>
      <c r="F98" s="86" t="str">
        <f>'RESUMEN TOTAL'!L98</f>
        <v>APAGADO</v>
      </c>
      <c r="G98" s="86" t="str">
        <f>'RESUMEN TOTAL'!M98</f>
        <v>APAGADO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BOSQUES CENTRO</v>
      </c>
      <c r="B99" t="str">
        <f>'RESUMEN TOTAL'!B99</f>
        <v>BOSQC 04</v>
      </c>
      <c r="C99" t="str">
        <f>'RESUMEN TOTAL'!D99</f>
        <v>BENAVENTE Y LUIS AGOTE</v>
      </c>
      <c r="D99" s="33" t="str">
        <f>'RESUMEN TOTAL'!E99</f>
        <v>Fija</v>
      </c>
      <c r="E99" s="33" t="str">
        <f>'RESUMEN TOTAL'!F99</f>
        <v>Radio</v>
      </c>
      <c r="F99" s="86" t="str">
        <f>'RESUMEN TOTAL'!L99</f>
        <v>APAGADO</v>
      </c>
      <c r="G99" s="86" t="str">
        <f>'RESUMEN TOTAL'!M99</f>
        <v>APAGADO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BOSQUES CENTRO</v>
      </c>
      <c r="B100" t="str">
        <f>'RESUMEN TOTAL'!B100</f>
        <v>BOSQC 05</v>
      </c>
      <c r="C100" t="str">
        <f>'RESUMEN TOTAL'!D100</f>
        <v>LUIS AGOTE Y RUTA 36</v>
      </c>
      <c r="D100" s="33" t="str">
        <f>'RESUMEN TOTAL'!E100</f>
        <v>Fija</v>
      </c>
      <c r="E100" s="33" t="str">
        <f>'RESUMEN TOTAL'!F100</f>
        <v>Radio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BOSQUES CENTRO</v>
      </c>
      <c r="B101" t="str">
        <f>'RESUMEN TOTAL'!B101</f>
        <v>BOSQC 06</v>
      </c>
      <c r="C101" t="str">
        <f>'RESUMEN TOTAL'!D101</f>
        <v>LUIS AGOTE Y RUTA 36</v>
      </c>
      <c r="D101" s="33" t="str">
        <f>'RESUMEN TOTAL'!E101</f>
        <v>Fija</v>
      </c>
      <c r="E101" s="33" t="str">
        <f>'RESUMEN TOTAL'!F101</f>
        <v>Radio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05</v>
      </c>
      <c r="C102" t="str">
        <f>'RESUMEN TOTAL'!D102</f>
        <v>Bocuzzi e/España y San Martin</v>
      </c>
      <c r="D102" s="33" t="str">
        <f>'RESUMEN TOTAL'!E102</f>
        <v>DOMO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 t="str">
        <f>'RESUMEN TOTAL'!X102</f>
        <v>APAGADO</v>
      </c>
      <c r="S102" s="86">
        <f>'RESUMEN TOTAL'!Y102</f>
        <v>0</v>
      </c>
      <c r="T102" s="86" t="str">
        <f>'RESUMEN TOTAL'!Z102</f>
        <v>APAGADO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12</v>
      </c>
      <c r="C103" t="str">
        <f>'RESUMEN TOTAL'!D103</f>
        <v>Monteagudo y Mitre</v>
      </c>
      <c r="D103" s="33" t="str">
        <f>'RESUMEN TOTAL'!E103</f>
        <v>Domo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13</v>
      </c>
      <c r="C104" t="str">
        <f>'RESUMEN TOTAL'!D104</f>
        <v>25 de Mayo y Maipu</v>
      </c>
      <c r="D104" s="33" t="str">
        <f>'RESUMEN TOTAL'!E104</f>
        <v>DOMO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37</v>
      </c>
      <c r="C105" t="str">
        <f>'RESUMEN TOTAL'!D105</f>
        <v>Diagonal Granaderos y Monteagudo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 50</v>
      </c>
      <c r="C106" t="str">
        <f>'RESUMEN TOTAL'!D106</f>
        <v>Av. San Martin y Newbery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51</v>
      </c>
      <c r="C107" t="str">
        <f>'RESUMEN TOTAL'!D107</f>
        <v>ILLIA Y LAS HERAS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53</v>
      </c>
      <c r="C108" t="str">
        <f>'RESUMEN TOTAL'!D108</f>
        <v>GUTIERREZ Y BROWN</v>
      </c>
      <c r="D108" s="33" t="str">
        <f>'RESUMEN TOTAL'!E108</f>
        <v>Domo</v>
      </c>
      <c r="E108" s="33" t="str">
        <f>'RESUMEN TOTAL'!F108</f>
        <v>Radio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54</v>
      </c>
      <c r="C109" t="str">
        <f>'RESUMEN TOTAL'!D109</f>
        <v>GUTIERREZ Y PRINGLES</v>
      </c>
      <c r="D109" s="33" t="str">
        <f>'RESUMEN TOTAL'!E109</f>
        <v>Domo</v>
      </c>
      <c r="E109" s="33" t="str">
        <f>'RESUMEN TOTAL'!F109</f>
        <v>Radio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 t="str">
        <f>'RESUMEN TOTAL'!S109</f>
        <v>APAGADO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 t="str">
        <f>'RESUMEN TOTAL'!Z109</f>
        <v>APAGADO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CENTRO</v>
      </c>
      <c r="B110" t="str">
        <f>'RESUMEN TOTAL'!B110</f>
        <v>CEN 55</v>
      </c>
      <c r="C110" t="str">
        <f>'RESUMEN TOTAL'!D110</f>
        <v>BOUREL Y URQUIZA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CENTRO</v>
      </c>
      <c r="B111" t="str">
        <f>'RESUMEN TOTAL'!B111</f>
        <v>CEN 56</v>
      </c>
      <c r="C111" t="str">
        <f>'RESUMEN TOTAL'!D111</f>
        <v>Newbery y Falucho</v>
      </c>
      <c r="D111" s="33" t="str">
        <f>'RESUMEN TOTAL'!E111</f>
        <v>DOMO</v>
      </c>
      <c r="E111" s="33" t="str">
        <f>'RESUMEN TOTAL'!F111</f>
        <v>Radio</v>
      </c>
      <c r="F111" s="86">
        <f>'RESUMEN TOTAL'!L111</f>
        <v>0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>
        <f>'RESUMEN TOTAL'!P111</f>
        <v>0</v>
      </c>
      <c r="K111" s="86">
        <f>'RESUMEN TOTAL'!Q111</f>
        <v>0</v>
      </c>
      <c r="L111" s="86">
        <f>'RESUMEN TOTAL'!R111</f>
        <v>0</v>
      </c>
      <c r="M111" s="86">
        <f>'RESUMEN TOTAL'!S111</f>
        <v>0</v>
      </c>
      <c r="N111" s="86">
        <f>'RESUMEN TOTAL'!T111</f>
        <v>0</v>
      </c>
      <c r="O111" s="86">
        <f>'RESUMEN TOTAL'!U111</f>
        <v>0</v>
      </c>
      <c r="P111" s="86">
        <f>'RESUMEN TOTAL'!V111</f>
        <v>0</v>
      </c>
      <c r="Q111" s="86">
        <f>'RESUMEN TOTAL'!W111</f>
        <v>0</v>
      </c>
      <c r="R111" s="86">
        <f>'RESUMEN TOTAL'!X111</f>
        <v>0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CENTRO</v>
      </c>
      <c r="B112" t="str">
        <f>'RESUMEN TOTAL'!B112</f>
        <v>CEN 57</v>
      </c>
      <c r="C112" t="str">
        <f>'RESUMEN TOTAL'!D112</f>
        <v>25 DE MAYO Y DORREGO</v>
      </c>
      <c r="D112" s="33" t="str">
        <f>'RESUMEN TOTAL'!E112</f>
        <v>DOMO</v>
      </c>
      <c r="E112" s="33" t="str">
        <f>'RESUMEN TOTAL'!F112</f>
        <v>Radio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CENTRO</v>
      </c>
      <c r="B113" t="str">
        <f>'RESUMEN TOTAL'!B113</f>
        <v>CEN 58</v>
      </c>
      <c r="C113" t="str">
        <f>'RESUMEN TOTAL'!D113</f>
        <v>EEUU Y MORENO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>
        <f>'RESUMEN TOTAL'!P113</f>
        <v>0</v>
      </c>
      <c r="K113" s="86">
        <f>'RESUMEN TOTAL'!Q113</f>
        <v>0</v>
      </c>
      <c r="L113" s="86">
        <f>'RESUMEN TOTAL'!R113</f>
        <v>0</v>
      </c>
      <c r="M113" s="86">
        <f>'RESUMEN TOTAL'!S113</f>
        <v>0</v>
      </c>
      <c r="N113" s="86">
        <f>'RESUMEN TOTAL'!T113</f>
        <v>0</v>
      </c>
      <c r="O113" s="86">
        <f>'RESUMEN TOTAL'!U113</f>
        <v>0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CENTRO</v>
      </c>
      <c r="B114" t="str">
        <f>'RESUMEN TOTAL'!B114</f>
        <v>CEN 60</v>
      </c>
      <c r="C114" t="str">
        <f>'RESUMEN TOTAL'!D114</f>
        <v>RECONQUISTA Y ILLIA</v>
      </c>
      <c r="D114" s="33" t="str">
        <f>'RESUMEN TOTAL'!E114</f>
        <v>DOMO</v>
      </c>
      <c r="E114" s="33" t="str">
        <f>'RESUMEN TOTAL'!F114</f>
        <v>PTO A FO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 t="str">
        <f>'RESUMEN TOTAL'!O114</f>
        <v>APAGADO</v>
      </c>
      <c r="J114" s="86" t="str">
        <f>'RESUMEN TOTAL'!P114</f>
        <v>APAGADO</v>
      </c>
      <c r="K114" s="86" t="str">
        <f>'RESUMEN TOTAL'!Q114</f>
        <v>APAGADO</v>
      </c>
      <c r="L114" s="86" t="str">
        <f>'RESUMEN TOTAL'!R114</f>
        <v>APAGADO</v>
      </c>
      <c r="M114" s="86" t="str">
        <f>'RESUMEN TOTAL'!S114</f>
        <v>APAGADO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CENTRO</v>
      </c>
      <c r="B115" t="str">
        <f>'RESUMEN TOTAL'!B115</f>
        <v>CEN 61</v>
      </c>
      <c r="C115" t="str">
        <f>'RESUMEN TOTAL'!D115</f>
        <v>BOUREL Y MAIPU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CENTRO</v>
      </c>
      <c r="B116" t="str">
        <f>'RESUMEN TOTAL'!B116</f>
        <v>CEN 65</v>
      </c>
      <c r="C116" t="str">
        <f>'RESUMEN TOTAL'!D116</f>
        <v>SAN MARTIN Y JUAN PERON</v>
      </c>
      <c r="D116" s="33" t="str">
        <f>'RESUMEN TOTAL'!E116</f>
        <v>FIJA</v>
      </c>
      <c r="E116" s="33" t="str">
        <f>'RESUMEN TOTAL'!F116</f>
        <v>Fibra Optica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 t="str">
        <f>'RESUMEN TOTAL'!X116</f>
        <v>APAGADO</v>
      </c>
      <c r="S116" s="86">
        <f>'RESUMEN TOTAL'!Y116</f>
        <v>0</v>
      </c>
      <c r="T116" s="86" t="str">
        <f>'RESUMEN TOTAL'!Z116</f>
        <v>APAGADO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CENTRO</v>
      </c>
      <c r="B117" t="str">
        <f>'RESUMEN TOTAL'!B117</f>
        <v>CEN 70</v>
      </c>
      <c r="C117" t="str">
        <f>'RESUMEN TOTAL'!D117</f>
        <v>RIVADAVIA Y 25 MAYO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CENTRO</v>
      </c>
      <c r="B118" t="str">
        <f>'RESUMEN TOTAL'!B118</f>
        <v>CEN 71</v>
      </c>
      <c r="C118" t="str">
        <f>'RESUMEN TOTAL'!D118</f>
        <v>MORENO Y BOUREL</v>
      </c>
      <c r="D118" s="33" t="str">
        <f>'RESUMEN TOTAL'!E118</f>
        <v>Domo</v>
      </c>
      <c r="E118" s="33" t="str">
        <f>'RESUMEN TOTAL'!F118</f>
        <v>Fibra Optica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CENTRO</v>
      </c>
      <c r="B119" t="str">
        <f>'RESUMEN TOTAL'!B119</f>
        <v>CEN 72</v>
      </c>
      <c r="C119" t="str">
        <f>'RESUMEN TOTAL'!D119</f>
        <v>MORENO Y 25 DE MAYO</v>
      </c>
      <c r="D119" s="33" t="str">
        <f>'RESUMEN TOTAL'!E119</f>
        <v>Domo</v>
      </c>
      <c r="E119" s="33" t="str">
        <f>'RESUMEN TOTAL'!F119</f>
        <v>Fibra Optica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CENTRO</v>
      </c>
      <c r="B120" t="str">
        <f>'RESUMEN TOTAL'!B120</f>
        <v>CEN 75</v>
      </c>
      <c r="C120" t="str">
        <f>'RESUMEN TOTAL'!D120</f>
        <v>25 DE MAYO Y CASTELLI</v>
      </c>
      <c r="D120" s="33" t="str">
        <f>'RESUMEN TOTAL'!E120</f>
        <v>Domo</v>
      </c>
      <c r="E120" s="33" t="str">
        <f>'RESUMEN TOTAL'!F120</f>
        <v>Fibra Optica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CENTRO</v>
      </c>
      <c r="B121" t="str">
        <f>'RESUMEN TOTAL'!B121</f>
        <v>CEN 76</v>
      </c>
      <c r="C121" t="str">
        <f>'RESUMEN TOTAL'!D121</f>
        <v>ESPAÑA E/MITRE Y BOCUZZI</v>
      </c>
      <c r="D121" s="33" t="str">
        <f>'RESUMEN TOTAL'!E121</f>
        <v>Fija</v>
      </c>
      <c r="E121" s="33" t="str">
        <f>'RESUMEN TOTAL'!F121</f>
        <v>Fibra Optica</v>
      </c>
      <c r="F121" s="86">
        <f>'RESUMEN TOTAL'!L121</f>
        <v>0</v>
      </c>
      <c r="G121" s="86">
        <f>'RESUMEN TOTAL'!M121</f>
        <v>0</v>
      </c>
      <c r="H121" s="86">
        <f>'RESUMEN TOTAL'!N121</f>
        <v>0</v>
      </c>
      <c r="I121" s="86">
        <f>'RESUMEN TOTAL'!O121</f>
        <v>0</v>
      </c>
      <c r="J121" s="86">
        <f>'RESUMEN TOTAL'!P121</f>
        <v>0</v>
      </c>
      <c r="K121" s="86">
        <f>'RESUMEN TOTAL'!Q121</f>
        <v>0</v>
      </c>
      <c r="L121" s="86">
        <f>'RESUMEN TOTAL'!R121</f>
        <v>0</v>
      </c>
      <c r="M121" s="86">
        <f>'RESUMEN TOTAL'!S121</f>
        <v>0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CENTRO</v>
      </c>
      <c r="B122" t="str">
        <f>'RESUMEN TOTAL'!B122</f>
        <v>CEN 77</v>
      </c>
      <c r="C122" t="str">
        <f>'RESUMEN TOTAL'!D122</f>
        <v>Monteagudo e/ Mitre y Boccuzzi</v>
      </c>
      <c r="D122" s="33" t="str">
        <f>'RESUMEN TOTAL'!E122</f>
        <v>Fija</v>
      </c>
      <c r="E122" s="33" t="str">
        <f>'RESUMEN TOTAL'!F122</f>
        <v>Fibra Optica</v>
      </c>
      <c r="F122" s="86">
        <f>'RESUMEN TOTAL'!L122</f>
        <v>0</v>
      </c>
      <c r="G122" s="86">
        <f>'RESUMEN TOTAL'!M122</f>
        <v>0</v>
      </c>
      <c r="H122" s="86">
        <f>'RESUMEN TOTAL'!N122</f>
        <v>0</v>
      </c>
      <c r="I122" s="86">
        <f>'RESUMEN TOTAL'!O122</f>
        <v>0</v>
      </c>
      <c r="J122" s="86">
        <f>'RESUMEN TOTAL'!P122</f>
        <v>0</v>
      </c>
      <c r="K122" s="86">
        <f>'RESUMEN TOTAL'!Q122</f>
        <v>0</v>
      </c>
      <c r="L122" s="86">
        <f>'RESUMEN TOTAL'!R122</f>
        <v>0</v>
      </c>
      <c r="M122" s="86">
        <f>'RESUMEN TOTAL'!S122</f>
        <v>0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CENTRO</v>
      </c>
      <c r="B123" t="str">
        <f>'RESUMEN TOTAL'!B123</f>
        <v>CEN 78</v>
      </c>
      <c r="C123" t="str">
        <f>'RESUMEN TOTAL'!D123</f>
        <v>Mitre e/Monteagudo y Alberdi</v>
      </c>
      <c r="D123" s="33" t="str">
        <f>'RESUMEN TOTAL'!E123</f>
        <v>Fija</v>
      </c>
      <c r="E123" s="33" t="str">
        <f>'RESUMEN TOTAL'!F123</f>
        <v>Fibra Optica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CENTRO</v>
      </c>
      <c r="B124" t="str">
        <f>'RESUMEN TOTAL'!B124</f>
        <v>CEN 79</v>
      </c>
      <c r="C124" t="str">
        <f>'RESUMEN TOTAL'!D124</f>
        <v>Diag. Constituyente y Brown</v>
      </c>
      <c r="D124" s="33" t="str">
        <f>'RESUMEN TOTAL'!E124</f>
        <v>Fija</v>
      </c>
      <c r="E124" s="33" t="str">
        <f>'RESUMEN TOTAL'!F124</f>
        <v>Fibra Optica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CENTRO</v>
      </c>
      <c r="B125" t="str">
        <f>'RESUMEN TOTAL'!B126</f>
        <v>CEN 81</v>
      </c>
      <c r="C125" t="str">
        <f>'RESUMEN TOTAL'!D126</f>
        <v>Alberdi y A.del Valle</v>
      </c>
      <c r="D125" s="33" t="str">
        <f>'RESUMEN TOTAL'!E126</f>
        <v>Fija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 t="str">
        <f>'RESUMEN TOTAL'!U126</f>
        <v>APAGADO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CENTRO</v>
      </c>
      <c r="B126" t="str">
        <f>'RESUMEN TOTAL'!B127</f>
        <v>CEN 82</v>
      </c>
      <c r="C126" t="str">
        <f>'RESUMEN TOTAL'!D127</f>
        <v>DORREGO Y BOUREL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CENTRO</v>
      </c>
      <c r="B127" t="str">
        <f>'RESUMEN TOTAL'!B128</f>
        <v>CEN 84</v>
      </c>
      <c r="C127" t="str">
        <f>'RESUMEN TOTAL'!D128</f>
        <v>25 DE MAYO Y MAIPU</v>
      </c>
      <c r="D127" s="33" t="str">
        <f>'RESUMEN TOTAL'!E128</f>
        <v>Fija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 t="str">
        <f>'RESUMEN TOTAL'!Q128</f>
        <v>APAGADO</v>
      </c>
      <c r="L127" s="86" t="str">
        <f>'RESUMEN TOTAL'!R128</f>
        <v>APAGADO</v>
      </c>
      <c r="M127" s="86" t="str">
        <f>'RESUMEN TOTAL'!S128</f>
        <v>APAGADO</v>
      </c>
      <c r="N127" s="86" t="str">
        <f>'RESUMEN TOTAL'!T128</f>
        <v>APAGADO</v>
      </c>
      <c r="O127" s="86" t="str">
        <f>'RESUMEN TOTAL'!U128</f>
        <v>APAGADO</v>
      </c>
      <c r="P127" s="86" t="str">
        <f>'RESUMEN TOTAL'!V128</f>
        <v>APAGADO</v>
      </c>
      <c r="Q127" s="86" t="str">
        <f>'RESUMEN TOTAL'!W128</f>
        <v>APAGADO</v>
      </c>
      <c r="R127" s="86" t="str">
        <f>'RESUMEN TOTAL'!X128</f>
        <v>APAGADO</v>
      </c>
      <c r="S127" s="86" t="str">
        <f>'RESUMEN TOTAL'!Y128</f>
        <v>APAGADO</v>
      </c>
      <c r="T127" s="86" t="str">
        <f>'RESUMEN TOTAL'!Z128</f>
        <v>APAGADO</v>
      </c>
      <c r="U127" s="86" t="str">
        <f>'RESUMEN TOTAL'!AA128</f>
        <v>APAGADO</v>
      </c>
      <c r="V127" s="86" t="str">
        <f>'RESUMEN TOTAL'!AB128</f>
        <v>APAGADO</v>
      </c>
      <c r="W127" s="86" t="str">
        <f>'RESUMEN TOTAL'!AC128</f>
        <v>APAGADO</v>
      </c>
      <c r="X127" s="86" t="str">
        <f>'RESUMEN TOTAL'!AD128</f>
        <v>APAGADO</v>
      </c>
      <c r="Y127" s="86" t="str">
        <f>'RESUMEN TOTAL'!AE128</f>
        <v>APAGADO</v>
      </c>
      <c r="Z127" s="86" t="str">
        <f>'RESUMEN TOTAL'!AF128</f>
        <v>APAGADO</v>
      </c>
      <c r="AA127" s="86" t="str">
        <f>'RESUMEN TOTAL'!AG128</f>
        <v>APAGADO</v>
      </c>
      <c r="AB127" s="86">
        <f>'RESUMEN TOTAL'!AH128</f>
        <v>0</v>
      </c>
      <c r="AC127" s="86">
        <f>'RESUMEN TOTAL'!AI128</f>
        <v>0</v>
      </c>
      <c r="AD127" s="86">
        <f>'RESUMEN TOTAL'!AJ128</f>
        <v>0</v>
      </c>
      <c r="AE127" s="86">
        <f>'RESUMEN TOTAL'!AK128</f>
        <v>0</v>
      </c>
      <c r="AF127" s="86">
        <f>'RESUMEN TOTAL'!AL128</f>
        <v>0</v>
      </c>
      <c r="AG127" s="86">
        <f>'RESUMEN TOTAL'!AM128</f>
        <v>0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.75" hidden="1" thickTop="1" x14ac:dyDescent="0.25">
      <c r="A128" t="str">
        <f>'RESUMEN TOTAL'!A129</f>
        <v>CENTRO</v>
      </c>
      <c r="B128" t="str">
        <f>'RESUMEN TOTAL'!B129</f>
        <v>CEN 85</v>
      </c>
      <c r="C128" t="str">
        <f>'RESUMEN TOTAL'!D129</f>
        <v>PTE PERON E/ PRINGLES Y BROWN</v>
      </c>
      <c r="D128" s="33" t="str">
        <f>'RESUMEN TOTAL'!E129</f>
        <v>Fija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 t="str">
        <f>'RESUMEN TOTAL'!T129</f>
        <v xml:space="preserve"> </v>
      </c>
      <c r="O128" s="86">
        <f>'RESUMEN TOTAL'!U129</f>
        <v>0</v>
      </c>
      <c r="P128" s="86">
        <f>'RESUMEN TOTAL'!V129</f>
        <v>0</v>
      </c>
      <c r="Q128" s="86">
        <f>'RESUMEN TOTAL'!W129</f>
        <v>0</v>
      </c>
      <c r="R128" s="86" t="str">
        <f>'RESUMEN TOTAL'!X129</f>
        <v>APAGADO</v>
      </c>
      <c r="S128" s="86">
        <f>'RESUMEN TOTAL'!Y129</f>
        <v>0</v>
      </c>
      <c r="T128" s="86">
        <f>'RESUMEN TOTAL'!Z129</f>
        <v>0</v>
      </c>
      <c r="U128" s="86" t="str">
        <f>'RESUMEN TOTAL'!AA129</f>
        <v>APAGADO</v>
      </c>
      <c r="V128" s="86" t="str">
        <f>'RESUMEN TOTAL'!AB129</f>
        <v>APAGADO</v>
      </c>
      <c r="W128" s="86" t="str">
        <f>'RESUMEN TOTAL'!AC129</f>
        <v>APAGADO</v>
      </c>
      <c r="X128" s="86" t="str">
        <f>'RESUMEN TOTAL'!AD129</f>
        <v>APAGADO</v>
      </c>
      <c r="Y128" s="86">
        <f>'RESUMEN TOTAL'!AE129</f>
        <v>0</v>
      </c>
      <c r="Z128" s="86" t="str">
        <f>'RESUMEN TOTAL'!AF129</f>
        <v>APAGADO</v>
      </c>
      <c r="AA128" s="86" t="str">
        <f>'RESUMEN TOTAL'!AG129</f>
        <v>APAGADO</v>
      </c>
      <c r="AB128" s="86">
        <f>'RESUMEN TOTAL'!AH129</f>
        <v>0</v>
      </c>
      <c r="AC128" s="86">
        <f>'RESUMEN TOTAL'!AI129</f>
        <v>0</v>
      </c>
      <c r="AD128" s="86">
        <f>'RESUMEN TOTAL'!AJ129</f>
        <v>0</v>
      </c>
      <c r="AE128" s="86">
        <f>'RESUMEN TOTAL'!AK129</f>
        <v>0</v>
      </c>
      <c r="AF128" s="86">
        <f>'RESUMEN TOTAL'!AL129</f>
        <v>0</v>
      </c>
      <c r="AG128" s="86">
        <f>'RESUMEN TOTAL'!AM129</f>
        <v>0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.75" hidden="1" thickTop="1" x14ac:dyDescent="0.25">
      <c r="A129" t="str">
        <f>'RESUMEN TOTAL'!A130</f>
        <v>CENTRO</v>
      </c>
      <c r="B129" t="str">
        <f>'RESUMEN TOTAL'!B130</f>
        <v>CEN 86</v>
      </c>
      <c r="C129" t="str">
        <f>'RESUMEN TOTAL'!D130</f>
        <v>Monteagudo y Bocuzzi</v>
      </c>
      <c r="D129" s="33" t="str">
        <f>'RESUMEN TOTAL'!E130</f>
        <v>Fija</v>
      </c>
      <c r="E129" s="33" t="str">
        <f>'RESUMEN TOTAL'!F130</f>
        <v>Fibra Optica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CENTRO</v>
      </c>
      <c r="B130" t="str">
        <f>'RESUMEN TOTAL'!B131</f>
        <v>CEN01</v>
      </c>
      <c r="C130" t="str">
        <f>'RESUMEN TOTAL'!D131</f>
        <v>San Martin y 9 de Julio</v>
      </c>
      <c r="D130" s="33" t="str">
        <f>'RESUMEN TOTAL'!E131</f>
        <v>Fija</v>
      </c>
      <c r="E130" s="33" t="str">
        <f>'RESUMEN TOTAL'!F131</f>
        <v>Fibra Optica</v>
      </c>
      <c r="F130" s="86">
        <f>'RESUMEN TOTAL'!L131</f>
        <v>0</v>
      </c>
      <c r="G130" s="86">
        <f>'RESUMEN TOTAL'!M131</f>
        <v>0</v>
      </c>
      <c r="H130" s="86" t="str">
        <f>'RESUMEN TOTAL'!N131</f>
        <v>APAGADO</v>
      </c>
      <c r="I130" s="86" t="str">
        <f>'RESUMEN TOTAL'!O131</f>
        <v>APAGADO</v>
      </c>
      <c r="J130" s="86" t="str">
        <f>'RESUMEN TOTAL'!P131</f>
        <v>APAGADO</v>
      </c>
      <c r="K130" s="86" t="str">
        <f>'RESUMEN TOTAL'!Q131</f>
        <v>APAGADO</v>
      </c>
      <c r="L130" s="86" t="str">
        <f>'RESUMEN TOTAL'!R131</f>
        <v>APAGADO</v>
      </c>
      <c r="M130" s="86" t="str">
        <f>'RESUMEN TOTAL'!S131</f>
        <v>APAGADO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 t="str">
        <f>'RESUMEN TOTAL'!A132</f>
        <v>CENTRO</v>
      </c>
      <c r="B131" t="str">
        <f>'RESUMEN TOTAL'!B132</f>
        <v>CEN02</v>
      </c>
      <c r="C131" t="str">
        <f>'RESUMEN TOTAL'!D132</f>
        <v>San Martin y Almafuerte</v>
      </c>
      <c r="D131" s="33" t="str">
        <f>'RESUMEN TOTAL'!E132</f>
        <v>Fija</v>
      </c>
      <c r="E131" s="33" t="str">
        <f>'RESUMEN TOTAL'!F132</f>
        <v>Fibra Optica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 t="str">
        <f>'RESUMEN TOTAL'!V132</f>
        <v>APAGADO</v>
      </c>
      <c r="Q131" s="86" t="str">
        <f>'RESUMEN TOTAL'!W132</f>
        <v>APAGADO</v>
      </c>
      <c r="R131" s="86" t="str">
        <f>'RESUMEN TOTAL'!X132</f>
        <v>APAGADO</v>
      </c>
      <c r="S131" s="86" t="str">
        <f>'RESUMEN TOTAL'!Y132</f>
        <v>APAGADO</v>
      </c>
      <c r="T131" s="86" t="str">
        <f>'RESUMEN TOTAL'!Z132</f>
        <v>APAGADO</v>
      </c>
      <c r="U131" s="86" t="str">
        <f>'RESUMEN TOTAL'!AA132</f>
        <v>APAGADO</v>
      </c>
      <c r="V131" s="86" t="str">
        <f>'RESUMEN TOTAL'!AB132</f>
        <v>APAGADO</v>
      </c>
      <c r="W131" s="86" t="str">
        <f>'RESUMEN TOTAL'!AC132</f>
        <v>APAGADO</v>
      </c>
      <c r="X131" s="86" t="str">
        <f>'RESUMEN TOTAL'!AD132</f>
        <v>APAGADO</v>
      </c>
      <c r="Y131" s="86" t="str">
        <f>'RESUMEN TOTAL'!AE132</f>
        <v>APAGADO</v>
      </c>
      <c r="Z131" s="86" t="str">
        <f>'RESUMEN TOTAL'!AF132</f>
        <v>APAGADO</v>
      </c>
      <c r="AA131" s="86" t="str">
        <f>'RESUMEN TOTAL'!AG132</f>
        <v>APAGADO</v>
      </c>
      <c r="AB131" s="86">
        <f>'RESUMEN TOTAL'!AH132</f>
        <v>0</v>
      </c>
      <c r="AC131" s="86">
        <f>'RESUMEN TOTAL'!AI132</f>
        <v>0</v>
      </c>
      <c r="AD131" s="86">
        <f>'RESUMEN TOTAL'!AJ132</f>
        <v>0</v>
      </c>
      <c r="AE131" s="86">
        <f>'RESUMEN TOTAL'!AK132</f>
        <v>0</v>
      </c>
      <c r="AF131" s="86">
        <f>'RESUMEN TOTAL'!AL132</f>
        <v>0</v>
      </c>
      <c r="AG131" s="86">
        <f>'RESUMEN TOTAL'!AM132</f>
        <v>0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.75" hidden="1" thickTop="1" x14ac:dyDescent="0.25">
      <c r="A132" t="str">
        <f>'RESUMEN TOTAL'!A133</f>
        <v>CENTRO</v>
      </c>
      <c r="B132" t="str">
        <f>'RESUMEN TOTAL'!B133</f>
        <v>CEN03</v>
      </c>
      <c r="C132" t="str">
        <f>'RESUMEN TOTAL'!D133</f>
        <v>San Martin y Sallares</v>
      </c>
      <c r="D132" s="33" t="str">
        <f>'RESUMEN TOTAL'!E133</f>
        <v>Domo</v>
      </c>
      <c r="E132" s="33" t="str">
        <f>'RESUMEN TOTAL'!F133</f>
        <v>Fibra Optica</v>
      </c>
      <c r="F132" s="86">
        <f>'RESUMEN TOTAL'!L133</f>
        <v>0</v>
      </c>
      <c r="G132" s="86">
        <f>'RESUMEN TOTAL'!M133</f>
        <v>0</v>
      </c>
      <c r="H132" s="86">
        <f>'RESUMEN TOTAL'!N133</f>
        <v>0</v>
      </c>
      <c r="I132" s="86">
        <f>'RESUMEN TOTAL'!O133</f>
        <v>0</v>
      </c>
      <c r="J132" s="86">
        <f>'RESUMEN TOTAL'!P133</f>
        <v>0</v>
      </c>
      <c r="K132" s="86">
        <f>'RESUMEN TOTAL'!Q133</f>
        <v>0</v>
      </c>
      <c r="L132" s="86">
        <f>'RESUMEN TOTAL'!R133</f>
        <v>0</v>
      </c>
      <c r="M132" s="86">
        <f>'RESUMEN TOTAL'!S133</f>
        <v>0</v>
      </c>
      <c r="N132" s="86">
        <f>'RESUMEN TOTAL'!T133</f>
        <v>0</v>
      </c>
      <c r="O132" s="86">
        <f>'RESUMEN TOTAL'!U133</f>
        <v>0</v>
      </c>
      <c r="P132" s="86">
        <f>'RESUMEN TOTAL'!V133</f>
        <v>0</v>
      </c>
      <c r="Q132" s="86">
        <f>'RESUMEN TOTAL'!W133</f>
        <v>0</v>
      </c>
      <c r="R132" s="86">
        <f>'RESUMEN TOTAL'!X133</f>
        <v>0</v>
      </c>
      <c r="S132" s="86">
        <f>'RESUMEN TOTAL'!Y133</f>
        <v>0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CENTRO</v>
      </c>
      <c r="B133" t="str">
        <f>'RESUMEN TOTAL'!B134</f>
        <v>CEN04</v>
      </c>
      <c r="C133" t="str">
        <f>'RESUMEN TOTAL'!D134</f>
        <v>San Martin y Contreras</v>
      </c>
      <c r="D133" s="33" t="str">
        <f>'RESUMEN TOTAL'!E134</f>
        <v>Domo</v>
      </c>
      <c r="E133" s="33" t="str">
        <f>'RESUMEN TOTAL'!F134</f>
        <v>Fibra Optica</v>
      </c>
      <c r="F133" s="86">
        <f>'RESUMEN TOTAL'!L134</f>
        <v>0</v>
      </c>
      <c r="G133" s="86">
        <f>'RESUMEN TOTAL'!M134</f>
        <v>0</v>
      </c>
      <c r="H133" s="86">
        <f>'RESUMEN TOTAL'!N134</f>
        <v>0</v>
      </c>
      <c r="I133" s="86">
        <f>'RESUMEN TOTAL'!O134</f>
        <v>0</v>
      </c>
      <c r="J133" s="86">
        <f>'RESUMEN TOTAL'!P134</f>
        <v>0</v>
      </c>
      <c r="K133" s="86">
        <f>'RESUMEN TOTAL'!Q134</f>
        <v>0</v>
      </c>
      <c r="L133" s="86">
        <f>'RESUMEN TOTAL'!R134</f>
        <v>0</v>
      </c>
      <c r="M133" s="86">
        <f>'RESUMEN TOTAL'!S134</f>
        <v>0</v>
      </c>
      <c r="N133" s="86">
        <f>'RESUMEN TOTAL'!T134</f>
        <v>0</v>
      </c>
      <c r="O133" s="86">
        <f>'RESUMEN TOTAL'!U134</f>
        <v>0</v>
      </c>
      <c r="P133" s="86">
        <f>'RESUMEN TOTAL'!V134</f>
        <v>0</v>
      </c>
      <c r="Q133" s="86">
        <f>'RESUMEN TOTAL'!W134</f>
        <v>0</v>
      </c>
      <c r="R133" s="86">
        <f>'RESUMEN TOTAL'!X134</f>
        <v>0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CENTRO</v>
      </c>
      <c r="B134" t="str">
        <f>'RESUMEN TOTAL'!B135</f>
        <v>CEN06</v>
      </c>
      <c r="C134" t="str">
        <f>'RESUMEN TOTAL'!D135</f>
        <v>Monteagudo y A.del Valle</v>
      </c>
      <c r="D134" s="33" t="str">
        <f>'RESUMEN TOTAL'!E135</f>
        <v>Fija</v>
      </c>
      <c r="E134" s="33" t="str">
        <f>'RESUMEN TOTAL'!F135</f>
        <v>Fibra Optica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 t="str">
        <f>'RESUMEN TOTAL'!U135</f>
        <v>APAGADO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CENTRO</v>
      </c>
      <c r="B135" t="str">
        <f>'RESUMEN TOTAL'!B136</f>
        <v>CEN07</v>
      </c>
      <c r="C135" t="str">
        <f>'RESUMEN TOTAL'!D136</f>
        <v>San Martin y Guemes</v>
      </c>
      <c r="D135" s="33" t="str">
        <f>'RESUMEN TOTAL'!E136</f>
        <v>DOMO</v>
      </c>
      <c r="E135" s="33" t="str">
        <f>'RESUMEN TOTAL'!F136</f>
        <v>Fibra Optica</v>
      </c>
      <c r="F135" s="86" t="str">
        <f>'RESUMEN TOTAL'!L136</f>
        <v>APAGADO</v>
      </c>
      <c r="G135" s="86" t="str">
        <f>'RESUMEN TOTAL'!M136</f>
        <v>APAGADO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CENTRO</v>
      </c>
      <c r="B136" t="str">
        <f>'RESUMEN TOTAL'!B137</f>
        <v>CEN08</v>
      </c>
      <c r="C136" t="str">
        <f>'RESUMEN TOTAL'!D137</f>
        <v>San Martin y Pte.Peron</v>
      </c>
      <c r="D136" s="33" t="str">
        <f>'RESUMEN TOTAL'!E137</f>
        <v>Domo</v>
      </c>
      <c r="E136" s="33" t="str">
        <f>'RESUMEN TOTAL'!F137</f>
        <v>Fibra Optica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 t="str">
        <f>'RESUMEN TOTAL'!Z137</f>
        <v>APAGADO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CENTRO</v>
      </c>
      <c r="B137" t="str">
        <f>'RESUMEN TOTAL'!B138</f>
        <v>CEN09</v>
      </c>
      <c r="C137" t="str">
        <f>'RESUMEN TOTAL'!D138</f>
        <v>Chacabuco y 25 de Mayo</v>
      </c>
      <c r="D137" s="33" t="str">
        <f>'RESUMEN TOTAL'!E138</f>
        <v>Domo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CENTRO</v>
      </c>
      <c r="B138" t="str">
        <f>'RESUMEN TOTAL'!B139</f>
        <v>CEN10</v>
      </c>
      <c r="C138" t="str">
        <f>'RESUMEN TOTAL'!D139</f>
        <v>Monteagudo y Pte. Peron</v>
      </c>
      <c r="D138" s="33" t="str">
        <f>'RESUMEN TOTAL'!E139</f>
        <v>Domo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CENTRO</v>
      </c>
      <c r="B139" t="str">
        <f>'RESUMEN TOTAL'!B140</f>
        <v>CEN11</v>
      </c>
      <c r="C139" t="str">
        <f>'RESUMEN TOTAL'!D140</f>
        <v>Monteagudo y Bocuzzi</v>
      </c>
      <c r="D139" s="33" t="str">
        <f>'RESUMEN TOTAL'!E140</f>
        <v>Domo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CENTRO</v>
      </c>
      <c r="B140" t="str">
        <f>'RESUMEN TOTAL'!B141</f>
        <v>CEN14</v>
      </c>
      <c r="C140" t="str">
        <f>'RESUMEN TOTAL'!D141</f>
        <v>Pte.Peron e/Pringles y Brown</v>
      </c>
      <c r="D140" s="33" t="str">
        <f>'RESUMEN TOTAL'!E141</f>
        <v>Domo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 t="str">
        <f>'RESUMEN TOTAL'!AA141</f>
        <v>APAGADO</v>
      </c>
      <c r="V140" s="86" t="str">
        <f>'RESUMEN TOTAL'!AB141</f>
        <v>APAGADO</v>
      </c>
      <c r="W140" s="86" t="str">
        <f>'RESUMEN TOTAL'!AC141</f>
        <v>APAGADO</v>
      </c>
      <c r="X140" s="86" t="str">
        <f>'RESUMEN TOTAL'!AD141</f>
        <v>APAGADO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CENTRO</v>
      </c>
      <c r="B141" t="str">
        <f>'RESUMEN TOTAL'!B142</f>
        <v>CEN15</v>
      </c>
      <c r="C141" t="str">
        <f>'RESUMEN TOTAL'!D142</f>
        <v>Alberdi y A.del Valle</v>
      </c>
      <c r="D141" s="33" t="str">
        <f>'RESUMEN TOTAL'!E142</f>
        <v>Domo</v>
      </c>
      <c r="E141" s="33" t="str">
        <f>'RESUMEN TOTAL'!F142</f>
        <v>Fibra Optica</v>
      </c>
      <c r="F141" s="86">
        <f>'RESUMEN TOTAL'!L142</f>
        <v>0</v>
      </c>
      <c r="G141" s="86">
        <f>'RESUMEN TOTAL'!M142</f>
        <v>0</v>
      </c>
      <c r="H141" s="86">
        <f>'RESUMEN TOTAL'!N142</f>
        <v>0</v>
      </c>
      <c r="I141" s="86">
        <f>'RESUMEN TOTAL'!O142</f>
        <v>0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 t="str">
        <f>'RESUMEN TOTAL'!U142</f>
        <v>APAGADO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CENTRO</v>
      </c>
      <c r="B142" t="str">
        <f>'RESUMEN TOTAL'!B143</f>
        <v>CEN16</v>
      </c>
      <c r="C142" t="str">
        <f>'RESUMEN TOTAL'!D143</f>
        <v>San Martin y Pte. Peron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 t="str">
        <f>'RESUMEN TOTAL'!X143</f>
        <v>APAGADO</v>
      </c>
      <c r="S142" s="86">
        <f>'RESUMEN TOTAL'!Y143</f>
        <v>0</v>
      </c>
      <c r="T142" s="86" t="str">
        <f>'RESUMEN TOTAL'!Z143</f>
        <v>APAGADO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CENTRO</v>
      </c>
      <c r="B143" t="str">
        <f>'RESUMEN TOTAL'!B144</f>
        <v>CEN17</v>
      </c>
      <c r="C143" t="str">
        <f>'RESUMEN TOTAL'!D144</f>
        <v>San Martin y Mitre</v>
      </c>
      <c r="D143" s="33" t="str">
        <f>'RESUMEN TOTAL'!E144</f>
        <v>Domo</v>
      </c>
      <c r="E143" s="33" t="str">
        <f>'RESUMEN TOTAL'!F144</f>
        <v>PTO A FO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CENTRO</v>
      </c>
      <c r="B144" t="str">
        <f>'RESUMEN TOTAL'!B145</f>
        <v>CEN18</v>
      </c>
      <c r="C144" t="str">
        <f>'RESUMEN TOTAL'!D145</f>
        <v>Monteagudo e/Mitre y Sallares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CENTRO</v>
      </c>
      <c r="B145" t="str">
        <f>'RESUMEN TOTAL'!B146</f>
        <v>CEN19</v>
      </c>
      <c r="C145" t="str">
        <f>'RESUMEN TOTAL'!D146</f>
        <v>Chacabuco y 25 de Mayo</v>
      </c>
      <c r="D145" s="33" t="str">
        <f>'RESUMEN TOTAL'!E146</f>
        <v>Fija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LOMAS DE MONTEVERDE</v>
      </c>
      <c r="B146" t="str">
        <f>'RESUMEN TOTAL'!B147</f>
        <v>CEN20</v>
      </c>
      <c r="C146" t="str">
        <f>'RESUMEN TOTAL'!D147</f>
        <v>Pte. Illia y Las Heras</v>
      </c>
      <c r="D146" s="33" t="str">
        <f>'RESUMEN TOTAL'!E147</f>
        <v>Domo</v>
      </c>
      <c r="E146" s="33" t="str">
        <f>'RESUMEN TOTAL'!F147</f>
        <v>Fibra Optica</v>
      </c>
      <c r="F146" s="86">
        <f>'RESUMEN TOTAL'!L147</f>
        <v>0</v>
      </c>
      <c r="G146" s="86">
        <f>'RESUMEN TOTAL'!M147</f>
        <v>0</v>
      </c>
      <c r="H146" s="86">
        <f>'RESUMEN TOTAL'!N147</f>
        <v>0</v>
      </c>
      <c r="I146" s="86" t="str">
        <f>'RESUMEN TOTAL'!O147</f>
        <v>APAGADO</v>
      </c>
      <c r="J146" s="86" t="str">
        <f>'RESUMEN TOTAL'!P147</f>
        <v>APAGADO</v>
      </c>
      <c r="K146" s="86" t="str">
        <f>'RESUMEN TOTAL'!Q147</f>
        <v>APAGADO</v>
      </c>
      <c r="L146" s="86" t="str">
        <f>'RESUMEN TOTAL'!R147</f>
        <v>APAGADO</v>
      </c>
      <c r="M146" s="86" t="str">
        <f>'RESUMEN TOTAL'!S147</f>
        <v>APAGADO</v>
      </c>
      <c r="N146" s="86" t="str">
        <f>'RESUMEN TOTAL'!T147</f>
        <v>APAGADO</v>
      </c>
      <c r="O146" s="86">
        <f>'RESUMEN TOTAL'!U147</f>
        <v>0</v>
      </c>
      <c r="P146" s="86">
        <f>'RESUMEN TOTAL'!V147</f>
        <v>0</v>
      </c>
      <c r="Q146" s="86">
        <f>'RESUMEN TOTAL'!W147</f>
        <v>0</v>
      </c>
      <c r="R146" s="86">
        <f>'RESUMEN TOTAL'!X147</f>
        <v>0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 t="str">
        <f>'RESUMEN TOTAL'!AD147</f>
        <v>APAGADO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CENTRO</v>
      </c>
      <c r="B147" t="str">
        <f>'RESUMEN TOTAL'!B148</f>
        <v>CEN21</v>
      </c>
      <c r="C147" t="str">
        <f>'RESUMEN TOTAL'!D148</f>
        <v>Misiones y Urquiza</v>
      </c>
      <c r="D147" s="33" t="str">
        <f>'RESUMEN TOTAL'!E148</f>
        <v>Fija</v>
      </c>
      <c r="E147" s="33" t="str">
        <f>'RESUMEN TOTAL'!F148</f>
        <v>Radio</v>
      </c>
      <c r="F147" s="86" t="str">
        <f>'RESUMEN TOTAL'!L148</f>
        <v>APAGADO</v>
      </c>
      <c r="G147" s="86" t="str">
        <f>'RESUMEN TOTAL'!M148</f>
        <v>APAGADO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CENTRO</v>
      </c>
      <c r="B148" t="str">
        <f>'RESUMEN TOTAL'!B149</f>
        <v>CEN22</v>
      </c>
      <c r="C148" t="str">
        <f>'RESUMEN TOTAL'!D149</f>
        <v>Las Heras y Chacabuco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>
        <f>'RESUMEN TOTAL'!N149</f>
        <v>0</v>
      </c>
      <c r="I148" s="86">
        <f>'RESUMEN TOTAL'!O149</f>
        <v>0</v>
      </c>
      <c r="J148" s="86">
        <f>'RESUMEN TOTAL'!P149</f>
        <v>0</v>
      </c>
      <c r="K148" s="86">
        <f>'RESUMEN TOTAL'!Q149</f>
        <v>0</v>
      </c>
      <c r="L148" s="86">
        <f>'RESUMEN TOTAL'!R149</f>
        <v>0</v>
      </c>
      <c r="M148" s="86">
        <f>'RESUMEN TOTAL'!S149</f>
        <v>0</v>
      </c>
      <c r="N148" s="86">
        <f>'RESUMEN TOTAL'!T149</f>
        <v>0</v>
      </c>
      <c r="O148" s="86">
        <f>'RESUMEN TOTAL'!U149</f>
        <v>0</v>
      </c>
      <c r="P148" s="86">
        <f>'RESUMEN TOTAL'!V149</f>
        <v>0</v>
      </c>
      <c r="Q148" s="86">
        <f>'RESUMEN TOTAL'!W149</f>
        <v>0</v>
      </c>
      <c r="R148" s="86">
        <f>'RESUMEN TOTAL'!X149</f>
        <v>0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CENTRO</v>
      </c>
      <c r="B149" t="str">
        <f>'RESUMEN TOTAL'!B150</f>
        <v>CEN23</v>
      </c>
      <c r="C149" t="str">
        <f>'RESUMEN TOTAL'!D150</f>
        <v>Sallares y Monteagudo</v>
      </c>
      <c r="D149" s="33" t="str">
        <f>'RESUMEN TOTAL'!E150</f>
        <v>Domo</v>
      </c>
      <c r="E149" s="33" t="str">
        <f>'RESUMEN TOTAL'!F150</f>
        <v>Fibra Optica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CENTRO</v>
      </c>
      <c r="B150" t="str">
        <f>'RESUMEN TOTAL'!B151</f>
        <v>CEN24</v>
      </c>
      <c r="C150" t="str">
        <f>'RESUMEN TOTAL'!D151</f>
        <v>Sallares y España</v>
      </c>
      <c r="D150" s="33" t="str">
        <f>'RESUMEN TOTAL'!E151</f>
        <v>Domo</v>
      </c>
      <c r="E150" s="33" t="str">
        <f>'RESUMEN TOTAL'!F151</f>
        <v>Fibra Optica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>
        <f>'RESUMEN TOTAL'!AK151</f>
        <v>0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CENTRO</v>
      </c>
      <c r="B151" t="str">
        <f>'RESUMEN TOTAL'!B152</f>
        <v>CEN25</v>
      </c>
      <c r="C151" t="str">
        <f>'RESUMEN TOTAL'!D152</f>
        <v>SAN MARTIN Y 9 DE JULIO</v>
      </c>
      <c r="D151" s="33" t="str">
        <f>'RESUMEN TOTAL'!E152</f>
        <v>Domo</v>
      </c>
      <c r="E151" s="33" t="str">
        <f>'RESUMEN TOTAL'!F152</f>
        <v>Fibra Optica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CENTRO</v>
      </c>
      <c r="B152" t="str">
        <f>'RESUMEN TOTAL'!B153</f>
        <v>CEN26</v>
      </c>
      <c r="C152" t="str">
        <f>'RESUMEN TOTAL'!D153</f>
        <v>Mitre y España</v>
      </c>
      <c r="D152" s="33" t="str">
        <f>'RESUMEN TOTAL'!E153</f>
        <v>Domo</v>
      </c>
      <c r="E152" s="33" t="str">
        <f>'RESUMEN TOTAL'!F153</f>
        <v>Fibra Optica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CENTRO</v>
      </c>
      <c r="B153" t="str">
        <f>'RESUMEN TOTAL'!B154</f>
        <v>CEN27</v>
      </c>
      <c r="C153" t="str">
        <f>'RESUMEN TOTAL'!D154</f>
        <v>San Juan y España</v>
      </c>
      <c r="D153" s="33" t="str">
        <f>'RESUMEN TOTAL'!E154</f>
        <v>Domo</v>
      </c>
      <c r="E153" s="33" t="str">
        <f>'RESUMEN TOTAL'!F154</f>
        <v>Fibra Optica</v>
      </c>
      <c r="F153" s="86" t="str">
        <f>'RESUMEN TOTAL'!L154</f>
        <v>APAGADO</v>
      </c>
      <c r="G153" s="86" t="str">
        <f>'RESUMEN TOTAL'!M154</f>
        <v>APAGADO</v>
      </c>
      <c r="H153" s="86" t="str">
        <f>'RESUMEN TOTAL'!N154</f>
        <v>APAGADO</v>
      </c>
      <c r="I153" s="86" t="str">
        <f>'RESUMEN TOTAL'!O154</f>
        <v>APAGADO</v>
      </c>
      <c r="J153" s="86" t="str">
        <f>'RESUMEN TOTAL'!P154</f>
        <v>APAGADO</v>
      </c>
      <c r="K153" s="86" t="str">
        <f>'RESUMEN TOTAL'!Q154</f>
        <v>APAGADO</v>
      </c>
      <c r="L153" s="86">
        <f>'RESUMEN TOTAL'!R154</f>
        <v>0</v>
      </c>
      <c r="M153" s="86" t="str">
        <f>'RESUMEN TOTAL'!S154</f>
        <v>APAGADO</v>
      </c>
      <c r="N153" s="86" t="str">
        <f>'RESUMEN TOTAL'!T154</f>
        <v>APAGADO</v>
      </c>
      <c r="O153" s="86" t="str">
        <f>'RESUMEN TOTAL'!U154</f>
        <v>APAGADO</v>
      </c>
      <c r="P153" s="86" t="str">
        <f>'RESUMEN TOTAL'!V154</f>
        <v>APAGADO</v>
      </c>
      <c r="Q153" s="86" t="str">
        <f>'RESUMEN TOTAL'!W154</f>
        <v>APAGADO</v>
      </c>
      <c r="R153" s="86" t="str">
        <f>'RESUMEN TOTAL'!X154</f>
        <v>APAGADO</v>
      </c>
      <c r="S153" s="86" t="str">
        <f>'RESUMEN TOTAL'!Y154</f>
        <v>APAGADO</v>
      </c>
      <c r="T153" s="86" t="str">
        <f>'RESUMEN TOTAL'!Z154</f>
        <v>APAGADO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CENTRO</v>
      </c>
      <c r="B154" t="str">
        <f>'RESUMEN TOTAL'!B155</f>
        <v>CEN28</v>
      </c>
      <c r="C154" t="str">
        <f>'RESUMEN TOTAL'!D155</f>
        <v>Mitre y Alberdi</v>
      </c>
      <c r="D154" s="33" t="str">
        <f>'RESUMEN TOTAL'!E155</f>
        <v>Domo</v>
      </c>
      <c r="E154" s="33" t="str">
        <f>'RESUMEN TOTAL'!F155</f>
        <v>Fibra Optica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CENTRO</v>
      </c>
      <c r="B155" t="str">
        <f>'RESUMEN TOTAL'!B156</f>
        <v>CEN29</v>
      </c>
      <c r="C155" t="str">
        <f>'RESUMEN TOTAL'!D156</f>
        <v>Alberdi y San Juan</v>
      </c>
      <c r="D155" s="33" t="str">
        <f>'RESUMEN TOTAL'!E156</f>
        <v>Domo</v>
      </c>
      <c r="E155" s="33" t="str">
        <f>'RESUMEN TOTAL'!F156</f>
        <v>Fibra Optica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CENTRO</v>
      </c>
      <c r="B156" t="str">
        <f>'RESUMEN TOTAL'!B157</f>
        <v>CEN30</v>
      </c>
      <c r="C156" t="str">
        <f>'RESUMEN TOTAL'!D157</f>
        <v>Mitre y Pringles</v>
      </c>
      <c r="D156" s="33" t="str">
        <f>'RESUMEN TOTAL'!E157</f>
        <v>Domo</v>
      </c>
      <c r="E156" s="33" t="str">
        <f>'RESUMEN TOTAL'!F157</f>
        <v>Fibra Optica</v>
      </c>
      <c r="F156" s="86">
        <f>'RESUMEN TOTAL'!L157</f>
        <v>0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CENTRO</v>
      </c>
      <c r="B157" t="str">
        <f>'RESUMEN TOTAL'!B158</f>
        <v>CEN31</v>
      </c>
      <c r="C157" t="str">
        <f>'RESUMEN TOTAL'!D158</f>
        <v>Mitre e/Monteagudo y Alberdi</v>
      </c>
      <c r="D157" s="33" t="str">
        <f>'RESUMEN TOTAL'!E158</f>
        <v>Domo</v>
      </c>
      <c r="E157" s="33" t="str">
        <f>'RESUMEN TOTAL'!F158</f>
        <v>Fibra Optica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CENTRO</v>
      </c>
      <c r="B158" t="str">
        <f>'RESUMEN TOTAL'!B159</f>
        <v>CEN32</v>
      </c>
      <c r="C158" t="str">
        <f>'RESUMEN TOTAL'!D159</f>
        <v>Aristobulo del Valle y España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CENTRO</v>
      </c>
      <c r="B159" t="str">
        <f>'RESUMEN TOTAL'!B160</f>
        <v>CEN33</v>
      </c>
      <c r="C159" t="str">
        <f>'RESUMEN TOTAL'!D160</f>
        <v>Peron y Alberdi</v>
      </c>
      <c r="D159" s="33" t="str">
        <f>'RESUMEN TOTAL'!E160</f>
        <v>Domo</v>
      </c>
      <c r="E159" s="33" t="str">
        <f>'RESUMEN TOTAL'!F160</f>
        <v>Fibra Optica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 t="str">
        <f>'RESUMEN TOTAL'!AA160</f>
        <v>APAGADO</v>
      </c>
      <c r="V159" s="86" t="str">
        <f>'RESUMEN TOTAL'!AB160</f>
        <v>APAGADO</v>
      </c>
      <c r="W159" s="86" t="str">
        <f>'RESUMEN TOTAL'!AC160</f>
        <v>APAGADO</v>
      </c>
      <c r="X159" s="86" t="str">
        <f>'RESUMEN TOTAL'!AD160</f>
        <v>APAGADO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CENTRO</v>
      </c>
      <c r="B160" t="str">
        <f>'RESUMEN TOTAL'!B161</f>
        <v>CEN34</v>
      </c>
      <c r="C160" t="str">
        <f>'RESUMEN TOTAL'!D161</f>
        <v>Peron y España</v>
      </c>
      <c r="D160" s="33" t="str">
        <f>'RESUMEN TOTAL'!E161</f>
        <v>Domo</v>
      </c>
      <c r="E160" s="33" t="str">
        <f>'RESUMEN TOTAL'!F161</f>
        <v>Fibra Optica</v>
      </c>
      <c r="F160" s="86" t="str">
        <f>'RESUMEN TOTAL'!L161</f>
        <v>APAGADO</v>
      </c>
      <c r="G160" s="86" t="str">
        <f>'RESUMEN TOTAL'!M161</f>
        <v>APAGADO</v>
      </c>
      <c r="H160" s="86" t="str">
        <f>'RESUMEN TOTAL'!N161</f>
        <v>APAGADO</v>
      </c>
      <c r="I160" s="86" t="str">
        <f>'RESUMEN TOTAL'!O161</f>
        <v>APAGADO</v>
      </c>
      <c r="J160" s="86" t="str">
        <f>'RESUMEN TOTAL'!P161</f>
        <v>APAGADO</v>
      </c>
      <c r="K160" s="86" t="str">
        <f>'RESUMEN TOTAL'!Q161</f>
        <v>APAGADO</v>
      </c>
      <c r="L160" s="86" t="str">
        <f>'RESUMEN TOTAL'!R161</f>
        <v>APAGADO</v>
      </c>
      <c r="M160" s="86" t="str">
        <f>'RESUMEN TOTAL'!S161</f>
        <v>APAGADO</v>
      </c>
      <c r="N160" s="86" t="str">
        <f>'RESUMEN TOTAL'!T161</f>
        <v>APAGADO</v>
      </c>
      <c r="O160" s="86" t="str">
        <f>'RESUMEN TOTAL'!U161</f>
        <v>APAGADO</v>
      </c>
      <c r="P160" s="86" t="str">
        <f>'RESUMEN TOTAL'!V161</f>
        <v>APAGADO</v>
      </c>
      <c r="Q160" s="86" t="str">
        <f>'RESUMEN TOTAL'!W161</f>
        <v>APAGADO</v>
      </c>
      <c r="R160" s="86" t="str">
        <f>'RESUMEN TOTAL'!X161</f>
        <v>APAGADO</v>
      </c>
      <c r="S160" s="86" t="str">
        <f>'RESUMEN TOTAL'!Y161</f>
        <v>APAGADO</v>
      </c>
      <c r="T160" s="86" t="str">
        <f>'RESUMEN TOTAL'!Z161</f>
        <v>APAGADO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CENTRO</v>
      </c>
      <c r="B161" t="str">
        <f>'RESUMEN TOTAL'!B162</f>
        <v>CEN35</v>
      </c>
      <c r="C161" t="str">
        <f>'RESUMEN TOTAL'!D162</f>
        <v>España y Marmol</v>
      </c>
      <c r="D161" s="33" t="str">
        <f>'RESUMEN TOTAL'!E162</f>
        <v>Domo</v>
      </c>
      <c r="E161" s="33" t="str">
        <f>'RESUMEN TOTAL'!F162</f>
        <v>Fibra Optica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CENTRO</v>
      </c>
      <c r="B162" t="str">
        <f>'RESUMEN TOTAL'!B163</f>
        <v>CEN36</v>
      </c>
      <c r="C162" t="str">
        <f>'RESUMEN TOTAL'!D163</f>
        <v>España y 9 de Julio</v>
      </c>
      <c r="D162" s="33" t="str">
        <f>'RESUMEN TOTAL'!E163</f>
        <v>Domo</v>
      </c>
      <c r="E162" s="33" t="str">
        <f>'RESUMEN TOTAL'!F163</f>
        <v>Fibra Optica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CENTRO</v>
      </c>
      <c r="B163" t="str">
        <f>'RESUMEN TOTAL'!B164</f>
        <v>CEN38</v>
      </c>
      <c r="C163" t="str">
        <f>'RESUMEN TOTAL'!D164</f>
        <v>Diagonal Constituyentes y Almafuerte</v>
      </c>
      <c r="D163" s="33" t="str">
        <f>'RESUMEN TOTAL'!E164</f>
        <v>Domo</v>
      </c>
      <c r="E163" s="33" t="str">
        <f>'RESUMEN TOTAL'!F164</f>
        <v>Fibra Optica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CENTRO</v>
      </c>
      <c r="B164" t="str">
        <f>'RESUMEN TOTAL'!B165</f>
        <v>CEN39</v>
      </c>
      <c r="C164" t="str">
        <f>'RESUMEN TOTAL'!D165</f>
        <v>San Martin y Alem</v>
      </c>
      <c r="D164" s="33" t="str">
        <f>'RESUMEN TOTAL'!E165</f>
        <v>Domo</v>
      </c>
      <c r="E164" s="33" t="str">
        <f>'RESUMEN TOTAL'!F165</f>
        <v>Fibra Optica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CENTRO</v>
      </c>
      <c r="B165" t="str">
        <f>'RESUMEN TOTAL'!B166</f>
        <v>CEN40</v>
      </c>
      <c r="C165" t="str">
        <f>'RESUMEN TOTAL'!D166</f>
        <v>Contreras y Monteagudo</v>
      </c>
      <c r="D165" s="33" t="str">
        <f>'RESUMEN TOTAL'!E166</f>
        <v>Domo</v>
      </c>
      <c r="E165" s="33" t="str">
        <f>'RESUMEN TOTAL'!F166</f>
        <v>Fibra Optica</v>
      </c>
      <c r="F165" s="86">
        <f>'RESUMEN TOTAL'!L166</f>
        <v>0</v>
      </c>
      <c r="G165" s="86">
        <f>'RESUMEN TOTAL'!M166</f>
        <v>0</v>
      </c>
      <c r="H165" s="86">
        <f>'RESUMEN TOTAL'!N166</f>
        <v>0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CENTRO</v>
      </c>
      <c r="B166" t="str">
        <f>'RESUMEN TOTAL'!B167</f>
        <v>CEN41</v>
      </c>
      <c r="C166" t="str">
        <f>'RESUMEN TOTAL'!D167</f>
        <v>Contreras y Alberdi</v>
      </c>
      <c r="D166" s="33" t="str">
        <f>'RESUMEN TOTAL'!E167</f>
        <v>Domo</v>
      </c>
      <c r="E166" s="33" t="str">
        <f>'RESUMEN TOTAL'!F167</f>
        <v>Fibra Optica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>
        <f>'RESUMEN TOTAL'!O167</f>
        <v>0</v>
      </c>
      <c r="J166" s="86">
        <f>'RESUMEN TOTAL'!P167</f>
        <v>0</v>
      </c>
      <c r="K166" s="86">
        <f>'RESUMEN TOTAL'!Q167</f>
        <v>0</v>
      </c>
      <c r="L166" s="86">
        <f>'RESUMEN TOTAL'!R167</f>
        <v>0</v>
      </c>
      <c r="M166" s="86">
        <f>'RESUMEN TOTAL'!S167</f>
        <v>0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CENTRO</v>
      </c>
      <c r="B167" t="str">
        <f>'RESUMEN TOTAL'!B168</f>
        <v>CEN42</v>
      </c>
      <c r="C167" t="str">
        <f>'RESUMEN TOTAL'!D168</f>
        <v>Diagonal Constituyentes y Alem</v>
      </c>
      <c r="D167" s="33" t="str">
        <f>'RESUMEN TOTAL'!E168</f>
        <v>Domo</v>
      </c>
      <c r="E167" s="33" t="str">
        <f>'RESUMEN TOTAL'!F168</f>
        <v>Fibra Optica</v>
      </c>
      <c r="F167" s="86">
        <f>'RESUMEN TOTAL'!L168</f>
        <v>0</v>
      </c>
      <c r="G167" s="86">
        <f>'RESUMEN TOTAL'!M168</f>
        <v>0</v>
      </c>
      <c r="H167" s="86">
        <f>'RESUMEN TOTAL'!N168</f>
        <v>0</v>
      </c>
      <c r="I167" s="86">
        <f>'RESUMEN TOTAL'!O168</f>
        <v>0</v>
      </c>
      <c r="J167" s="86">
        <f>'RESUMEN TOTAL'!P168</f>
        <v>0</v>
      </c>
      <c r="K167" s="86">
        <f>'RESUMEN TOTAL'!Q168</f>
        <v>0</v>
      </c>
      <c r="L167" s="86">
        <f>'RESUMEN TOTAL'!R168</f>
        <v>0</v>
      </c>
      <c r="M167" s="86">
        <f>'RESUMEN TOTAL'!S168</f>
        <v>0</v>
      </c>
      <c r="N167" s="86">
        <f>'RESUMEN TOTAL'!T168</f>
        <v>0</v>
      </c>
      <c r="O167" s="86">
        <f>'RESUMEN TOTAL'!U168</f>
        <v>0</v>
      </c>
      <c r="P167" s="86">
        <f>'RESUMEN TOTAL'!V168</f>
        <v>0</v>
      </c>
      <c r="Q167" s="86">
        <f>'RESUMEN TOTAL'!W168</f>
        <v>0</v>
      </c>
      <c r="R167" s="86">
        <f>'RESUMEN TOTAL'!X168</f>
        <v>0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CENTRO</v>
      </c>
      <c r="B168" t="str">
        <f>'RESUMEN TOTAL'!B169</f>
        <v>CEN43</v>
      </c>
      <c r="C168" t="str">
        <f>'RESUMEN TOTAL'!D169</f>
        <v>Sallares y Alberdi</v>
      </c>
      <c r="D168" s="33" t="str">
        <f>'RESUMEN TOTAL'!E169</f>
        <v>Domo</v>
      </c>
      <c r="E168" s="33" t="str">
        <f>'RESUMEN TOTAL'!F169</f>
        <v>Fibra Optica</v>
      </c>
      <c r="F168" s="86">
        <f>'RESUMEN TOTAL'!L169</f>
        <v>0</v>
      </c>
      <c r="G168" s="86">
        <f>'RESUMEN TOTAL'!M169</f>
        <v>0</v>
      </c>
      <c r="H168" s="86">
        <f>'RESUMEN TOTAL'!N169</f>
        <v>0</v>
      </c>
      <c r="I168" s="86">
        <f>'RESUMEN TOTAL'!O169</f>
        <v>0</v>
      </c>
      <c r="J168" s="86">
        <f>'RESUMEN TOTAL'!P169</f>
        <v>0</v>
      </c>
      <c r="K168" s="86">
        <f>'RESUMEN TOTAL'!Q169</f>
        <v>0</v>
      </c>
      <c r="L168" s="86">
        <f>'RESUMEN TOTAL'!R169</f>
        <v>0</v>
      </c>
      <c r="M168" s="86">
        <f>'RESUMEN TOTAL'!S169</f>
        <v>0</v>
      </c>
      <c r="N168" s="86">
        <f>'RESUMEN TOTAL'!T169</f>
        <v>0</v>
      </c>
      <c r="O168" s="86">
        <f>'RESUMEN TOTAL'!U169</f>
        <v>0</v>
      </c>
      <c r="P168" s="86">
        <f>'RESUMEN TOTAL'!V169</f>
        <v>0</v>
      </c>
      <c r="Q168" s="86">
        <f>'RESUMEN TOTAL'!W169</f>
        <v>0</v>
      </c>
      <c r="R168" s="86">
        <f>'RESUMEN TOTAL'!X169</f>
        <v>0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CENTRO</v>
      </c>
      <c r="B169" t="str">
        <f>'RESUMEN TOTAL'!B170</f>
        <v>CEN44</v>
      </c>
      <c r="C169" t="str">
        <f>'RESUMEN TOTAL'!D170</f>
        <v>Mitre y Brown</v>
      </c>
      <c r="D169" s="33" t="str">
        <f>'RESUMEN TOTAL'!E170</f>
        <v>Domo</v>
      </c>
      <c r="E169" s="33" t="str">
        <f>'RESUMEN TOTAL'!F170</f>
        <v>Fibra Optica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CENTRO</v>
      </c>
      <c r="B170" t="str">
        <f>'RESUMEN TOTAL'!B171</f>
        <v>CEN45 (fija 1)</v>
      </c>
      <c r="C170" t="str">
        <f>'RESUMEN TOTAL'!D171</f>
        <v>EEUU Y MORENO</v>
      </c>
      <c r="D170" s="33" t="str">
        <f>'RESUMEN TOTAL'!E171</f>
        <v>Fija</v>
      </c>
      <c r="E170" s="33" t="str">
        <f>'RESUMEN TOTAL'!F171</f>
        <v>Fibra Optica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CENTRO</v>
      </c>
      <c r="B171" t="str">
        <f>'RESUMEN TOTAL'!B172</f>
        <v>CEN46 (fija 2)</v>
      </c>
      <c r="C171" t="str">
        <f>'RESUMEN TOTAL'!D172</f>
        <v>EEUU Y MORENO</v>
      </c>
      <c r="D171" s="33" t="str">
        <f>'RESUMEN TOTAL'!E172</f>
        <v>Fija</v>
      </c>
      <c r="E171" s="33" t="str">
        <f>'RESUMEN TOTAL'!F172</f>
        <v>Fibra Optica</v>
      </c>
      <c r="F171" s="86">
        <f>'RESUMEN TOTAL'!L172</f>
        <v>0</v>
      </c>
      <c r="G171" s="86">
        <f>'RESUMEN TOTAL'!M172</f>
        <v>0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>
        <f>'RESUMEN TOTAL'!R172</f>
        <v>0</v>
      </c>
      <c r="M171" s="86">
        <f>'RESUMEN TOTAL'!S172</f>
        <v>0</v>
      </c>
      <c r="N171" s="86">
        <f>'RESUMEN TOTAL'!T172</f>
        <v>0</v>
      </c>
      <c r="O171" s="86">
        <f>'RESUMEN TOTAL'!U172</f>
        <v>0</v>
      </c>
      <c r="P171" s="86">
        <f>'RESUMEN TOTAL'!V172</f>
        <v>0</v>
      </c>
      <c r="Q171" s="86">
        <f>'RESUMEN TOTAL'!W172</f>
        <v>0</v>
      </c>
      <c r="R171" s="86">
        <f>'RESUMEN TOTAL'!X172</f>
        <v>0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CENTRO</v>
      </c>
      <c r="B172" t="str">
        <f>'RESUMEN TOTAL'!B173</f>
        <v>CEN47</v>
      </c>
      <c r="C172" t="str">
        <f>'RESUMEN TOTAL'!D173</f>
        <v>Sallares y Brown</v>
      </c>
      <c r="D172" s="33" t="str">
        <f>'RESUMEN TOTAL'!E173</f>
        <v>Domo</v>
      </c>
      <c r="E172" s="33" t="str">
        <f>'RESUMEN TOTAL'!F173</f>
        <v>Fibra Optica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>
        <f>'RESUMEN TOTAL'!T173</f>
        <v>0</v>
      </c>
      <c r="O172" s="86">
        <f>'RESUMEN TOTAL'!U173</f>
        <v>0</v>
      </c>
      <c r="P172" s="86">
        <f>'RESUMEN TOTAL'!V173</f>
        <v>0</v>
      </c>
      <c r="Q172" s="86">
        <f>'RESUMEN TOTAL'!W173</f>
        <v>0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CENTRO</v>
      </c>
      <c r="B173" t="str">
        <f>'RESUMEN TOTAL'!B174</f>
        <v>CEN48</v>
      </c>
      <c r="C173" t="str">
        <f>'RESUMEN TOTAL'!D174</f>
        <v>Velez Sarsfield y Las Heras</v>
      </c>
      <c r="D173" s="33" t="str">
        <f>'RESUMEN TOTAL'!E174</f>
        <v>Domo</v>
      </c>
      <c r="E173" s="33" t="str">
        <f>'RESUMEN TOTAL'!F174</f>
        <v>Radio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CENTRO</v>
      </c>
      <c r="B174" t="str">
        <f>'RESUMEN TOTAL'!B175</f>
        <v>CEN49</v>
      </c>
      <c r="C174" t="str">
        <f>'RESUMEN TOTAL'!D175</f>
        <v>Av. San Martin y Florencio Sanchez</v>
      </c>
      <c r="D174" s="33" t="str">
        <f>'RESUMEN TOTAL'!E175</f>
        <v>Domo</v>
      </c>
      <c r="E174" s="33" t="str">
        <f>'RESUMEN TOTAL'!F175</f>
        <v>Radio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CENTRO</v>
      </c>
      <c r="B175" t="str">
        <f>'RESUMEN TOTAL'!B176</f>
        <v>CEN52</v>
      </c>
      <c r="C175" t="str">
        <f>'RESUMEN TOTAL'!D176</f>
        <v>San Martin y Almafuerte (ex San Martin y Dorrego)</v>
      </c>
      <c r="D175" s="33" t="str">
        <f>'RESUMEN TOTAL'!E176</f>
        <v>DOMO</v>
      </c>
      <c r="E175" s="33" t="str">
        <f>'RESUMEN TOTAL'!F176</f>
        <v>Radio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CENTRO</v>
      </c>
      <c r="B176" t="str">
        <f>'RESUMEN TOTAL'!B177</f>
        <v>CEN59</v>
      </c>
      <c r="C176" t="str">
        <f>'RESUMEN TOTAL'!D177</f>
        <v>CHACABUCO Y BOUREL</v>
      </c>
      <c r="D176" s="33" t="str">
        <f>'RESUMEN TOTAL'!E177</f>
        <v>DOMO</v>
      </c>
      <c r="E176" s="33" t="str">
        <f>'RESUMEN TOTAL'!F177</f>
        <v>Radio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CENTRO</v>
      </c>
      <c r="B177" t="str">
        <f>'RESUMEN TOTAL'!B178</f>
        <v>CEN62</v>
      </c>
      <c r="C177" t="str">
        <f>'RESUMEN TOTAL'!D178</f>
        <v>ESPAÑA Y ALEM</v>
      </c>
      <c r="D177" s="33" t="str">
        <f>'RESUMEN TOTAL'!E178</f>
        <v>DOMO</v>
      </c>
      <c r="E177" s="33" t="str">
        <f>'RESUMEN TOTAL'!F178</f>
        <v>PTO A FO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CENTRO</v>
      </c>
      <c r="B178" t="str">
        <f>'RESUMEN TOTAL'!B179</f>
        <v>CEN63</v>
      </c>
      <c r="C178" t="str">
        <f>'RESUMEN TOTAL'!D179</f>
        <v>SAN MARTIN Y URQUIZA</v>
      </c>
      <c r="D178" s="33" t="str">
        <f>'RESUMEN TOTAL'!E179</f>
        <v>DOMO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CENTRO</v>
      </c>
      <c r="B179" t="str">
        <f>'RESUMEN TOTAL'!B180</f>
        <v>CEN64</v>
      </c>
      <c r="C179" t="str">
        <f>'RESUMEN TOTAL'!D180</f>
        <v>SAN MARTIN Y BOCCUZZI</v>
      </c>
      <c r="D179" s="33" t="str">
        <f>'RESUMEN TOTAL'!E180</f>
        <v>FIJA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 t="str">
        <f>'RESUMEN TOTAL'!X180</f>
        <v>APAGADO</v>
      </c>
      <c r="S179" s="86">
        <f>'RESUMEN TOTAL'!Y180</f>
        <v>0</v>
      </c>
      <c r="T179" s="86" t="str">
        <f>'RESUMEN TOTAL'!Z180</f>
        <v>APAGADO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CENTRO</v>
      </c>
      <c r="B180" t="str">
        <f>'RESUMEN TOTAL'!B181</f>
        <v>CEN66</v>
      </c>
      <c r="C180" t="str">
        <f>'RESUMEN TOTAL'!D181</f>
        <v>SAN MARTIN Y JUAN PERON</v>
      </c>
      <c r="D180" s="33" t="str">
        <f>'RESUMEN TOTAL'!E181</f>
        <v>FIJA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 t="str">
        <f>'RESUMEN TOTAL'!X181</f>
        <v>APAGADO</v>
      </c>
      <c r="S180" s="86">
        <f>'RESUMEN TOTAL'!Y181</f>
        <v>0</v>
      </c>
      <c r="T180" s="86" t="str">
        <f>'RESUMEN TOTAL'!Z181</f>
        <v>APAGADO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CENTRO</v>
      </c>
      <c r="B181" t="str">
        <f>'RESUMEN TOTAL'!B182</f>
        <v>CEN67 (fija 1)</v>
      </c>
      <c r="C181" t="str">
        <f>'RESUMEN TOTAL'!D182</f>
        <v>9 DE JULIO Y BROWN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CENTRO</v>
      </c>
      <c r="B182" t="str">
        <f>'RESUMEN TOTAL'!B183</f>
        <v>CEN68 (fija 2)</v>
      </c>
      <c r="C182" t="str">
        <f>'RESUMEN TOTAL'!D183</f>
        <v>9 DE JULIO Y BROWN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CENTRO</v>
      </c>
      <c r="B183" t="str">
        <f>'RESUMEN TOTAL'!B184</f>
        <v>CEN69</v>
      </c>
      <c r="C183" t="str">
        <f>'RESUMEN TOTAL'!D184</f>
        <v>RIVADAVIA Y BOUREL</v>
      </c>
      <c r="D183" s="33" t="str">
        <f>'RESUMEN TOTAL'!E184</f>
        <v>DOMO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CENTRO</v>
      </c>
      <c r="B184" t="str">
        <f>'RESUMEN TOTAL'!B185</f>
        <v>CEN73</v>
      </c>
      <c r="C184" t="str">
        <f>'RESUMEN TOTAL'!D185</f>
        <v>BOUREL Y DEFENSA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.75" hidden="1" thickTop="1" x14ac:dyDescent="0.25">
      <c r="A185" t="str">
        <f>'RESUMEN TOTAL'!A186</f>
        <v>CENTRO</v>
      </c>
      <c r="B185" t="str">
        <f>'RESUMEN TOTAL'!B186</f>
        <v>CEN74</v>
      </c>
      <c r="C185" t="str">
        <f>'RESUMEN TOTAL'!D186</f>
        <v>Las Heras y Maipu</v>
      </c>
      <c r="D185" s="33" t="str">
        <f>'RESUMEN TOTAL'!E186</f>
        <v>Domo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CENTRO</v>
      </c>
      <c r="B186" t="str">
        <f>'RESUMEN TOTAL'!B187</f>
        <v>CEN83</v>
      </c>
      <c r="C186" t="str">
        <f>'RESUMEN TOTAL'!D187</f>
        <v>RECONQUISTA Y 25 DE MAYO</v>
      </c>
      <c r="D186" s="33" t="str">
        <f>'RESUMEN TOTAL'!E187</f>
        <v>Domo</v>
      </c>
      <c r="E186" s="33" t="str">
        <f>'RESUMEN TOTAL'!F187</f>
        <v>Radio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 t="str">
        <f>'RESUMEN TOTAL'!AB187</f>
        <v>APAGADO</v>
      </c>
      <c r="W186" s="86" t="str">
        <f>'RESUMEN TOTAL'!AC187</f>
        <v>APAGADO</v>
      </c>
      <c r="X186" s="86" t="str">
        <f>'RESUMEN TOTAL'!AD187</f>
        <v>APAGADO</v>
      </c>
      <c r="Y186" s="86" t="str">
        <f>'RESUMEN TOTAL'!AE187</f>
        <v>APAGADO</v>
      </c>
      <c r="Z186" s="86" t="str">
        <f>'RESUMEN TOTAL'!AF187</f>
        <v>APAGADO</v>
      </c>
      <c r="AA186" s="86" t="str">
        <f>'RESUMEN TOTAL'!AG187</f>
        <v>APAGADO</v>
      </c>
      <c r="AB186" s="86">
        <f>'RESUMEN TOTAL'!AH187</f>
        <v>0</v>
      </c>
      <c r="AC186" s="86">
        <f>'RESUMEN TOTAL'!AI187</f>
        <v>0</v>
      </c>
      <c r="AD186" s="86">
        <f>'RESUMEN TOTAL'!AJ187</f>
        <v>0</v>
      </c>
      <c r="AE186" s="86">
        <f>'RESUMEN TOTAL'!AK187</f>
        <v>0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.75" hidden="1" thickTop="1" x14ac:dyDescent="0.25">
      <c r="A187" t="str">
        <f>'RESUMEN TOTAL'!A188</f>
        <v>SAN NICOLAS</v>
      </c>
      <c r="B187" t="str">
        <f>'RESUMEN TOTAL'!B188</f>
        <v>CHA01</v>
      </c>
      <c r="C187" t="str">
        <f>'RESUMEN TOTAL'!D188</f>
        <v>Novak y Pte Illia</v>
      </c>
      <c r="D187" s="33" t="str">
        <f>'RESUMEN TOTAL'!E188</f>
        <v>Domo</v>
      </c>
      <c r="E187" s="33" t="str">
        <f>'RESUMEN TOTAL'!F188</f>
        <v>Radio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CHACABUCO</v>
      </c>
      <c r="B188" t="str">
        <f>'RESUMEN TOTAL'!B189</f>
        <v>CHA02</v>
      </c>
      <c r="C188" t="str">
        <f>'RESUMEN TOTAL'!D189</f>
        <v>Pte. Illia y Posadas</v>
      </c>
      <c r="D188" s="33" t="str">
        <f>'RESUMEN TOTAL'!E189</f>
        <v>Domo</v>
      </c>
      <c r="E188" s="33" t="str">
        <f>'RESUMEN TOTAL'!F189</f>
        <v>Radio</v>
      </c>
      <c r="F188" s="86" t="str">
        <f>'RESUMEN TOTAL'!L189</f>
        <v>APAGADO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 t="str">
        <f>'RESUMEN TOTAL'!P189</f>
        <v>APAGADO</v>
      </c>
      <c r="K188" s="86" t="str">
        <f>'RESUMEN TOTAL'!Q189</f>
        <v>APAGADO</v>
      </c>
      <c r="L188" s="86" t="str">
        <f>'RESUMEN TOTAL'!R189</f>
        <v>APAGADO</v>
      </c>
      <c r="M188" s="86" t="str">
        <f>'RESUMEN TOTAL'!S189</f>
        <v>APAGADO</v>
      </c>
      <c r="N188" s="86" t="str">
        <f>'RESUMEN TOTAL'!T189</f>
        <v>APAGADO</v>
      </c>
      <c r="O188" s="86" t="str">
        <f>'RESUMEN TOTAL'!U189</f>
        <v>APAGADO</v>
      </c>
      <c r="P188" s="86" t="str">
        <f>'RESUMEN TOTAL'!V189</f>
        <v>APAGADO</v>
      </c>
      <c r="Q188" s="86">
        <f>'RESUMEN TOTAL'!W189</f>
        <v>0</v>
      </c>
      <c r="R188" s="86" t="str">
        <f>'RESUMEN TOTAL'!X189</f>
        <v>APAGADO</v>
      </c>
      <c r="S188" s="86" t="str">
        <f>'RESUMEN TOTAL'!Y189</f>
        <v>APAGADO</v>
      </c>
      <c r="T188" s="86" t="str">
        <f>'RESUMEN TOTAL'!Z189</f>
        <v>APAGADO</v>
      </c>
      <c r="U188" s="86" t="str">
        <f>'RESUMEN TOTAL'!AA189</f>
        <v>APAGADO</v>
      </c>
      <c r="V188" s="86" t="str">
        <f>'RESUMEN TOTAL'!AB189</f>
        <v>APAGADO</v>
      </c>
      <c r="W188" s="86" t="str">
        <f>'RESUMEN TOTAL'!AC189</f>
        <v>APAGADO</v>
      </c>
      <c r="X188" s="86">
        <f>'RESUMEN TOTAL'!AD189</f>
        <v>0</v>
      </c>
      <c r="Y188" s="86" t="str">
        <f>'RESUMEN TOTAL'!AE189</f>
        <v>APAGADO</v>
      </c>
      <c r="Z188" s="86" t="str">
        <f>'RESUMEN TOTAL'!AF189</f>
        <v>APAGADO</v>
      </c>
      <c r="AA188" s="86" t="str">
        <f>'RESUMEN TOTAL'!AG189</f>
        <v>APAGADO</v>
      </c>
      <c r="AB188" s="86">
        <f>'RESUMEN TOTAL'!AH189</f>
        <v>0</v>
      </c>
      <c r="AC188" s="86">
        <f>'RESUMEN TOTAL'!AI189</f>
        <v>0</v>
      </c>
      <c r="AD188" s="86">
        <f>'RESUMEN TOTAL'!AJ189</f>
        <v>0</v>
      </c>
      <c r="AE188" s="86">
        <f>'RESUMEN TOTAL'!AK189</f>
        <v>0</v>
      </c>
      <c r="AF188" s="86">
        <f>'RESUMEN TOTAL'!AL189</f>
        <v>0</v>
      </c>
      <c r="AG188" s="86">
        <f>'RESUMEN TOTAL'!AM189</f>
        <v>0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.75" hidden="1" thickTop="1" x14ac:dyDescent="0.25">
      <c r="A189" t="str">
        <f>'RESUMEN TOTAL'!A190</f>
        <v>CHACABUCO</v>
      </c>
      <c r="B189" t="str">
        <f>'RESUMEN TOTAL'!B190</f>
        <v>CHA03</v>
      </c>
      <c r="C189" t="str">
        <f>'RESUMEN TOTAL'!D190</f>
        <v>MAIPU Y ALVAREZ THOMAS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CHACABUCO</v>
      </c>
      <c r="B190" t="str">
        <f>'RESUMEN TOTAL'!B191</f>
        <v>CHA04</v>
      </c>
      <c r="C190" t="str">
        <f>'RESUMEN TOTAL'!D191</f>
        <v>ESTADOS UNIDOS DE A. E ILLIA</v>
      </c>
      <c r="D190" s="33" t="str">
        <f>'RESUMEN TOTAL'!E191</f>
        <v>DOMO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 t="str">
        <f>'RESUMEN TOTAL'!P191</f>
        <v>APAGADO</v>
      </c>
      <c r="K190" s="86" t="str">
        <f>'RESUMEN TOTAL'!Q191</f>
        <v>APAGADO</v>
      </c>
      <c r="L190" s="86" t="str">
        <f>'RESUMEN TOTAL'!R191</f>
        <v>APAGADO</v>
      </c>
      <c r="M190" s="86" t="str">
        <f>'RESUMEN TOTAL'!S191</f>
        <v>APAGADO</v>
      </c>
      <c r="N190" s="86" t="str">
        <f>'RESUMEN TOTAL'!T191</f>
        <v>APAGADO</v>
      </c>
      <c r="O190" s="86" t="str">
        <f>'RESUMEN TOTAL'!U191</f>
        <v>APAGADO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LA COLORADA ESTE</v>
      </c>
      <c r="B191" t="str">
        <f>'RESUMEN TOTAL'!B192</f>
        <v>COL 03</v>
      </c>
      <c r="C191" t="str">
        <f>'RESUMEN TOTAL'!D192</f>
        <v>CARIBONI Y LA ANCIANIDAD</v>
      </c>
      <c r="D191" s="33" t="str">
        <f>'RESUMEN TOTAL'!E192</f>
        <v>DOMO</v>
      </c>
      <c r="E191" s="33" t="str">
        <f>'RESUMEN TOTAL'!F192</f>
        <v>Radio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 t="str">
        <f>'RESUMEN TOTAL'!AD192</f>
        <v>APAGADO</v>
      </c>
      <c r="Y191" s="86" t="str">
        <f>'RESUMEN TOTAL'!AE192</f>
        <v>APAGADO</v>
      </c>
      <c r="Z191" s="86" t="str">
        <f>'RESUMEN TOTAL'!AF192</f>
        <v>APAGADO</v>
      </c>
      <c r="AA191" s="86" t="str">
        <f>'RESUMEN TOTAL'!AG192</f>
        <v>APAGADO</v>
      </c>
      <c r="AB191" s="86">
        <f>'RESUMEN TOTAL'!AH192</f>
        <v>0</v>
      </c>
      <c r="AC191" s="86">
        <f>'RESUMEN TOTAL'!AI192</f>
        <v>0</v>
      </c>
      <c r="AD191" s="86">
        <f>'RESUMEN TOTAL'!AJ192</f>
        <v>0</v>
      </c>
      <c r="AE191" s="86">
        <f>'RESUMEN TOTAL'!AK192</f>
        <v>0</v>
      </c>
      <c r="AF191" s="86">
        <f>'RESUMEN TOTAL'!AL192</f>
        <v>0</v>
      </c>
      <c r="AG191" s="86">
        <f>'RESUMEN TOTAL'!AM192</f>
        <v>0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.75" hidden="1" thickTop="1" x14ac:dyDescent="0.25">
      <c r="A192" t="str">
        <f>'RESUMEN TOTAL'!A193</f>
        <v>LA COLORADA ESTE</v>
      </c>
      <c r="B192" t="str">
        <f>'RESUMEN TOTAL'!B193</f>
        <v>COL 04</v>
      </c>
      <c r="C192" t="str">
        <f>'RESUMEN TOTAL'!D193</f>
        <v>EVA PERON Y SAVIO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VILLA MONICA NUEVA</v>
      </c>
      <c r="B193" t="str">
        <f>'RESUMEN TOTAL'!B194</f>
        <v>COL01</v>
      </c>
      <c r="C193" t="str">
        <f>'RESUMEN TOTAL'!D194</f>
        <v>Eva Peron y Cariboni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LA COLORADA ESTE</v>
      </c>
      <c r="B194" t="str">
        <f>'RESUMEN TOTAL'!B195</f>
        <v>COL02</v>
      </c>
      <c r="C194" t="str">
        <f>'RESUMEN TOTAL'!D195</f>
        <v>Av. Eva Peron y Pompeya</v>
      </c>
      <c r="D194" s="33" t="str">
        <f>'RESUMEN TOTAL'!E195</f>
        <v>Domo</v>
      </c>
      <c r="E194" s="33" t="str">
        <f>'RESUMEN TOTAL'!F195</f>
        <v>Radio</v>
      </c>
      <c r="F194" s="86">
        <f>'RESUMEN TOTAL'!L195</f>
        <v>0</v>
      </c>
      <c r="G194" s="86">
        <f>'RESUMEN TOTAL'!M195</f>
        <v>0</v>
      </c>
      <c r="H194" s="86">
        <f>'RESUMEN TOTAL'!N195</f>
        <v>0</v>
      </c>
      <c r="I194" s="86">
        <f>'RESUMEN TOTAL'!O195</f>
        <v>0</v>
      </c>
      <c r="J194" s="86">
        <f>'RESUMEN TOTAL'!P195</f>
        <v>0</v>
      </c>
      <c r="K194" s="86">
        <f>'RESUMEN TOTAL'!Q195</f>
        <v>0</v>
      </c>
      <c r="L194" s="86">
        <f>'RESUMEN TOTAL'!R195</f>
        <v>0</v>
      </c>
      <c r="M194" s="86">
        <f>'RESUMEN TOTAL'!S195</f>
        <v>0</v>
      </c>
      <c r="N194" s="86">
        <f>'RESUMEN TOTAL'!T195</f>
        <v>0</v>
      </c>
      <c r="O194" s="86">
        <f>'RESUMEN TOTAL'!U195</f>
        <v>0</v>
      </c>
      <c r="P194" s="86">
        <f>'RESUMEN TOTAL'!V195</f>
        <v>0</v>
      </c>
      <c r="Q194" s="86">
        <f>'RESUMEN TOTAL'!W195</f>
        <v>0</v>
      </c>
      <c r="R194" s="86">
        <f>'RESUMEN TOTAL'!X195</f>
        <v>0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DON JOSE</v>
      </c>
      <c r="B195" t="str">
        <f>'RESUMEN TOTAL'!B196</f>
        <v>DJ 07</v>
      </c>
      <c r="C195" t="str">
        <f>'RESUMEN TOTAL'!D196</f>
        <v>Calle 414 y El Indio</v>
      </c>
      <c r="D195" s="33" t="str">
        <f>'RESUMEN TOTAL'!E196</f>
        <v>Fija</v>
      </c>
      <c r="E195" s="33" t="str">
        <f>'RESUMEN TOTAL'!F196</f>
        <v>PTO A FO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DON JOSE</v>
      </c>
      <c r="B196" t="str">
        <f>'RESUMEN TOTAL'!B197</f>
        <v>DJ O6</v>
      </c>
      <c r="C196" t="str">
        <f>'RESUMEN TOTAL'!D197</f>
        <v>Calle 414 y El Indio</v>
      </c>
      <c r="D196" s="33" t="str">
        <f>'RESUMEN TOTAL'!E197</f>
        <v>Fija</v>
      </c>
      <c r="E196" s="33" t="str">
        <f>'RESUMEN TOTAL'!F197</f>
        <v>PTO A FO</v>
      </c>
      <c r="F196" s="86">
        <f>'RESUMEN TOTAL'!L197</f>
        <v>0</v>
      </c>
      <c r="G196" s="86">
        <f>'RESUMEN TOTAL'!M197</f>
        <v>0</v>
      </c>
      <c r="H196" s="86">
        <f>'RESUMEN TOTAL'!N197</f>
        <v>0</v>
      </c>
      <c r="I196" s="86">
        <f>'RESUMEN TOTAL'!O197</f>
        <v>0</v>
      </c>
      <c r="J196" s="86">
        <f>'RESUMEN TOTAL'!P197</f>
        <v>0</v>
      </c>
      <c r="K196" s="86">
        <f>'RESUMEN TOTAL'!Q197</f>
        <v>0</v>
      </c>
      <c r="L196" s="86">
        <f>'RESUMEN TOTAL'!R197</f>
        <v>0</v>
      </c>
      <c r="M196" s="86">
        <f>'RESUMEN TOTAL'!S197</f>
        <v>0</v>
      </c>
      <c r="N196" s="86">
        <f>'RESUMEN TOTAL'!T197</f>
        <v>0</v>
      </c>
      <c r="O196" s="86">
        <f>'RESUMEN TOTAL'!U197</f>
        <v>0</v>
      </c>
      <c r="P196" s="86">
        <f>'RESUMEN TOTAL'!V197</f>
        <v>0</v>
      </c>
      <c r="Q196" s="86">
        <f>'RESUMEN TOTAL'!W197</f>
        <v>0</v>
      </c>
      <c r="R196" s="86">
        <f>'RESUMEN TOTAL'!X197</f>
        <v>0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DON JOSE</v>
      </c>
      <c r="B197" t="str">
        <f>'RESUMEN TOTAL'!B198</f>
        <v>DJO 02 (fija 1)</v>
      </c>
      <c r="C197" t="str">
        <f>'RESUMEN TOTAL'!D198</f>
        <v>DONATO ALVAREZ Y EL APERO</v>
      </c>
      <c r="D197" s="33" t="str">
        <f>'RESUMEN TOTAL'!E198</f>
        <v>Fija</v>
      </c>
      <c r="E197" s="33" t="str">
        <f>'RESUMEN TOTAL'!F198</f>
        <v>PTO A FO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DON JOSE</v>
      </c>
      <c r="B198" t="str">
        <f>'RESUMEN TOTAL'!B199</f>
        <v>DJO 03 (fija 2)</v>
      </c>
      <c r="C198" t="str">
        <f>'RESUMEN TOTAL'!D199</f>
        <v>DONATO ALVAREZ Y EL APERO</v>
      </c>
      <c r="D198" s="33" t="str">
        <f>'RESUMEN TOTAL'!E199</f>
        <v>Fija</v>
      </c>
      <c r="E198" s="33" t="str">
        <f>'RESUMEN TOTAL'!F199</f>
        <v>PTO A FO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DON JOSE</v>
      </c>
      <c r="B199" t="str">
        <f>'RESUMEN TOTAL'!B200</f>
        <v>DJO 04 (Fija 1)</v>
      </c>
      <c r="C199" t="str">
        <f>'RESUMEN TOTAL'!D200</f>
        <v>MONTEVERDE Y EL INDIO</v>
      </c>
      <c r="D199" s="33" t="str">
        <f>'RESUMEN TOTAL'!E200</f>
        <v>Fija</v>
      </c>
      <c r="E199" s="33" t="str">
        <f>'RESUMEN TOTAL'!F200</f>
        <v>PTO A FO</v>
      </c>
      <c r="F199" s="86" t="str">
        <f>'RESUMEN TOTAL'!L200</f>
        <v>APAGADO</v>
      </c>
      <c r="G199" s="86" t="str">
        <f>'RESUMEN TOTAL'!M200</f>
        <v>APAGADO</v>
      </c>
      <c r="H199" s="86" t="str">
        <f>'RESUMEN TOTAL'!N200</f>
        <v>APAGADO</v>
      </c>
      <c r="I199" s="86" t="str">
        <f>'RESUMEN TOTAL'!O200</f>
        <v>APAGADO</v>
      </c>
      <c r="J199" s="86" t="str">
        <f>'RESUMEN TOTAL'!P200</f>
        <v>APAGADO</v>
      </c>
      <c r="K199" s="86" t="str">
        <f>'RESUMEN TOTAL'!Q200</f>
        <v>APAGADO</v>
      </c>
      <c r="L199" s="86" t="str">
        <f>'RESUMEN TOTAL'!R200</f>
        <v>APAGADO</v>
      </c>
      <c r="M199" s="86" t="str">
        <f>'RESUMEN TOTAL'!S200</f>
        <v>APAGADO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>
        <f>'RESUMEN TOTAL'!AJ200</f>
        <v>0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DON JOSE</v>
      </c>
      <c r="B200" t="str">
        <f>'RESUMEN TOTAL'!B201</f>
        <v>DJO 05 (Fija 2)</v>
      </c>
      <c r="C200" t="str">
        <f>'RESUMEN TOTAL'!D201</f>
        <v>MONTEVERDE Y EL INDIO</v>
      </c>
      <c r="D200" s="33" t="str">
        <f>'RESUMEN TOTAL'!E201</f>
        <v>Fija</v>
      </c>
      <c r="E200" s="33" t="str">
        <f>'RESUMEN TOTAL'!F201</f>
        <v>PTO A FO</v>
      </c>
      <c r="F200" s="86" t="str">
        <f>'RESUMEN TOTAL'!L201</f>
        <v>APAGADO</v>
      </c>
      <c r="G200" s="86" t="str">
        <f>'RESUMEN TOTAL'!M201</f>
        <v>APAGADO</v>
      </c>
      <c r="H200" s="86" t="str">
        <f>'RESUMEN TOTAL'!N201</f>
        <v>APAGADO</v>
      </c>
      <c r="I200" s="86" t="str">
        <f>'RESUMEN TOTAL'!O201</f>
        <v>APAGADO</v>
      </c>
      <c r="J200" s="86" t="str">
        <f>'RESUMEN TOTAL'!P201</f>
        <v>APAGADO</v>
      </c>
      <c r="K200" s="86" t="str">
        <f>'RESUMEN TOTAL'!Q201</f>
        <v>APAGADO</v>
      </c>
      <c r="L200" s="86" t="str">
        <f>'RESUMEN TOTAL'!R201</f>
        <v>APAGADO</v>
      </c>
      <c r="M200" s="86" t="str">
        <f>'RESUMEN TOTAL'!S201</f>
        <v>APAGADO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>
        <f>'RESUMEN TOTAL'!AJ201</f>
        <v>0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DON JOSE</v>
      </c>
      <c r="B201" t="str">
        <f>'RESUMEN TOTAL'!B202</f>
        <v>DJO01</v>
      </c>
      <c r="C201" t="str">
        <f>'RESUMEN TOTAL'!D202</f>
        <v>Monteverde y Donato Alvarez</v>
      </c>
      <c r="D201" s="33" t="str">
        <f>'RESUMEN TOTAL'!E202</f>
        <v>Domo</v>
      </c>
      <c r="E201" s="33" t="str">
        <f>'RESUMEN TOTAL'!F202</f>
        <v>Radio</v>
      </c>
      <c r="F201" s="86">
        <f>'RESUMEN TOTAL'!L202</f>
        <v>0</v>
      </c>
      <c r="G201" s="86">
        <f>'RESUMEN TOTAL'!M202</f>
        <v>0</v>
      </c>
      <c r="H201" s="86">
        <f>'RESUMEN TOTAL'!N202</f>
        <v>0</v>
      </c>
      <c r="I201" s="86">
        <f>'RESUMEN TOTAL'!O202</f>
        <v>0</v>
      </c>
      <c r="J201" s="86">
        <f>'RESUMEN TOTAL'!P202</f>
        <v>0</v>
      </c>
      <c r="K201" s="86">
        <f>'RESUMEN TOTAL'!Q202</f>
        <v>0</v>
      </c>
      <c r="L201" s="86">
        <f>'RESUMEN TOTAL'!R202</f>
        <v>0</v>
      </c>
      <c r="M201" s="86">
        <f>'RESUMEN TOTAL'!S202</f>
        <v>0</v>
      </c>
      <c r="N201" s="86">
        <f>'RESUMEN TOTAL'!T202</f>
        <v>0</v>
      </c>
      <c r="O201" s="86">
        <f>'RESUMEN TOTAL'!U202</f>
        <v>0</v>
      </c>
      <c r="P201" s="86">
        <f>'RESUMEN TOTAL'!V202</f>
        <v>0</v>
      </c>
      <c r="Q201" s="86">
        <f>'RESUMEN TOTAL'!W202</f>
        <v>0</v>
      </c>
      <c r="R201" s="86">
        <f>'RESUMEN TOTAL'!X202</f>
        <v>0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>
        <f>'RESUMEN TOTAL'!A203</f>
        <v>0</v>
      </c>
      <c r="B202" t="str">
        <f>'RESUMEN TOTAL'!B203</f>
        <v>DORIO1</v>
      </c>
      <c r="C202" t="str">
        <f>'RESUMEN TOTAL'!D203</f>
        <v>AV Bosques Y Theran</v>
      </c>
      <c r="D202" s="33">
        <f>'RESUMEN TOTAL'!E203</f>
        <v>0</v>
      </c>
      <c r="E202" s="33">
        <f>'RESUMEN TOTAL'!F203</f>
        <v>0</v>
      </c>
      <c r="F202" s="86" t="str">
        <f>'RESUMEN TOTAL'!L203</f>
        <v>APAGADO</v>
      </c>
      <c r="G202" s="86" t="str">
        <f>'RESUMEN TOTAL'!M203</f>
        <v>APAGADO</v>
      </c>
      <c r="H202" s="86" t="str">
        <f>'RESUMEN TOTAL'!N203</f>
        <v>APAGADO</v>
      </c>
      <c r="I202" s="86" t="str">
        <f>'RESUMEN TOTAL'!O203</f>
        <v>APAGADO</v>
      </c>
      <c r="J202" s="86" t="str">
        <f>'RESUMEN TOTAL'!P203</f>
        <v>APAGADO</v>
      </c>
      <c r="K202" s="86" t="str">
        <f>'RESUMEN TOTAL'!Q203</f>
        <v>APAGADO</v>
      </c>
      <c r="L202" s="86" t="str">
        <f>'RESUMEN TOTAL'!R203</f>
        <v>APAGADO</v>
      </c>
      <c r="M202" s="86" t="str">
        <f>'RESUMEN TOTAL'!S203</f>
        <v>APAGADO</v>
      </c>
      <c r="N202" s="86" t="str">
        <f>'RESUMEN TOTAL'!T203</f>
        <v>APAGADO</v>
      </c>
      <c r="O202" s="86">
        <f>'RESUMEN TOTAL'!U203</f>
        <v>0</v>
      </c>
      <c r="P202" s="86" t="str">
        <f>'RESUMEN TOTAL'!V203</f>
        <v>APAGADO</v>
      </c>
      <c r="Q202" s="86" t="str">
        <f>'RESUMEN TOTAL'!W203</f>
        <v>APAGADO</v>
      </c>
      <c r="R202" s="86" t="str">
        <f>'RESUMEN TOTAL'!X203</f>
        <v>APAGADO</v>
      </c>
      <c r="S202" s="86" t="str">
        <f>'RESUMEN TOTAL'!Y203</f>
        <v>APAGADO</v>
      </c>
      <c r="T202" s="86" t="str">
        <f>'RESUMEN TOTAL'!Z203</f>
        <v>APAGADO</v>
      </c>
      <c r="U202" s="86" t="str">
        <f>'RESUMEN TOTAL'!AA203</f>
        <v>APAGADO</v>
      </c>
      <c r="V202" s="86" t="str">
        <f>'RESUMEN TOTAL'!AB203</f>
        <v>APAGADO</v>
      </c>
      <c r="W202" s="86" t="str">
        <f>'RESUMEN TOTAL'!AC203</f>
        <v>APAGADO</v>
      </c>
      <c r="X202" s="86" t="str">
        <f>'RESUMEN TOTAL'!AD203</f>
        <v>APAGADO</v>
      </c>
      <c r="Y202" s="86" t="str">
        <f>'RESUMEN TOTAL'!AE203</f>
        <v>APAGADO</v>
      </c>
      <c r="Z202" s="86" t="str">
        <f>'RESUMEN TOTAL'!AF203</f>
        <v>APAGADO</v>
      </c>
      <c r="AA202" s="86" t="str">
        <f>'RESUMEN TOTAL'!AG203</f>
        <v>APAGADO</v>
      </c>
      <c r="AB202" s="86">
        <f>'RESUMEN TOTAL'!AH203</f>
        <v>0</v>
      </c>
      <c r="AC202" s="86">
        <f>'RESUMEN TOTAL'!AI203</f>
        <v>0</v>
      </c>
      <c r="AD202" s="86">
        <f>'RESUMEN TOTAL'!AJ203</f>
        <v>0</v>
      </c>
      <c r="AE202" s="86">
        <f>'RESUMEN TOTAL'!AK203</f>
        <v>0</v>
      </c>
      <c r="AF202" s="86">
        <f>'RESUMEN TOTAL'!AL203</f>
        <v>0</v>
      </c>
      <c r="AG202" s="86">
        <f>'RESUMEN TOTAL'!AM203</f>
        <v>0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.75" hidden="1" thickTop="1" x14ac:dyDescent="0.25">
      <c r="A203" t="str">
        <f>'RESUMEN TOTAL'!A204</f>
        <v>EL PARQUE</v>
      </c>
      <c r="B203" t="str">
        <f>'RESUMEN TOTAL'!B204</f>
        <v>EPQ 01</v>
      </c>
      <c r="C203" t="str">
        <f>'RESUMEN TOTAL'!D204</f>
        <v>1282 Y GRIERSON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 t="str">
        <f>'RESUMEN TOTAL'!A205</f>
        <v>EL PARQUE</v>
      </c>
      <c r="B204" t="str">
        <f>'RESUMEN TOTAL'!B205</f>
        <v>EPQ 02</v>
      </c>
      <c r="C204" t="str">
        <f>'RESUMEN TOTAL'!D205</f>
        <v>1282 Y MASSE</v>
      </c>
      <c r="D204" s="33" t="str">
        <f>'RESUMEN TOTAL'!E205</f>
        <v>DOMO</v>
      </c>
      <c r="E204" s="33" t="str">
        <f>'RESUMEN TOTAL'!F205</f>
        <v>Fibra Optica</v>
      </c>
      <c r="F204" s="86">
        <f>'RESUMEN TOTAL'!L205</f>
        <v>0</v>
      </c>
      <c r="G204" s="86">
        <f>'RESUMEN TOTAL'!M205</f>
        <v>0</v>
      </c>
      <c r="H204" s="86">
        <f>'RESUMEN TOTAL'!N205</f>
        <v>0</v>
      </c>
      <c r="I204" s="86">
        <f>'RESUMEN TOTAL'!O205</f>
        <v>0</v>
      </c>
      <c r="J204" s="86">
        <f>'RESUMEN TOTAL'!P205</f>
        <v>0</v>
      </c>
      <c r="K204" s="86">
        <f>'RESUMEN TOTAL'!Q205</f>
        <v>0</v>
      </c>
      <c r="L204" s="86">
        <f>'RESUMEN TOTAL'!R205</f>
        <v>0</v>
      </c>
      <c r="M204" s="86">
        <f>'RESUMEN TOTAL'!S205</f>
        <v>0</v>
      </c>
      <c r="N204" s="86">
        <f>'RESUMEN TOTAL'!T205</f>
        <v>0</v>
      </c>
      <c r="O204" s="86">
        <f>'RESUMEN TOTAL'!U205</f>
        <v>0</v>
      </c>
      <c r="P204" s="86">
        <f>'RESUMEN TOTAL'!V205</f>
        <v>0</v>
      </c>
      <c r="Q204" s="86">
        <f>'RESUMEN TOTAL'!W205</f>
        <v>0</v>
      </c>
      <c r="R204" s="86">
        <f>'RESUMEN TOTAL'!X205</f>
        <v>0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EL PARQUE</v>
      </c>
      <c r="B205" t="str">
        <f>'RESUMEN TOTAL'!B206</f>
        <v>EPQ 03</v>
      </c>
      <c r="C205" t="str">
        <f>'RESUMEN TOTAL'!D206</f>
        <v>1282 Y RP 36</v>
      </c>
      <c r="D205" s="33" t="str">
        <f>'RESUMEN TOTAL'!E206</f>
        <v>Domo</v>
      </c>
      <c r="E205" s="33" t="str">
        <f>'RESUMEN TOTAL'!F206</f>
        <v>Fibra Optica</v>
      </c>
      <c r="F205" s="86" t="str">
        <f>'RESUMEN TOTAL'!L206</f>
        <v>APAGADO</v>
      </c>
      <c r="G205" s="86" t="str">
        <f>'RESUMEN TOTAL'!M206</f>
        <v>APAGADO</v>
      </c>
      <c r="H205" s="86" t="str">
        <f>'RESUMEN TOTAL'!N206</f>
        <v>APAGADO</v>
      </c>
      <c r="I205" s="86" t="str">
        <f>'RESUMEN TOTAL'!O206</f>
        <v>APAGADO</v>
      </c>
      <c r="J205" s="86" t="str">
        <f>'RESUMEN TOTAL'!P206</f>
        <v>APAGADO</v>
      </c>
      <c r="K205" s="86" t="str">
        <f>'RESUMEN TOTAL'!Q206</f>
        <v>APAGADO</v>
      </c>
      <c r="L205" s="86" t="str">
        <f>'RESUMEN TOTAL'!R206</f>
        <v>APAGADO</v>
      </c>
      <c r="M205" s="86" t="str">
        <f>'RESUMEN TOTAL'!S206</f>
        <v>APAGADO</v>
      </c>
      <c r="N205" s="86" t="str">
        <f>'RESUMEN TOTAL'!T206</f>
        <v>APAGADO</v>
      </c>
      <c r="O205" s="86" t="str">
        <f>'RESUMEN TOTAL'!U206</f>
        <v>APAGADO</v>
      </c>
      <c r="P205" s="86" t="str">
        <f>'RESUMEN TOTAL'!V206</f>
        <v>APAGADO</v>
      </c>
      <c r="Q205" s="86" t="str">
        <f>'RESUMEN TOTAL'!W206</f>
        <v>APAGADO</v>
      </c>
      <c r="R205" s="86" t="str">
        <f>'RESUMEN TOTAL'!X206</f>
        <v>APAGADO</v>
      </c>
      <c r="S205" s="86" t="str">
        <f>'RESUMEN TOTAL'!Y206</f>
        <v>APAGADO</v>
      </c>
      <c r="T205" s="86" t="str">
        <f>'RESUMEN TOTAL'!Z206</f>
        <v>APAGADO</v>
      </c>
      <c r="U205" s="86" t="str">
        <f>'RESUMEN TOTAL'!AA206</f>
        <v>APAGADO</v>
      </c>
      <c r="V205" s="86" t="str">
        <f>'RESUMEN TOTAL'!AB206</f>
        <v>APAGADO</v>
      </c>
      <c r="W205" s="86" t="str">
        <f>'RESUMEN TOTAL'!AC206</f>
        <v>APAGADO</v>
      </c>
      <c r="X205" s="86">
        <f>'RESUMEN TOTAL'!AD206</f>
        <v>0</v>
      </c>
      <c r="Y205" s="86" t="str">
        <f>'RESUMEN TOTAL'!AE206</f>
        <v>APAGADO</v>
      </c>
      <c r="Z205" s="86" t="str">
        <f>'RESUMEN TOTAL'!AF206</f>
        <v>APAGADO</v>
      </c>
      <c r="AA205" s="86" t="str">
        <f>'RESUMEN TOTAL'!AG206</f>
        <v>APAGADO</v>
      </c>
      <c r="AB205" s="86">
        <f>'RESUMEN TOTAL'!AH206</f>
        <v>0</v>
      </c>
      <c r="AC205" s="86">
        <f>'RESUMEN TOTAL'!AI206</f>
        <v>0</v>
      </c>
      <c r="AD205" s="86">
        <f>'RESUMEN TOTAL'!AJ206</f>
        <v>0</v>
      </c>
      <c r="AE205" s="86">
        <f>'RESUMEN TOTAL'!AK206</f>
        <v>0</v>
      </c>
      <c r="AF205" s="86">
        <f>'RESUMEN TOTAL'!AL206</f>
        <v>0</v>
      </c>
      <c r="AG205" s="86">
        <f>'RESUMEN TOTAL'!AM206</f>
        <v>0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.75" hidden="1" thickTop="1" x14ac:dyDescent="0.25">
      <c r="A206" t="str">
        <f>'RESUMEN TOTAL'!A207</f>
        <v>EL PARQUE</v>
      </c>
      <c r="B206" t="str">
        <f>'RESUMEN TOTAL'!B207</f>
        <v>EPQ 04</v>
      </c>
      <c r="C206" t="str">
        <f>'RESUMEN TOTAL'!D207</f>
        <v>1282 Y MORENO</v>
      </c>
      <c r="D206" s="33" t="str">
        <f>'RESUMEN TOTAL'!E207</f>
        <v>DOMO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 t="str">
        <f>'RESUMEN TOTAL'!U207</f>
        <v xml:space="preserve"> 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LA ESMERALDA</v>
      </c>
      <c r="B207" t="str">
        <f>'RESUMEN TOTAL'!B208</f>
        <v>ESM 08</v>
      </c>
      <c r="C207" t="str">
        <f>'RESUMEN TOTAL'!D208</f>
        <v>DAVINSON Y MORANCHEL</v>
      </c>
      <c r="D207" s="33" t="str">
        <f>'RESUMEN TOTAL'!E208</f>
        <v>FIJA</v>
      </c>
      <c r="E207" s="33" t="str">
        <f>'RESUMEN TOTAL'!F208</f>
        <v>Radio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LA ESMERALDA</v>
      </c>
      <c r="B208" t="str">
        <f>'RESUMEN TOTAL'!B209</f>
        <v>ESM 13</v>
      </c>
      <c r="C208" t="str">
        <f>'RESUMEN TOTAL'!D209</f>
        <v>Barzi y Serrano</v>
      </c>
      <c r="D208" s="33" t="str">
        <f>'RESUMEN TOTAL'!E209</f>
        <v>fija</v>
      </c>
      <c r="E208" s="33" t="str">
        <f>'RESUMEN TOTAL'!F209</f>
        <v>Fibra Optica</v>
      </c>
      <c r="F208" s="86" t="str">
        <f>'RESUMEN TOTAL'!L209</f>
        <v>APAGADO</v>
      </c>
      <c r="G208" s="86" t="str">
        <f>'RESUMEN TOTAL'!M209</f>
        <v>APAGADO</v>
      </c>
      <c r="H208" s="86" t="str">
        <f>'RESUMEN TOTAL'!N209</f>
        <v>APAGADO</v>
      </c>
      <c r="I208" s="86" t="str">
        <f>'RESUMEN TOTAL'!O209</f>
        <v>APAGADO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 t="str">
        <f>'RESUMEN TOTAL'!AC209</f>
        <v>APAGADO</v>
      </c>
      <c r="X208" s="86" t="str">
        <f>'RESUMEN TOTAL'!AD209</f>
        <v>APAGADO</v>
      </c>
      <c r="Y208" s="86" t="str">
        <f>'RESUMEN TOTAL'!AE209</f>
        <v>APAGADO</v>
      </c>
      <c r="Z208" s="86" t="str">
        <f>'RESUMEN TOTAL'!AF209</f>
        <v>APAGADO</v>
      </c>
      <c r="AA208" s="86" t="str">
        <f>'RESUMEN TOTAL'!AG209</f>
        <v>APAGADO</v>
      </c>
      <c r="AB208" s="86">
        <f>'RESUMEN TOTAL'!AH209</f>
        <v>0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.75" hidden="1" thickTop="1" x14ac:dyDescent="0.25">
      <c r="A209" t="str">
        <f>'RESUMEN TOTAL'!A210</f>
        <v>LA ESMERALDA</v>
      </c>
      <c r="B209" t="str">
        <f>'RESUMEN TOTAL'!B210</f>
        <v>ESM 14</v>
      </c>
      <c r="C209" t="str">
        <f>'RESUMEN TOTAL'!D210</f>
        <v>Barzi y Serrano</v>
      </c>
      <c r="D209" s="33" t="str">
        <f>'RESUMEN TOTAL'!E210</f>
        <v>fija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LA ESMERALDA</v>
      </c>
      <c r="B210" t="str">
        <f>'RESUMEN TOTAL'!B211</f>
        <v>ESM 15</v>
      </c>
      <c r="C210" t="str">
        <f>'RESUMEN TOTAL'!D211</f>
        <v>Basualdo y Lieja</v>
      </c>
      <c r="D210" s="33" t="str">
        <f>'RESUMEN TOTAL'!E211</f>
        <v>Fija</v>
      </c>
      <c r="E210" s="33" t="str">
        <f>'RESUMEN TOTAL'!F211</f>
        <v>Fibra Optica</v>
      </c>
      <c r="F210" s="86">
        <f>'RESUMEN TOTAL'!L211</f>
        <v>0</v>
      </c>
      <c r="G210" s="86">
        <f>'RESUMEN TOTAL'!M211</f>
        <v>0</v>
      </c>
      <c r="H210" s="86">
        <f>'RESUMEN TOTAL'!N211</f>
        <v>0</v>
      </c>
      <c r="I210" s="86">
        <f>'RESUMEN TOTAL'!O211</f>
        <v>0</v>
      </c>
      <c r="J210" s="86">
        <f>'RESUMEN TOTAL'!P211</f>
        <v>0</v>
      </c>
      <c r="K210" s="86">
        <f>'RESUMEN TOTAL'!Q211</f>
        <v>0</v>
      </c>
      <c r="L210" s="86">
        <f>'RESUMEN TOTAL'!R211</f>
        <v>0</v>
      </c>
      <c r="M210" s="86">
        <f>'RESUMEN TOTAL'!S211</f>
        <v>0</v>
      </c>
      <c r="N210" s="86">
        <f>'RESUMEN TOTAL'!T211</f>
        <v>0</v>
      </c>
      <c r="O210" s="86">
        <f>'RESUMEN TOTAL'!U211</f>
        <v>0</v>
      </c>
      <c r="P210" s="86">
        <f>'RESUMEN TOTAL'!V211</f>
        <v>0</v>
      </c>
      <c r="Q210" s="86">
        <f>'RESUMEN TOTAL'!W211</f>
        <v>0</v>
      </c>
      <c r="R210" s="86">
        <f>'RESUMEN TOTAL'!X211</f>
        <v>0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LA ESMERALDA</v>
      </c>
      <c r="B211" t="str">
        <f>'RESUMEN TOTAL'!B212</f>
        <v>ESM 16</v>
      </c>
      <c r="C211" t="str">
        <f>'RESUMEN TOTAL'!D212</f>
        <v>Basualdo y Lieja</v>
      </c>
      <c r="D211" s="33" t="str">
        <f>'RESUMEN TOTAL'!E212</f>
        <v>Fija</v>
      </c>
      <c r="E211" s="33" t="str">
        <f>'RESUMEN TOTAL'!F212</f>
        <v>Fibra Optica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LA ESMERALDA</v>
      </c>
      <c r="B212" t="str">
        <f>'RESUMEN TOTAL'!B213</f>
        <v>ESM01</v>
      </c>
      <c r="C212" t="str">
        <f>'RESUMEN TOTAL'!D213</f>
        <v>Cabello y Brasil</v>
      </c>
      <c r="D212" s="33" t="str">
        <f>'RESUMEN TOTAL'!E213</f>
        <v>Domo</v>
      </c>
      <c r="E212" s="33" t="str">
        <f>'RESUMEN TOTAL'!F213</f>
        <v>Radio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SAN JORGE</v>
      </c>
      <c r="B213" t="str">
        <f>'RESUMEN TOTAL'!B214</f>
        <v>ESM02</v>
      </c>
      <c r="C213" t="str">
        <f>'RESUMEN TOTAL'!D214</f>
        <v>Novak y Cabello</v>
      </c>
      <c r="D213" s="33" t="str">
        <f>'RESUMEN TOTAL'!E214</f>
        <v>Domo</v>
      </c>
      <c r="E213" s="33" t="str">
        <f>'RESUMEN TOTAL'!F214</f>
        <v>PTO A FO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>
        <f>'RESUMEN TOTAL'!A215</f>
        <v>0</v>
      </c>
      <c r="B214" t="str">
        <f>'RESUMEN TOTAL'!B215</f>
        <v>ESM03</v>
      </c>
      <c r="C214" t="str">
        <f>'RESUMEN TOTAL'!D215</f>
        <v>Novak y Humahuaca</v>
      </c>
      <c r="D214" s="33" t="str">
        <f>'RESUMEN TOTAL'!E215</f>
        <v>DOMO</v>
      </c>
      <c r="E214" s="33" t="str">
        <f>'RESUMEN TOTAL'!F215</f>
        <v>PTO A FO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 t="str">
        <f>'RESUMEN TOTAL'!AA215</f>
        <v>APAGADO</v>
      </c>
      <c r="V214" s="86" t="str">
        <f>'RESUMEN TOTAL'!AB215</f>
        <v>APAGADO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LA ESMERALDA</v>
      </c>
      <c r="B215" t="str">
        <f>'RESUMEN TOTAL'!B216</f>
        <v>ESM04</v>
      </c>
      <c r="C215" t="str">
        <f>'RESUMEN TOTAL'!D216</f>
        <v>Basualdo y Bengochea</v>
      </c>
      <c r="D215" s="33" t="str">
        <f>'RESUMEN TOTAL'!E216</f>
        <v>Domo</v>
      </c>
      <c r="E215" s="33" t="str">
        <f>'RESUMEN TOTAL'!F216</f>
        <v>Fibra Optica</v>
      </c>
      <c r="F215" s="86" t="str">
        <f>'RESUMEN TOTAL'!L216</f>
        <v>APAGADO</v>
      </c>
      <c r="G215" s="86" t="str">
        <f>'RESUMEN TOTAL'!M216</f>
        <v>APAGADO</v>
      </c>
      <c r="H215" s="86" t="str">
        <f>'RESUMEN TOTAL'!N216</f>
        <v>APAGADO</v>
      </c>
      <c r="I215" s="86" t="str">
        <f>'RESUMEN TOTAL'!O216</f>
        <v>APAGADO</v>
      </c>
      <c r="J215" s="86" t="str">
        <f>'RESUMEN TOTAL'!P216</f>
        <v>APAGADO</v>
      </c>
      <c r="K215" s="86" t="str">
        <f>'RESUMEN TOTAL'!Q216</f>
        <v>APAGADO</v>
      </c>
      <c r="L215" s="86" t="str">
        <f>'RESUMEN TOTAL'!R216</f>
        <v>APAGADO</v>
      </c>
      <c r="M215" s="86" t="str">
        <f>'RESUMEN TOTAL'!S216</f>
        <v>APAGADO</v>
      </c>
      <c r="N215" s="86" t="str">
        <f>'RESUMEN TOTAL'!T216</f>
        <v>APAGADO</v>
      </c>
      <c r="O215" s="86" t="str">
        <f>'RESUMEN TOTAL'!U216</f>
        <v>APAGADO</v>
      </c>
      <c r="P215" s="86" t="str">
        <f>'RESUMEN TOTAL'!V216</f>
        <v>APAGADO</v>
      </c>
      <c r="Q215" s="86" t="str">
        <f>'RESUMEN TOTAL'!W216</f>
        <v>APAGADO</v>
      </c>
      <c r="R215" s="86" t="str">
        <f>'RESUMEN TOTAL'!X216</f>
        <v>APAGADO</v>
      </c>
      <c r="S215" s="86" t="str">
        <f>'RESUMEN TOTAL'!Y216</f>
        <v>APAGADO</v>
      </c>
      <c r="T215" s="86" t="str">
        <f>'RESUMEN TOTAL'!Z216</f>
        <v>APAGADO</v>
      </c>
      <c r="U215" s="86" t="str">
        <f>'RESUMEN TOTAL'!AA216</f>
        <v>APAGADO</v>
      </c>
      <c r="V215" s="86" t="str">
        <f>'RESUMEN TOTAL'!AB216</f>
        <v>APAGADO</v>
      </c>
      <c r="W215" s="86" t="str">
        <f>'RESUMEN TOTAL'!AC216</f>
        <v>APAGADO</v>
      </c>
      <c r="X215" s="86" t="str">
        <f>'RESUMEN TOTAL'!AD216</f>
        <v>APAGADO</v>
      </c>
      <c r="Y215" s="86" t="str">
        <f>'RESUMEN TOTAL'!AE216</f>
        <v>APAGADO</v>
      </c>
      <c r="Z215" s="86" t="str">
        <f>'RESUMEN TOTAL'!AF216</f>
        <v>APAGADO</v>
      </c>
      <c r="AA215" s="86" t="str">
        <f>'RESUMEN TOTAL'!AG216</f>
        <v>APAGADO</v>
      </c>
      <c r="AB215" s="86">
        <f>'RESUMEN TOTAL'!AH216</f>
        <v>0</v>
      </c>
      <c r="AC215" s="86">
        <f>'RESUMEN TOTAL'!AI216</f>
        <v>0</v>
      </c>
      <c r="AD215" s="86">
        <f>'RESUMEN TOTAL'!AJ216</f>
        <v>0</v>
      </c>
      <c r="AE215" s="86">
        <f>'RESUMEN TOTAL'!AK216</f>
        <v>0</v>
      </c>
      <c r="AF215" s="86">
        <f>'RESUMEN TOTAL'!AL216</f>
        <v>0</v>
      </c>
      <c r="AG215" s="86">
        <f>'RESUMEN TOTAL'!AM216</f>
        <v>0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.75" hidden="1" thickTop="1" x14ac:dyDescent="0.25">
      <c r="A216" t="str">
        <f>'RESUMEN TOTAL'!A217</f>
        <v>LA ESMERALDA</v>
      </c>
      <c r="B216" t="str">
        <f>'RESUMEN TOTAL'!B217</f>
        <v>ESM05</v>
      </c>
      <c r="C216" t="str">
        <f>'RESUMEN TOTAL'!D217</f>
        <v>Aniceto Diaz y Villar</v>
      </c>
      <c r="D216" s="33" t="str">
        <f>'RESUMEN TOTAL'!E217</f>
        <v>Domo</v>
      </c>
      <c r="E216" s="33" t="str">
        <f>'RESUMEN TOTAL'!F217</f>
        <v>Fibra Optica</v>
      </c>
      <c r="F216" s="86" t="str">
        <f>'RESUMEN TOTAL'!L217</f>
        <v>APAGADO</v>
      </c>
      <c r="G216" s="86" t="str">
        <f>'RESUMEN TOTAL'!M217</f>
        <v>APAGADO</v>
      </c>
      <c r="H216" s="86" t="str">
        <f>'RESUMEN TOTAL'!N217</f>
        <v>APAGADO</v>
      </c>
      <c r="I216" s="86" t="str">
        <f>'RESUMEN TOTAL'!O217</f>
        <v>APAGADO</v>
      </c>
      <c r="J216" s="86" t="str">
        <f>'RESUMEN TOTAL'!P217</f>
        <v>APAGADO</v>
      </c>
      <c r="K216" s="86" t="str">
        <f>'RESUMEN TOTAL'!Q217</f>
        <v>APAGADO</v>
      </c>
      <c r="L216" s="86" t="str">
        <f>'RESUMEN TOTAL'!R217</f>
        <v>APAGADO</v>
      </c>
      <c r="M216" s="86" t="str">
        <f>'RESUMEN TOTAL'!S217</f>
        <v>APAGADO</v>
      </c>
      <c r="N216" s="86" t="str">
        <f>'RESUMEN TOTAL'!T217</f>
        <v>APAGADO</v>
      </c>
      <c r="O216" s="86" t="str">
        <f>'RESUMEN TOTAL'!U217</f>
        <v>APAGADO</v>
      </c>
      <c r="P216" s="86" t="str">
        <f>'RESUMEN TOTAL'!V217</f>
        <v>APAGADO</v>
      </c>
      <c r="Q216" s="86" t="str">
        <f>'RESUMEN TOTAL'!W217</f>
        <v>APAGADO</v>
      </c>
      <c r="R216" s="86" t="str">
        <f>'RESUMEN TOTAL'!X217</f>
        <v>APAGADO</v>
      </c>
      <c r="S216" s="86" t="str">
        <f>'RESUMEN TOTAL'!Y217</f>
        <v>APAGADO</v>
      </c>
      <c r="T216" s="86" t="str">
        <f>'RESUMEN TOTAL'!Z217</f>
        <v>APAGADO</v>
      </c>
      <c r="U216" s="86" t="str">
        <f>'RESUMEN TOTAL'!AA217</f>
        <v>APAGADO</v>
      </c>
      <c r="V216" s="86">
        <f>'RESUMEN TOTAL'!AB217</f>
        <v>0</v>
      </c>
      <c r="W216" s="86" t="str">
        <f>'RESUMEN TOTAL'!AC217</f>
        <v>APAGADO</v>
      </c>
      <c r="X216" s="86" t="str">
        <f>'RESUMEN TOTAL'!AD217</f>
        <v>APAGADO</v>
      </c>
      <c r="Y216" s="86" t="str">
        <f>'RESUMEN TOTAL'!AE217</f>
        <v>APAGADO</v>
      </c>
      <c r="Z216" s="86" t="str">
        <f>'RESUMEN TOTAL'!AF217</f>
        <v>APAGADO</v>
      </c>
      <c r="AA216" s="86" t="str">
        <f>'RESUMEN TOTAL'!AG217</f>
        <v>APAGADO</v>
      </c>
      <c r="AB216" s="86">
        <f>'RESUMEN TOTAL'!AH217</f>
        <v>0</v>
      </c>
      <c r="AC216" s="86">
        <f>'RESUMEN TOTAL'!AI217</f>
        <v>0</v>
      </c>
      <c r="AD216" s="86">
        <f>'RESUMEN TOTAL'!AJ217</f>
        <v>0</v>
      </c>
      <c r="AE216" s="86">
        <f>'RESUMEN TOTAL'!AK217</f>
        <v>0</v>
      </c>
      <c r="AF216" s="86">
        <f>'RESUMEN TOTAL'!AL217</f>
        <v>0</v>
      </c>
      <c r="AG216" s="86">
        <f>'RESUMEN TOTAL'!AM217</f>
        <v>0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.75" hidden="1" thickTop="1" x14ac:dyDescent="0.25">
      <c r="A217" t="str">
        <f>'RESUMEN TOTAL'!A218</f>
        <v>LA ESMERALDA</v>
      </c>
      <c r="B217" t="str">
        <f>'RESUMEN TOTAL'!B218</f>
        <v>ESM06</v>
      </c>
      <c r="C217" t="str">
        <f>'RESUMEN TOTAL'!D218</f>
        <v>Roselli y Cabello</v>
      </c>
      <c r="D217" s="33" t="str">
        <f>'RESUMEN TOTAL'!E218</f>
        <v>Domo</v>
      </c>
      <c r="E217" s="33" t="str">
        <f>'RESUMEN TOTAL'!F218</f>
        <v>Radio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LA ESMERALDA</v>
      </c>
      <c r="B218" t="str">
        <f>'RESUMEN TOTAL'!B219</f>
        <v>ESM07</v>
      </c>
      <c r="C218" t="str">
        <f>'RESUMEN TOTAL'!D219</f>
        <v>AV. NOVAK Y SERRANO</v>
      </c>
      <c r="D218" s="33" t="str">
        <f>'RESUMEN TOTAL'!E219</f>
        <v>DOMO</v>
      </c>
      <c r="E218" s="33" t="str">
        <f>'RESUMEN TOTAL'!F219</f>
        <v>PTO A FO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LA ESMERALDA</v>
      </c>
      <c r="B219" t="str">
        <f>'RESUMEN TOTAL'!B220</f>
        <v>ESM09 (fija 1)</v>
      </c>
      <c r="C219" t="str">
        <f>'RESUMEN TOTAL'!D220</f>
        <v>EEUU Y CABELLO</v>
      </c>
      <c r="D219" s="33" t="str">
        <f>'RESUMEN TOTAL'!E220</f>
        <v>Fija</v>
      </c>
      <c r="E219" s="33" t="str">
        <f>'RESUMEN TOTAL'!F220</f>
        <v>Fibra Optica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LA ESMERALDA</v>
      </c>
      <c r="B220" t="str">
        <f>'RESUMEN TOTAL'!B221</f>
        <v>ESM10 (fija 2)</v>
      </c>
      <c r="C220" t="str">
        <f>'RESUMEN TOTAL'!D221</f>
        <v>EEUU Y CABELLO</v>
      </c>
      <c r="D220" s="33" t="str">
        <f>'RESUMEN TOTAL'!E221</f>
        <v>Fija</v>
      </c>
      <c r="E220" s="33" t="str">
        <f>'RESUMEN TOTAL'!F221</f>
        <v>Fibra Optica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LA ESMERALDA</v>
      </c>
      <c r="B221" t="str">
        <f>'RESUMEN TOTAL'!B222</f>
        <v>ESM11 (fija 1)</v>
      </c>
      <c r="C221" t="str">
        <f>'RESUMEN TOTAL'!D222</f>
        <v>NOVAK Y LAMBARDI</v>
      </c>
      <c r="D221" s="33" t="str">
        <f>'RESUMEN TOTAL'!E222</f>
        <v>Fija</v>
      </c>
      <c r="E221" s="33" t="str">
        <f>'RESUMEN TOTAL'!F222</f>
        <v>Fibra Optica</v>
      </c>
      <c r="F221" s="86">
        <f>'RESUMEN TOTAL'!L222</f>
        <v>0</v>
      </c>
      <c r="G221" s="86">
        <f>'RESUMEN TOTAL'!M222</f>
        <v>0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LA ESMERALDA</v>
      </c>
      <c r="B222" t="str">
        <f>'RESUMEN TOTAL'!B223</f>
        <v>ESM12 (fija 2)</v>
      </c>
      <c r="C222" t="str">
        <f>'RESUMEN TOTAL'!D223</f>
        <v>NOVAK Y LAMBARDI</v>
      </c>
      <c r="D222" s="33" t="str">
        <f>'RESUMEN TOTAL'!E223</f>
        <v>Fija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INGENIERO ALLAN</v>
      </c>
      <c r="B223" t="str">
        <f>'RESUMEN TOTAL'!B224</f>
        <v>INA 01</v>
      </c>
      <c r="C223" t="str">
        <f>'RESUMEN TOTAL'!D224</f>
        <v>1138 Y 1155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>
        <f>'RESUMEN TOTAL'!X224</f>
        <v>0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INGENIERO ALLAN</v>
      </c>
      <c r="B224" t="str">
        <f>'RESUMEN TOTAL'!B225</f>
        <v>INA 02</v>
      </c>
      <c r="C224" t="str">
        <f>'RESUMEN TOTAL'!D225</f>
        <v>1144 Y 1155</v>
      </c>
      <c r="D224" s="33" t="str">
        <f>'RESUMEN TOTAL'!E225</f>
        <v>DOMO</v>
      </c>
      <c r="E224" s="33" t="str">
        <f>'RESUMEN TOTAL'!F225</f>
        <v>Fibra Optica</v>
      </c>
      <c r="F224" s="86" t="str">
        <f>'RESUMEN TOTAL'!L225</f>
        <v>APAGADO</v>
      </c>
      <c r="G224" s="86" t="str">
        <f>'RESUMEN TOTAL'!M225</f>
        <v>APAGADO</v>
      </c>
      <c r="H224" s="86" t="str">
        <f>'RESUMEN TOTAL'!N225</f>
        <v>APAGADO</v>
      </c>
      <c r="I224" s="86" t="str">
        <f>'RESUMEN TOTAL'!O225</f>
        <v>APAGADO</v>
      </c>
      <c r="J224" s="86" t="str">
        <f>'RESUMEN TOTAL'!P225</f>
        <v>APAGADO</v>
      </c>
      <c r="K224" s="86" t="str">
        <f>'RESUMEN TOTAL'!Q225</f>
        <v>APAGADO</v>
      </c>
      <c r="L224" s="86" t="str">
        <f>'RESUMEN TOTAL'!R225</f>
        <v>APAGADO</v>
      </c>
      <c r="M224" s="86" t="str">
        <f>'RESUMEN TOTAL'!S225</f>
        <v>APAGADO</v>
      </c>
      <c r="N224" s="86" t="str">
        <f>'RESUMEN TOTAL'!T225</f>
        <v>APAGADO</v>
      </c>
      <c r="O224" s="86" t="str">
        <f>'RESUMEN TOTAL'!U225</f>
        <v>APAGADO</v>
      </c>
      <c r="P224" s="86" t="str">
        <f>'RESUMEN TOTAL'!V225</f>
        <v>APAGADO</v>
      </c>
      <c r="Q224" s="86" t="str">
        <f>'RESUMEN TOTAL'!W225</f>
        <v>APAGADO</v>
      </c>
      <c r="R224" s="86" t="str">
        <f>'RESUMEN TOTAL'!X225</f>
        <v>APAGADO</v>
      </c>
      <c r="S224" s="86" t="str">
        <f>'RESUMEN TOTAL'!Y225</f>
        <v>APAGADO</v>
      </c>
      <c r="T224" s="86" t="str">
        <f>'RESUMEN TOTAL'!Z225</f>
        <v>APAGADO</v>
      </c>
      <c r="U224" s="86">
        <f>'RESUMEN TOTAL'!AA225</f>
        <v>0</v>
      </c>
      <c r="V224" s="86" t="str">
        <f>'RESUMEN TOTAL'!AB225</f>
        <v>APAGADO</v>
      </c>
      <c r="W224" s="86" t="str">
        <f>'RESUMEN TOTAL'!AC225</f>
        <v>APAGADO</v>
      </c>
      <c r="X224" s="86" t="str">
        <f>'RESUMEN TOTAL'!AD225</f>
        <v>APAGADO</v>
      </c>
      <c r="Y224" s="86" t="str">
        <f>'RESUMEN TOTAL'!AE225</f>
        <v>APAGADO</v>
      </c>
      <c r="Z224" s="86" t="str">
        <f>'RESUMEN TOTAL'!AF225</f>
        <v>APAGADO</v>
      </c>
      <c r="AA224" s="86" t="str">
        <f>'RESUMEN TOTAL'!AG225</f>
        <v>APAGADO</v>
      </c>
      <c r="AB224" s="86">
        <f>'RESUMEN TOTAL'!AH225</f>
        <v>0</v>
      </c>
      <c r="AC224" s="86">
        <f>'RESUMEN TOTAL'!AI225</f>
        <v>0</v>
      </c>
      <c r="AD224" s="86">
        <f>'RESUMEN TOTAL'!AJ225</f>
        <v>0</v>
      </c>
      <c r="AE224" s="86">
        <f>'RESUMEN TOTAL'!AK225</f>
        <v>0</v>
      </c>
      <c r="AF224" s="86">
        <f>'RESUMEN TOTAL'!AL225</f>
        <v>0</v>
      </c>
      <c r="AG224" s="86">
        <f>'RESUMEN TOTAL'!AM225</f>
        <v>0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.75" hidden="1" thickTop="1" x14ac:dyDescent="0.25">
      <c r="A225" t="str">
        <f>'RESUMEN TOTAL'!A226</f>
        <v>INFICO</v>
      </c>
      <c r="B225" t="str">
        <f>'RESUMEN TOTAL'!B226</f>
        <v>INF 01</v>
      </c>
      <c r="C225" t="str">
        <f>'RESUMEN TOTAL'!D226</f>
        <v>AV. HUDSON Y CARIBONI</v>
      </c>
      <c r="D225" s="33">
        <f>'RESUMEN TOTAL'!E226</f>
        <v>0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KM 26700 (JULIO A. COSTA)</v>
      </c>
      <c r="B226" t="str">
        <f>'RESUMEN TOTAL'!B227</f>
        <v>KM 07</v>
      </c>
      <c r="C226" t="str">
        <f>'RESUMEN TOTAL'!D227</f>
        <v>EL ALJIBE E/ EL ZONDA Y DON SEGUNDO SOMBRA</v>
      </c>
      <c r="D226" s="33" t="str">
        <f>'RESUMEN TOTAL'!E227</f>
        <v>DOMO</v>
      </c>
      <c r="E226" s="33" t="str">
        <f>'RESUMEN TOTAL'!F227</f>
        <v>Radio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KM 26700 (JULIO A. COSTA)</v>
      </c>
      <c r="B227" t="str">
        <f>'RESUMEN TOTAL'!B228</f>
        <v>KM 10 / UPA 2</v>
      </c>
      <c r="C227" t="str">
        <f>'RESUMEN TOTAL'!D228</f>
        <v>PLAYA DE ESTACIONAMIENTO INTERNA E/ HOSP. MODULAR Y UPA 11.</v>
      </c>
      <c r="D227" s="33" t="str">
        <f>'RESUMEN TOTAL'!E228</f>
        <v>DOMO</v>
      </c>
      <c r="E227" s="33" t="str">
        <f>'RESUMEN TOTAL'!F228</f>
        <v>Radio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KM 26700 (JULIO A. COSTA)</v>
      </c>
      <c r="B228" t="str">
        <f>'RESUMEN TOTAL'!B229</f>
        <v>KM 12 FIJA 1</v>
      </c>
      <c r="C228" t="str">
        <f>'RESUMEN TOTAL'!D229</f>
        <v>BLANDENGUES Y LA ZAMBA</v>
      </c>
      <c r="D228" s="33" t="str">
        <f>'RESUMEN TOTAL'!E229</f>
        <v>Fija</v>
      </c>
      <c r="E228" s="33" t="str">
        <f>'RESUMEN TOTAL'!F229</f>
        <v>PTO A FO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KM 26700 (JULIO A. COSTA)</v>
      </c>
      <c r="B229" t="str">
        <f>'RESUMEN TOTAL'!B230</f>
        <v>KM 13 FIJA 2</v>
      </c>
      <c r="C229" t="str">
        <f>'RESUMEN TOTAL'!D230</f>
        <v>BLANDENGUES Y LA ZAMBA</v>
      </c>
      <c r="D229" s="33" t="str">
        <f>'RESUMEN TOTAL'!E230</f>
        <v>Fija</v>
      </c>
      <c r="E229" s="33" t="str">
        <f>'RESUMEN TOTAL'!F230</f>
        <v>PTO A FO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>
        <f>'RESUMEN TOTAL'!U230</f>
        <v>0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KM 26700 (JULIO A. COSTA)</v>
      </c>
      <c r="B230" t="str">
        <f>'RESUMEN TOTAL'!B231</f>
        <v>KM 14 (fija 1)</v>
      </c>
      <c r="C230" t="str">
        <f>'RESUMEN TOTAL'!D231</f>
        <v>EL GAUCHO Y EL ZONDA</v>
      </c>
      <c r="D230" s="33" t="str">
        <f>'RESUMEN TOTAL'!E231</f>
        <v>Fija</v>
      </c>
      <c r="E230" s="33" t="str">
        <f>'RESUMEN TOTAL'!F231</f>
        <v>PTO A FO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>
        <f>'RESUMEN TOTAL'!U231</f>
        <v>0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KM 26700 (JULIO A. COSTA)</v>
      </c>
      <c r="B231" t="str">
        <f>'RESUMEN TOTAL'!B232</f>
        <v>KM 15 (fija 2)</v>
      </c>
      <c r="C231" t="str">
        <f>'RESUMEN TOTAL'!D232</f>
        <v>EL GAUCHO Y EL ZONDA</v>
      </c>
      <c r="D231" s="33" t="str">
        <f>'RESUMEN TOTAL'!E232</f>
        <v>Fija</v>
      </c>
      <c r="E231" s="33" t="str">
        <f>'RESUMEN TOTAL'!F232</f>
        <v>PTO A FO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KM 26700 (JULIO A. COSTA)</v>
      </c>
      <c r="B232" t="str">
        <f>'RESUMEN TOTAL'!B233</f>
        <v>KM 16 (fija 1)</v>
      </c>
      <c r="C232" t="str">
        <f>'RESUMEN TOTAL'!D233</f>
        <v>EL GAUCHO Y MARTIN FIERRO</v>
      </c>
      <c r="D232" s="33" t="str">
        <f>'RESUMEN TOTAL'!E233</f>
        <v>Fija</v>
      </c>
      <c r="E232" s="33" t="str">
        <f>'RESUMEN TOTAL'!F233</f>
        <v>PTO A FO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KM 26700 (JULIO A. COSTA)</v>
      </c>
      <c r="B233" t="str">
        <f>'RESUMEN TOTAL'!B234</f>
        <v>KM 17 (fija 2)</v>
      </c>
      <c r="C233" t="str">
        <f>'RESUMEN TOTAL'!D234</f>
        <v>EL GAUCHO Y MARTIN FIERRO</v>
      </c>
      <c r="D233" s="33" t="str">
        <f>'RESUMEN TOTAL'!E234</f>
        <v>Fija</v>
      </c>
      <c r="E233" s="33" t="str">
        <f>'RESUMEN TOTAL'!F234</f>
        <v>PTO A FO</v>
      </c>
      <c r="F233" s="86">
        <f>'RESUMEN TOTAL'!L234</f>
        <v>0</v>
      </c>
      <c r="G233" s="86">
        <f>'RESUMEN TOTAL'!M234</f>
        <v>0</v>
      </c>
      <c r="H233" s="86">
        <f>'RESUMEN TOTAL'!N234</f>
        <v>0</v>
      </c>
      <c r="I233" s="86">
        <f>'RESUMEN TOTAL'!O234</f>
        <v>0</v>
      </c>
      <c r="J233" s="86">
        <f>'RESUMEN TOTAL'!P234</f>
        <v>0</v>
      </c>
      <c r="K233" s="86">
        <f>'RESUMEN TOTAL'!Q234</f>
        <v>0</v>
      </c>
      <c r="L233" s="86">
        <f>'RESUMEN TOTAL'!R234</f>
        <v>0</v>
      </c>
      <c r="M233" s="86">
        <f>'RESUMEN TOTAL'!S234</f>
        <v>0</v>
      </c>
      <c r="N233" s="86">
        <f>'RESUMEN TOTAL'!T234</f>
        <v>0</v>
      </c>
      <c r="O233" s="86">
        <f>'RESUMEN TOTAL'!U234</f>
        <v>0</v>
      </c>
      <c r="P233" s="86">
        <f>'RESUMEN TOTAL'!V234</f>
        <v>0</v>
      </c>
      <c r="Q233" s="86">
        <f>'RESUMEN TOTAL'!W234</f>
        <v>0</v>
      </c>
      <c r="R233" s="86">
        <f>'RESUMEN TOTAL'!X234</f>
        <v>0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KM 26700 (JULIO A. COSTA)</v>
      </c>
      <c r="B234" t="str">
        <f>'RESUMEN TOTAL'!B235</f>
        <v>KM 18</v>
      </c>
      <c r="C234" t="str">
        <f>'RESUMEN TOTAL'!D235</f>
        <v>PULPERIA Y EL ALJIBE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>
        <f>'RESUMEN TOTAL'!O235</f>
        <v>0</v>
      </c>
      <c r="J234" s="86">
        <f>'RESUMEN TOTAL'!P235</f>
        <v>0</v>
      </c>
      <c r="K234" s="86">
        <f>'RESUMEN TOTAL'!Q235</f>
        <v>0</v>
      </c>
      <c r="L234" s="86">
        <f>'RESUMEN TOTAL'!R235</f>
        <v>0</v>
      </c>
      <c r="M234" s="86">
        <f>'RESUMEN TOTAL'!S235</f>
        <v>0</v>
      </c>
      <c r="N234" s="86">
        <f>'RESUMEN TOTAL'!T235</f>
        <v>0</v>
      </c>
      <c r="O234" s="86">
        <f>'RESUMEN TOTAL'!U235</f>
        <v>0</v>
      </c>
      <c r="P234" s="86">
        <f>'RESUMEN TOTAL'!V235</f>
        <v>0</v>
      </c>
      <c r="Q234" s="86">
        <f>'RESUMEN TOTAL'!W235</f>
        <v>0</v>
      </c>
      <c r="R234" s="86">
        <f>'RESUMEN TOTAL'!X235</f>
        <v>0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VILLA ARGENTINA</v>
      </c>
      <c r="B235" t="str">
        <f>'RESUMEN TOTAL'!B236</f>
        <v>KM01</v>
      </c>
      <c r="C235" t="str">
        <f>'RESUMEN TOTAL'!D236</f>
        <v>Vias FFCC y La Pulperia</v>
      </c>
      <c r="D235" s="33" t="str">
        <f>'RESUMEN TOTAL'!E236</f>
        <v>DOMO</v>
      </c>
      <c r="E235" s="33" t="str">
        <f>'RESUMEN TOTAL'!F236</f>
        <v>Radio</v>
      </c>
      <c r="F235" s="86" t="str">
        <f>'RESUMEN TOTAL'!L236</f>
        <v>APAGADO</v>
      </c>
      <c r="G235" s="86" t="str">
        <f>'RESUMEN TOTAL'!M236</f>
        <v>APAGADO</v>
      </c>
      <c r="H235" s="86" t="str">
        <f>'RESUMEN TOTAL'!N236</f>
        <v>APAGADO</v>
      </c>
      <c r="I235" s="86" t="str">
        <f>'RESUMEN TOTAL'!O236</f>
        <v>APAGADO</v>
      </c>
      <c r="J235" s="86" t="str">
        <f>'RESUMEN TOTAL'!P236</f>
        <v>APAGADO</v>
      </c>
      <c r="K235" s="86" t="str">
        <f>'RESUMEN TOTAL'!Q236</f>
        <v>APAGADO</v>
      </c>
      <c r="L235" s="86" t="str">
        <f>'RESUMEN TOTAL'!R236</f>
        <v>APAGADO</v>
      </c>
      <c r="M235" s="86" t="str">
        <f>'RESUMEN TOTAL'!S236</f>
        <v>APAGADO</v>
      </c>
      <c r="N235" s="86" t="str">
        <f>'RESUMEN TOTAL'!T236</f>
        <v>APAGADO</v>
      </c>
      <c r="O235" s="86" t="str">
        <f>'RESUMEN TOTAL'!U236</f>
        <v>APAGADO</v>
      </c>
      <c r="P235" s="86" t="str">
        <f>'RESUMEN TOTAL'!V236</f>
        <v>APAGADO</v>
      </c>
      <c r="Q235" s="86" t="str">
        <f>'RESUMEN TOTAL'!W236</f>
        <v>APAGADO</v>
      </c>
      <c r="R235" s="86" t="str">
        <f>'RESUMEN TOTAL'!X236</f>
        <v>APAGADO</v>
      </c>
      <c r="S235" s="86" t="str">
        <f>'RESUMEN TOTAL'!Y236</f>
        <v>APAGADO</v>
      </c>
      <c r="T235" s="86" t="str">
        <f>'RESUMEN TOTAL'!Z236</f>
        <v>APAGADO</v>
      </c>
      <c r="U235" s="86" t="str">
        <f>'RESUMEN TOTAL'!AA236</f>
        <v>APAGADO</v>
      </c>
      <c r="V235" s="86" t="str">
        <f>'RESUMEN TOTAL'!AB236</f>
        <v>APAGADO</v>
      </c>
      <c r="W235" s="86" t="str">
        <f>'RESUMEN TOTAL'!AC236</f>
        <v>APAGADO</v>
      </c>
      <c r="X235" s="86" t="str">
        <f>'RESUMEN TOTAL'!AD236</f>
        <v>APAGADO</v>
      </c>
      <c r="Y235" s="86" t="str">
        <f>'RESUMEN TOTAL'!AE236</f>
        <v>APAGADO</v>
      </c>
      <c r="Z235" s="86" t="str">
        <f>'RESUMEN TOTAL'!AF236</f>
        <v>APAGADO</v>
      </c>
      <c r="AA235" s="86" t="str">
        <f>'RESUMEN TOTAL'!AG236</f>
        <v>APAGADO</v>
      </c>
      <c r="AB235" s="86">
        <f>'RESUMEN TOTAL'!AH236</f>
        <v>0</v>
      </c>
      <c r="AC235" s="86">
        <f>'RESUMEN TOTAL'!AI236</f>
        <v>0</v>
      </c>
      <c r="AD235" s="86">
        <f>'RESUMEN TOTAL'!AJ236</f>
        <v>0</v>
      </c>
      <c r="AE235" s="86">
        <f>'RESUMEN TOTAL'!AK236</f>
        <v>0</v>
      </c>
      <c r="AF235" s="86">
        <f>'RESUMEN TOTAL'!AL236</f>
        <v>0</v>
      </c>
      <c r="AG235" s="86">
        <f>'RESUMEN TOTAL'!AM236</f>
        <v>0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.75" hidden="1" thickTop="1" x14ac:dyDescent="0.25">
      <c r="A236" t="str">
        <f>'RESUMEN TOTAL'!A237</f>
        <v>CHACABUCO</v>
      </c>
      <c r="B236" t="str">
        <f>'RESUMEN TOTAL'!B237</f>
        <v>KM02</v>
      </c>
      <c r="C236" t="str">
        <f>'RESUMEN TOTAL'!D237</f>
        <v>Novak e/El Overo y el Mangrullo</v>
      </c>
      <c r="D236" s="33" t="str">
        <f>'RESUMEN TOTAL'!E237</f>
        <v>Domo</v>
      </c>
      <c r="E236" s="33" t="str">
        <f>'RESUMEN TOTAL'!F237</f>
        <v>Radio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KM 26700 (JULIO A. COSTA)</v>
      </c>
      <c r="B237" t="str">
        <f>'RESUMEN TOTAL'!B238</f>
        <v>KM03</v>
      </c>
      <c r="C237" t="str">
        <f>'RESUMEN TOTAL'!D238</f>
        <v>Novak y La Pulperia</v>
      </c>
      <c r="D237" s="33" t="str">
        <f>'RESUMEN TOTAL'!E238</f>
        <v>Domo</v>
      </c>
      <c r="E237" s="33" t="str">
        <f>'RESUMEN TOTAL'!F238</f>
        <v>Radio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KM 26700 (JULIO A. COSTA)</v>
      </c>
      <c r="B238" t="str">
        <f>'RESUMEN TOTAL'!B239</f>
        <v>KM04</v>
      </c>
      <c r="C238" t="str">
        <f>'RESUMEN TOTAL'!D239</f>
        <v>El Ombu y El Zonda</v>
      </c>
      <c r="D238" s="33" t="str">
        <f>'RESUMEN TOTAL'!E239</f>
        <v>Domo</v>
      </c>
      <c r="E238" s="33" t="str">
        <f>'RESUMEN TOTAL'!F239</f>
        <v>Radio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>
        <f>'RESUMEN TOTAL'!AI239</f>
        <v>0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KM 26700 (JULIO A. COSTA)</v>
      </c>
      <c r="B239" t="str">
        <f>'RESUMEN TOTAL'!B240</f>
        <v>KM05</v>
      </c>
      <c r="C239" t="str">
        <f>'RESUMEN TOTAL'!D240</f>
        <v>El Ombu y Los Charruas</v>
      </c>
      <c r="D239" s="33" t="str">
        <f>'RESUMEN TOTAL'!E240</f>
        <v>Domo</v>
      </c>
      <c r="E239" s="33" t="str">
        <f>'RESUMEN TOTAL'!F240</f>
        <v>Radio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.75" hidden="1" thickTop="1" x14ac:dyDescent="0.25">
      <c r="A240" t="str">
        <f>'RESUMEN TOTAL'!A241</f>
        <v>KM 26700 (JULIO A. COSTA)</v>
      </c>
      <c r="B240" t="str">
        <f>'RESUMEN TOTAL'!B241</f>
        <v>KM06</v>
      </c>
      <c r="C240" t="str">
        <f>'RESUMEN TOTAL'!D241</f>
        <v>El Ombu y La Cautiva</v>
      </c>
      <c r="D240" s="33" t="str">
        <f>'RESUMEN TOTAL'!E241</f>
        <v>DOMO</v>
      </c>
      <c r="E240" s="33" t="str">
        <f>'RESUMEN TOTAL'!F241</f>
        <v>Radio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KM 26700 (JULIO A. COSTA)</v>
      </c>
      <c r="B241" t="str">
        <f>'RESUMEN TOTAL'!B242</f>
        <v>KM08 / UPA 03</v>
      </c>
      <c r="C241" t="str">
        <f>'RESUMEN TOTAL'!D242</f>
        <v>LOS CHARRUAS Y BLANDENGUES</v>
      </c>
      <c r="D241" s="33" t="str">
        <f>'RESUMEN TOTAL'!E242</f>
        <v>DOMO</v>
      </c>
      <c r="E241" s="33" t="str">
        <f>'RESUMEN TOTAL'!F242</f>
        <v>Radio</v>
      </c>
      <c r="F241" s="86">
        <f>'RESUMEN TOTAL'!L242</f>
        <v>0</v>
      </c>
      <c r="G241" s="86">
        <f>'RESUMEN TOTAL'!M242</f>
        <v>0</v>
      </c>
      <c r="H241" s="86">
        <f>'RESUMEN TOTAL'!N242</f>
        <v>0</v>
      </c>
      <c r="I241" s="86">
        <f>'RESUMEN TOTAL'!O242</f>
        <v>0</v>
      </c>
      <c r="J241" s="86">
        <f>'RESUMEN TOTAL'!P242</f>
        <v>0</v>
      </c>
      <c r="K241" s="86">
        <f>'RESUMEN TOTAL'!Q242</f>
        <v>0</v>
      </c>
      <c r="L241" s="86">
        <f>'RESUMEN TOTAL'!R242</f>
        <v>0</v>
      </c>
      <c r="M241" s="86">
        <f>'RESUMEN TOTAL'!S242</f>
        <v>0</v>
      </c>
      <c r="N241" s="86">
        <f>'RESUMEN TOTAL'!T242</f>
        <v>0</v>
      </c>
      <c r="O241" s="86">
        <f>'RESUMEN TOTAL'!U242</f>
        <v>0</v>
      </c>
      <c r="P241" s="86">
        <f>'RESUMEN TOTAL'!V242</f>
        <v>0</v>
      </c>
      <c r="Q241" s="86">
        <f>'RESUMEN TOTAL'!W242</f>
        <v>0</v>
      </c>
      <c r="R241" s="86">
        <f>'RESUMEN TOTAL'!X242</f>
        <v>0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KM 26700 (JULIO A. COSTA)</v>
      </c>
      <c r="B242" t="str">
        <f>'RESUMEN TOTAL'!B243</f>
        <v>KM09 / UPA 1</v>
      </c>
      <c r="C242" t="str">
        <f>'RESUMEN TOTAL'!D243</f>
        <v>NOVAK Y LA POSTA</v>
      </c>
      <c r="D242" s="33" t="str">
        <f>'RESUMEN TOTAL'!E243</f>
        <v>DOMO</v>
      </c>
      <c r="E242" s="33" t="str">
        <f>'RESUMEN TOTAL'!F243</f>
        <v>Radio</v>
      </c>
      <c r="F242" s="86" t="str">
        <f>'RESUMEN TOTAL'!L243</f>
        <v>APAGADO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KM 26700 (JULIO A. COSTA)</v>
      </c>
      <c r="B243" t="str">
        <f>'RESUMEN TOTAL'!B244</f>
        <v>KM11</v>
      </c>
      <c r="C243" t="str">
        <f>'RESUMEN TOTAL'!D244</f>
        <v>NOVAK Y EL OVERO</v>
      </c>
      <c r="D243" s="33" t="str">
        <f>'RESUMEN TOTAL'!E244</f>
        <v>DOMO</v>
      </c>
      <c r="E243" s="33" t="str">
        <f>'RESUMEN TOTAL'!F244</f>
        <v>Fibra Optica</v>
      </c>
      <c r="F243" s="86">
        <f>'RESUMEN TOTAL'!L244</f>
        <v>0</v>
      </c>
      <c r="G243" s="86">
        <f>'RESUMEN TOTAL'!M244</f>
        <v>0</v>
      </c>
      <c r="H243" s="86">
        <f>'RESUMEN TOTAL'!N244</f>
        <v>0</v>
      </c>
      <c r="I243" s="86">
        <f>'RESUMEN TOTAL'!O244</f>
        <v>0</v>
      </c>
      <c r="J243" s="86">
        <f>'RESUMEN TOTAL'!P244</f>
        <v>0</v>
      </c>
      <c r="K243" s="86">
        <f>'RESUMEN TOTAL'!Q244</f>
        <v>0</v>
      </c>
      <c r="L243" s="86">
        <f>'RESUMEN TOTAL'!R244</f>
        <v>0</v>
      </c>
      <c r="M243" s="86">
        <f>'RESUMEN TOTAL'!S244</f>
        <v>0</v>
      </c>
      <c r="N243" s="86">
        <f>'RESUMEN TOTAL'!T244</f>
        <v>0</v>
      </c>
      <c r="O243" s="86">
        <f>'RESUMEN TOTAL'!U244</f>
        <v>0</v>
      </c>
      <c r="P243" s="86">
        <f>'RESUMEN TOTAL'!V244</f>
        <v>0</v>
      </c>
      <c r="Q243" s="86">
        <f>'RESUMEN TOTAL'!W244</f>
        <v>0</v>
      </c>
      <c r="R243" s="86">
        <f>'RESUMEN TOTAL'!X244</f>
        <v>0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LOMAS DE MONTEVERDE</v>
      </c>
      <c r="B244" t="str">
        <f>'RESUMEN TOTAL'!B245</f>
        <v>LDM 01</v>
      </c>
      <c r="C244" t="str">
        <f>'RESUMEN TOTAL'!D245</f>
        <v>ILLIA Y BOUREL</v>
      </c>
      <c r="D244" s="33" t="str">
        <f>'RESUMEN TOTAL'!E245</f>
        <v>DOMO</v>
      </c>
      <c r="E244" s="33" t="str">
        <f>'RESUMEN TOTAL'!F245</f>
        <v>PTO A FO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 t="str">
        <f>'RESUMEN TOTAL'!O245</f>
        <v>APAGADO</v>
      </c>
      <c r="J244" s="86" t="str">
        <f>'RESUMEN TOTAL'!P245</f>
        <v>APAGADO</v>
      </c>
      <c r="K244" s="86" t="str">
        <f>'RESUMEN TOTAL'!Q245</f>
        <v>APAGADO</v>
      </c>
      <c r="L244" s="86" t="str">
        <f>'RESUMEN TOTAL'!R245</f>
        <v>APAGADO</v>
      </c>
      <c r="M244" s="86" t="str">
        <f>'RESUMEN TOTAL'!S245</f>
        <v>APAGADO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LOMAS DE MONTEVERDE</v>
      </c>
      <c r="B245" t="str">
        <f>'RESUMEN TOTAL'!B246</f>
        <v>LDM 02</v>
      </c>
      <c r="C245" t="str">
        <f>'RESUMEN TOTAL'!D246</f>
        <v>LAS HERAS Y EDISON</v>
      </c>
      <c r="D245" s="33" t="str">
        <f>'RESUMEN TOTAL'!E246</f>
        <v>DOMO</v>
      </c>
      <c r="E245" s="33" t="str">
        <f>'RESUMEN TOTAL'!F246</f>
        <v>PTO A FO</v>
      </c>
      <c r="F245" s="86" t="str">
        <f>'RESUMEN TOTAL'!L246</f>
        <v>APAGADO</v>
      </c>
      <c r="G245" s="86" t="str">
        <f>'RESUMEN TOTAL'!M246</f>
        <v>APAGADO</v>
      </c>
      <c r="H245" s="86" t="str">
        <f>'RESUMEN TOTAL'!N246</f>
        <v>APAGADO</v>
      </c>
      <c r="I245" s="86" t="str">
        <f>'RESUMEN TOTAL'!O246</f>
        <v>APAGADO</v>
      </c>
      <c r="J245" s="86" t="str">
        <f>'RESUMEN TOTAL'!P246</f>
        <v>APAGADO</v>
      </c>
      <c r="K245" s="86" t="str">
        <f>'RESUMEN TOTAL'!Q246</f>
        <v>APAGADO</v>
      </c>
      <c r="L245" s="86" t="str">
        <f>'RESUMEN TOTAL'!R246</f>
        <v>APAGADO</v>
      </c>
      <c r="M245" s="86" t="str">
        <f>'RESUMEN TOTAL'!S246</f>
        <v>APAGADO</v>
      </c>
      <c r="N245" s="86" t="str">
        <f>'RESUMEN TOTAL'!T246</f>
        <v>APAGADO</v>
      </c>
      <c r="O245" s="86" t="str">
        <f>'RESUMEN TOTAL'!U246</f>
        <v>APAGADO</v>
      </c>
      <c r="P245" s="86" t="str">
        <f>'RESUMEN TOTAL'!V246</f>
        <v>APAGADO</v>
      </c>
      <c r="Q245" s="86" t="str">
        <f>'RESUMEN TOTAL'!W246</f>
        <v>APAGADO</v>
      </c>
      <c r="R245" s="86" t="str">
        <f>'RESUMEN TOTAL'!X246</f>
        <v>APAGADO</v>
      </c>
      <c r="S245" s="86" t="str">
        <f>'RESUMEN TOTAL'!Y246</f>
        <v>APAGADO</v>
      </c>
      <c r="T245" s="86" t="str">
        <f>'RESUMEN TOTAL'!Z246</f>
        <v>APAGADO</v>
      </c>
      <c r="U245" s="86" t="str">
        <f>'RESUMEN TOTAL'!AA246</f>
        <v>APAGADO</v>
      </c>
      <c r="V245" s="86" t="str">
        <f>'RESUMEN TOTAL'!AB246</f>
        <v>APAGADO</v>
      </c>
      <c r="W245" s="86" t="str">
        <f>'RESUMEN TOTAL'!AC246</f>
        <v>APAGADO</v>
      </c>
      <c r="X245" s="86" t="str">
        <f>'RESUMEN TOTAL'!AD246</f>
        <v>APAGADO</v>
      </c>
      <c r="Y245" s="86" t="str">
        <f>'RESUMEN TOTAL'!AE246</f>
        <v>APAGADO</v>
      </c>
      <c r="Z245" s="86" t="str">
        <f>'RESUMEN TOTAL'!AF246</f>
        <v>APAGADO</v>
      </c>
      <c r="AA245" s="86" t="str">
        <f>'RESUMEN TOTAL'!AG246</f>
        <v>APAGADO</v>
      </c>
      <c r="AB245" s="86">
        <f>'RESUMEN TOTAL'!AH246</f>
        <v>0</v>
      </c>
      <c r="AC245" s="86">
        <f>'RESUMEN TOTAL'!AI246</f>
        <v>0</v>
      </c>
      <c r="AD245" s="86">
        <f>'RESUMEN TOTAL'!AJ246</f>
        <v>0</v>
      </c>
      <c r="AE245" s="86">
        <f>'RESUMEN TOTAL'!AK246</f>
        <v>0</v>
      </c>
      <c r="AF245" s="86">
        <f>'RESUMEN TOTAL'!AL246</f>
        <v>0</v>
      </c>
      <c r="AG245" s="86">
        <f>'RESUMEN TOTAL'!AM246</f>
        <v>0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.75" hidden="1" thickTop="1" x14ac:dyDescent="0.25">
      <c r="A246" t="str">
        <f>'RESUMEN TOTAL'!A247</f>
        <v>LOMAS DE MONTEVERDE</v>
      </c>
      <c r="B246" t="str">
        <f>'RESUMEN TOTAL'!B247</f>
        <v>LDM 03</v>
      </c>
      <c r="C246" t="str">
        <f>'RESUMEN TOTAL'!D247</f>
        <v>LAS HERAS Y FRANKLIN</v>
      </c>
      <c r="D246" s="33" t="str">
        <f>'RESUMEN TOTAL'!E247</f>
        <v>DOMO</v>
      </c>
      <c r="E246" s="33" t="str">
        <f>'RESUMEN TOTAL'!F247</f>
        <v>PTO A FO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 t="str">
        <f>'RESUMEN TOTAL'!R247</f>
        <v>APAGADO</v>
      </c>
      <c r="M246" s="86" t="str">
        <f>'RESUMEN TOTAL'!S247</f>
        <v>APAGADO</v>
      </c>
      <c r="N246" s="86" t="str">
        <f>'RESUMEN TOTAL'!T247</f>
        <v>APAGADO</v>
      </c>
      <c r="O246" s="86" t="str">
        <f>'RESUMEN TOTAL'!U247</f>
        <v>APAGADO</v>
      </c>
      <c r="P246" s="86" t="str">
        <f>'RESUMEN TOTAL'!V247</f>
        <v>APAGADO</v>
      </c>
      <c r="Q246" s="86" t="str">
        <f>'RESUMEN TOTAL'!W247</f>
        <v>APAGADO</v>
      </c>
      <c r="R246" s="86" t="str">
        <f>'RESUMEN TOTAL'!X247</f>
        <v>APAGADO</v>
      </c>
      <c r="S246" s="86" t="str">
        <f>'RESUMEN TOTAL'!Y247</f>
        <v>APAGADO</v>
      </c>
      <c r="T246" s="86" t="str">
        <f>'RESUMEN TOTAL'!Z247</f>
        <v>APAGADO</v>
      </c>
      <c r="U246" s="86" t="str">
        <f>'RESUMEN TOTAL'!AA247</f>
        <v>APAGADO</v>
      </c>
      <c r="V246" s="86" t="str">
        <f>'RESUMEN TOTAL'!AB247</f>
        <v>APAGADO</v>
      </c>
      <c r="W246" s="86" t="str">
        <f>'RESUMEN TOTAL'!AC247</f>
        <v>APAGADO</v>
      </c>
      <c r="X246" s="86" t="str">
        <f>'RESUMEN TOTAL'!AD247</f>
        <v>APAGADO</v>
      </c>
      <c r="Y246" s="86" t="str">
        <f>'RESUMEN TOTAL'!AE247</f>
        <v>APAGADO</v>
      </c>
      <c r="Z246" s="86" t="str">
        <f>'RESUMEN TOTAL'!AF247</f>
        <v>APAGADO</v>
      </c>
      <c r="AA246" s="86" t="str">
        <f>'RESUMEN TOTAL'!AG247</f>
        <v>APAGADO</v>
      </c>
      <c r="AB246" s="86">
        <f>'RESUMEN TOTAL'!AH247</f>
        <v>0</v>
      </c>
      <c r="AC246" s="86">
        <f>'RESUMEN TOTAL'!AI247</f>
        <v>0</v>
      </c>
      <c r="AD246" s="86">
        <f>'RESUMEN TOTAL'!AJ247</f>
        <v>0</v>
      </c>
      <c r="AE246" s="86">
        <f>'RESUMEN TOTAL'!AK247</f>
        <v>0</v>
      </c>
      <c r="AF246" s="86">
        <f>'RESUMEN TOTAL'!AL247</f>
        <v>0</v>
      </c>
      <c r="AG246" s="86">
        <f>'RESUMEN TOTAL'!AM247</f>
        <v>0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.75" hidden="1" thickTop="1" x14ac:dyDescent="0.25">
      <c r="A247" t="str">
        <f>'RESUMEN TOTAL'!A248</f>
        <v>LIBERTAD</v>
      </c>
      <c r="B247" t="str">
        <f>'RESUMEN TOTAL'!B248</f>
        <v>LIBER 01</v>
      </c>
      <c r="C247" t="str">
        <f>'RESUMEN TOTAL'!D248</f>
        <v>511 Y 574 FIJA 01</v>
      </c>
      <c r="D247" s="33" t="str">
        <f>'RESUMEN TOTAL'!E248</f>
        <v>Fija</v>
      </c>
      <c r="E247" s="33" t="str">
        <f>'RESUMEN TOTAL'!F248</f>
        <v>RADIO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LIBERTAD</v>
      </c>
      <c r="B248" t="str">
        <f>'RESUMEN TOTAL'!B249</f>
        <v>LIBER 02</v>
      </c>
      <c r="C248" t="str">
        <f>'RESUMEN TOTAL'!D249</f>
        <v>511 Y 574 FIJA 02</v>
      </c>
      <c r="D248" s="33" t="str">
        <f>'RESUMEN TOTAL'!E249</f>
        <v>Fija</v>
      </c>
      <c r="E248" s="33" t="str">
        <f>'RESUMEN TOTAL'!F249</f>
        <v>Radio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CHACABUCO</v>
      </c>
      <c r="B249" t="str">
        <f>'RESUMEN TOTAL'!B250</f>
        <v>LPI 01</v>
      </c>
      <c r="C249" t="str">
        <f>'RESUMEN TOTAL'!D250</f>
        <v>Maipu y Posadas</v>
      </c>
      <c r="D249" s="33" t="str">
        <f>'RESUMEN TOTAL'!E250</f>
        <v>Domo</v>
      </c>
      <c r="E249" s="33" t="str">
        <f>'RESUMEN TOTAL'!F250</f>
        <v>Radio</v>
      </c>
      <c r="F249" s="86" t="str">
        <f>'RESUMEN TOTAL'!L250</f>
        <v>APAGADO</v>
      </c>
      <c r="G249" s="86" t="str">
        <f>'RESUMEN TOTAL'!M250</f>
        <v>APAGADO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 t="str">
        <f>'RESUMEN TOTAL'!R250</f>
        <v>APAGADO</v>
      </c>
      <c r="M249" s="86" t="str">
        <f>'RESUMEN TOTAL'!S250</f>
        <v>APAGADO</v>
      </c>
      <c r="N249" s="86" t="str">
        <f>'RESUMEN TOTAL'!T250</f>
        <v>APAGADO</v>
      </c>
      <c r="O249" s="86" t="str">
        <f>'RESUMEN TOTAL'!U250</f>
        <v>APAGADO</v>
      </c>
      <c r="P249" s="86" t="str">
        <f>'RESUMEN TOTAL'!V250</f>
        <v>APAGADO</v>
      </c>
      <c r="Q249" s="86" t="str">
        <f>'RESUMEN TOTAL'!W250</f>
        <v>APAGADO</v>
      </c>
      <c r="R249" s="86" t="str">
        <f>'RESUMEN TOTAL'!X250</f>
        <v>APAGADO</v>
      </c>
      <c r="S249" s="86" t="str">
        <f>'RESUMEN TOTAL'!Y250</f>
        <v>APAGADO</v>
      </c>
      <c r="T249" s="86" t="str">
        <f>'RESUMEN TOTAL'!Z250</f>
        <v>APAGADO</v>
      </c>
      <c r="U249" s="86" t="str">
        <f>'RESUMEN TOTAL'!AA250</f>
        <v>APAGADO</v>
      </c>
      <c r="V249" s="86" t="str">
        <f>'RESUMEN TOTAL'!AB250</f>
        <v>APAGADO</v>
      </c>
      <c r="W249" s="86">
        <f>'RESUMEN TOTAL'!AC250</f>
        <v>0</v>
      </c>
      <c r="X249" s="86" t="str">
        <f>'RESUMEN TOTAL'!AD250</f>
        <v>APAGADO</v>
      </c>
      <c r="Y249" s="86" t="str">
        <f>'RESUMEN TOTAL'!AE250</f>
        <v>APAGADO</v>
      </c>
      <c r="Z249" s="86" t="str">
        <f>'RESUMEN TOTAL'!AF250</f>
        <v>APAGADO</v>
      </c>
      <c r="AA249" s="86" t="str">
        <f>'RESUMEN TOTAL'!AG250</f>
        <v>APAGADO</v>
      </c>
      <c r="AB249" s="86">
        <f>'RESUMEN TOTAL'!AH250</f>
        <v>0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>
        <f>'RESUMEN TOTAL'!AL250</f>
        <v>0</v>
      </c>
      <c r="AG249" s="86">
        <f>'RESUMEN TOTAL'!AM250</f>
        <v>0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.75" hidden="1" thickTop="1" x14ac:dyDescent="0.25">
      <c r="A250" t="str">
        <f>'RESUMEN TOTAL'!A251</f>
        <v>CHACABUCO</v>
      </c>
      <c r="B250" t="str">
        <f>'RESUMEN TOTAL'!B251</f>
        <v>LPI02</v>
      </c>
      <c r="C250" t="str">
        <f>'RESUMEN TOTAL'!D251</f>
        <v>EE.UU y Ayacucho</v>
      </c>
      <c r="D250" s="33" t="str">
        <f>'RESUMEN TOTAL'!E251</f>
        <v>Domo</v>
      </c>
      <c r="E250" s="33" t="str">
        <f>'RESUMEN TOTAL'!F251</f>
        <v>Radio</v>
      </c>
      <c r="F250" s="86">
        <f>'RESUMEN TOTAL'!L251</f>
        <v>0</v>
      </c>
      <c r="G250" s="86">
        <f>'RESUMEN TOTAL'!M251</f>
        <v>0</v>
      </c>
      <c r="H250" s="86">
        <f>'RESUMEN TOTAL'!N251</f>
        <v>0</v>
      </c>
      <c r="I250" s="86">
        <f>'RESUMEN TOTAL'!O251</f>
        <v>0</v>
      </c>
      <c r="J250" s="86">
        <f>'RESUMEN TOTAL'!P251</f>
        <v>0</v>
      </c>
      <c r="K250" s="86">
        <f>'RESUMEN TOTAL'!Q251</f>
        <v>0</v>
      </c>
      <c r="L250" s="86">
        <f>'RESUMEN TOTAL'!R251</f>
        <v>0</v>
      </c>
      <c r="M250" s="86">
        <f>'RESUMEN TOTAL'!S251</f>
        <v>0</v>
      </c>
      <c r="N250" s="86" t="str">
        <f>'RESUMEN TOTAL'!T251</f>
        <v>APAGADO</v>
      </c>
      <c r="O250" s="86">
        <f>'RESUMEN TOTAL'!U251</f>
        <v>0</v>
      </c>
      <c r="P250" s="86">
        <f>'RESUMEN TOTAL'!V251</f>
        <v>0</v>
      </c>
      <c r="Q250" s="86" t="str">
        <f>'RESUMEN TOTAL'!W251</f>
        <v>APAGADO</v>
      </c>
      <c r="R250" s="86">
        <f>'RESUMEN TOTAL'!X251</f>
        <v>0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.75" hidden="1" thickTop="1" x14ac:dyDescent="0.25">
      <c r="A251" t="str">
        <f>'RESUMEN TOTAL'!A252</f>
        <v>LA PILETA</v>
      </c>
      <c r="B251" t="str">
        <f>'RESUMEN TOTAL'!B252</f>
        <v>LPI03 (fija 2)</v>
      </c>
      <c r="C251" t="str">
        <f>'RESUMEN TOTAL'!D252</f>
        <v>MAIPU Y POSADAS</v>
      </c>
      <c r="D251" s="33" t="str">
        <f>'RESUMEN TOTAL'!E252</f>
        <v>Fija</v>
      </c>
      <c r="E251" s="33" t="str">
        <f>'RESUMEN TOTAL'!F252</f>
        <v>Fibra Optica</v>
      </c>
      <c r="F251" s="86">
        <f>'RESUMEN TOTAL'!L252</f>
        <v>0</v>
      </c>
      <c r="G251" s="86">
        <f>'RESUMEN TOTAL'!M252</f>
        <v>0</v>
      </c>
      <c r="H251" s="86">
        <f>'RESUMEN TOTAL'!N252</f>
        <v>0</v>
      </c>
      <c r="I251" s="86">
        <f>'RESUMEN TOTAL'!O252</f>
        <v>0</v>
      </c>
      <c r="J251" s="86">
        <f>'RESUMEN TOTAL'!P252</f>
        <v>0</v>
      </c>
      <c r="K251" s="86">
        <f>'RESUMEN TOTAL'!Q252</f>
        <v>0</v>
      </c>
      <c r="L251" s="86">
        <f>'RESUMEN TOTAL'!R252</f>
        <v>0</v>
      </c>
      <c r="M251" s="86">
        <f>'RESUMEN TOTAL'!S252</f>
        <v>0</v>
      </c>
      <c r="N251" s="86">
        <f>'RESUMEN TOTAL'!T252</f>
        <v>0</v>
      </c>
      <c r="O251" s="86">
        <f>'RESUMEN TOTAL'!U252</f>
        <v>0</v>
      </c>
      <c r="P251" s="86">
        <f>'RESUMEN TOTAL'!V252</f>
        <v>0</v>
      </c>
      <c r="Q251" s="86">
        <f>'RESUMEN TOTAL'!W252</f>
        <v>0</v>
      </c>
      <c r="R251" s="86">
        <f>'RESUMEN TOTAL'!X252</f>
        <v>0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LA PILETA</v>
      </c>
      <c r="B252" t="str">
        <f>'RESUMEN TOTAL'!B253</f>
        <v>LPI04 (fija 1)</v>
      </c>
      <c r="C252" t="str">
        <f>'RESUMEN TOTAL'!D253</f>
        <v>MAIPU Y POSADAS</v>
      </c>
      <c r="D252" s="33" t="str">
        <f>'RESUMEN TOTAL'!E253</f>
        <v>FIJA</v>
      </c>
      <c r="E252" s="33" t="str">
        <f>'RESUMEN TOTAL'!F253</f>
        <v>Fibra Optica</v>
      </c>
      <c r="F252" s="86">
        <f>'RESUMEN TOTAL'!L253</f>
        <v>0</v>
      </c>
      <c r="G252" s="86">
        <f>'RESUMEN TOTAL'!M253</f>
        <v>0</v>
      </c>
      <c r="H252" s="86">
        <f>'RESUMEN TOTAL'!N253</f>
        <v>0</v>
      </c>
      <c r="I252" s="86">
        <f>'RESUMEN TOTAL'!O253</f>
        <v>0</v>
      </c>
      <c r="J252" s="86">
        <f>'RESUMEN TOTAL'!P253</f>
        <v>0</v>
      </c>
      <c r="K252" s="86">
        <f>'RESUMEN TOTAL'!Q253</f>
        <v>0</v>
      </c>
      <c r="L252" s="86">
        <f>'RESUMEN TOTAL'!R253</f>
        <v>0</v>
      </c>
      <c r="M252" s="86">
        <f>'RESUMEN TOTAL'!S253</f>
        <v>0</v>
      </c>
      <c r="N252" s="86">
        <f>'RESUMEN TOTAL'!T253</f>
        <v>0</v>
      </c>
      <c r="O252" s="86">
        <f>'RESUMEN TOTAL'!U253</f>
        <v>0</v>
      </c>
      <c r="P252" s="86">
        <f>'RESUMEN TOTAL'!V253</f>
        <v>0</v>
      </c>
      <c r="Q252" s="86">
        <f>'RESUMEN TOTAL'!W253</f>
        <v>0</v>
      </c>
      <c r="R252" s="86">
        <f>'RESUMEN TOTAL'!X253</f>
        <v>0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LOS PILARES</v>
      </c>
      <c r="B253" t="str">
        <f>'RESUMEN TOTAL'!B254</f>
        <v>LPR 01</v>
      </c>
      <c r="C253" t="str">
        <f>'RESUMEN TOTAL'!D254</f>
        <v>EVA PERON E/ CACHEUTA Y 1406</v>
      </c>
      <c r="D253" s="33" t="str">
        <f>'RESUMEN TOTAL'!E254</f>
        <v>DOMO</v>
      </c>
      <c r="E253" s="33" t="str">
        <f>'RESUMEN TOTAL'!F254</f>
        <v>Fibra Optica</v>
      </c>
      <c r="F253" s="86">
        <f>'RESUMEN TOTAL'!L254</f>
        <v>0</v>
      </c>
      <c r="G253" s="86">
        <f>'RESUMEN TOTAL'!M254</f>
        <v>0</v>
      </c>
      <c r="H253" s="86">
        <f>'RESUMEN TOTAL'!N254</f>
        <v>0</v>
      </c>
      <c r="I253" s="86">
        <f>'RESUMEN TOTAL'!O254</f>
        <v>0</v>
      </c>
      <c r="J253" s="86">
        <f>'RESUMEN TOTAL'!P254</f>
        <v>0</v>
      </c>
      <c r="K253" s="86">
        <f>'RESUMEN TOTAL'!Q254</f>
        <v>0</v>
      </c>
      <c r="L253" s="86">
        <f>'RESUMEN TOTAL'!R254</f>
        <v>0</v>
      </c>
      <c r="M253" s="86">
        <f>'RESUMEN TOTAL'!S254</f>
        <v>0</v>
      </c>
      <c r="N253" s="86">
        <f>'RESUMEN TOTAL'!T254</f>
        <v>0</v>
      </c>
      <c r="O253" s="86">
        <f>'RESUMEN TOTAL'!U254</f>
        <v>0</v>
      </c>
      <c r="P253" s="86">
        <f>'RESUMEN TOTAL'!V254</f>
        <v>0</v>
      </c>
      <c r="Q253" s="86">
        <f>'RESUMEN TOTAL'!W254</f>
        <v>0</v>
      </c>
      <c r="R253" s="86">
        <f>'RESUMEN TOTAL'!X254</f>
        <v>0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LOS PILARES</v>
      </c>
      <c r="B254" t="str">
        <f>'RESUMEN TOTAL'!B255</f>
        <v>LPR02 (fija 1)</v>
      </c>
      <c r="C254" t="str">
        <f>'RESUMEN TOTAL'!D255</f>
        <v>EVA PERON Y CACHEUTA</v>
      </c>
      <c r="D254" s="33" t="str">
        <f>'RESUMEN TOTAL'!E255</f>
        <v>Fija</v>
      </c>
      <c r="E254" s="33" t="str">
        <f>'RESUMEN TOTAL'!F255</f>
        <v>Fibra Optica</v>
      </c>
      <c r="F254" s="86">
        <f>'RESUMEN TOTAL'!L255</f>
        <v>0</v>
      </c>
      <c r="G254" s="86">
        <f>'RESUMEN TOTAL'!M255</f>
        <v>0</v>
      </c>
      <c r="H254" s="86">
        <f>'RESUMEN TOTAL'!N255</f>
        <v>0</v>
      </c>
      <c r="I254" s="86">
        <f>'RESUMEN TOTAL'!O255</f>
        <v>0</v>
      </c>
      <c r="J254" s="86">
        <f>'RESUMEN TOTAL'!P255</f>
        <v>0</v>
      </c>
      <c r="K254" s="86">
        <f>'RESUMEN TOTAL'!Q255</f>
        <v>0</v>
      </c>
      <c r="L254" s="86">
        <f>'RESUMEN TOTAL'!R255</f>
        <v>0</v>
      </c>
      <c r="M254" s="86">
        <f>'RESUMEN TOTAL'!S255</f>
        <v>0</v>
      </c>
      <c r="N254" s="86">
        <f>'RESUMEN TOTAL'!T255</f>
        <v>0</v>
      </c>
      <c r="O254" s="86">
        <f>'RESUMEN TOTAL'!U255</f>
        <v>0</v>
      </c>
      <c r="P254" s="86">
        <f>'RESUMEN TOTAL'!V255</f>
        <v>0</v>
      </c>
      <c r="Q254" s="86">
        <f>'RESUMEN TOTAL'!W255</f>
        <v>0</v>
      </c>
      <c r="R254" s="86">
        <f>'RESUMEN TOTAL'!X255</f>
        <v>0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 t="str">
        <f>'RESUMEN TOTAL'!AE255</f>
        <v>APAGADO</v>
      </c>
      <c r="Z254" s="86" t="str">
        <f>'RESUMEN TOTAL'!AF255</f>
        <v>APAGADO</v>
      </c>
      <c r="AA254" s="86" t="str">
        <f>'RESUMEN TOTAL'!AG255</f>
        <v>APAGADO</v>
      </c>
      <c r="AB254" s="86">
        <f>'RESUMEN TOTAL'!AH255</f>
        <v>0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LOS PILARES</v>
      </c>
      <c r="B255" t="str">
        <f>'RESUMEN TOTAL'!B256</f>
        <v>LPR03 (fija 2)</v>
      </c>
      <c r="C255" t="str">
        <f>'RESUMEN TOTAL'!D256</f>
        <v>EVA PERON Y CACHEUTA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>
        <f>'RESUMEN TOTAL'!R256</f>
        <v>0</v>
      </c>
      <c r="M255" s="86">
        <f>'RESUMEN TOTAL'!S256</f>
        <v>0</v>
      </c>
      <c r="N255" s="86">
        <f>'RESUMEN TOTAL'!T256</f>
        <v>0</v>
      </c>
      <c r="O255" s="86">
        <f>'RESUMEN TOTAL'!U256</f>
        <v>0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LOPEZ ROMERO</v>
      </c>
      <c r="B256" t="str">
        <f>'RESUMEN TOTAL'!B257</f>
        <v>LRO 05</v>
      </c>
      <c r="C256" t="str">
        <f>'RESUMEN TOTAL'!D257</f>
        <v>Calchaqui y Las Americas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LOPEZ ROMERO</v>
      </c>
      <c r="B257" t="str">
        <f>'RESUMEN TOTAL'!B258</f>
        <v>LRO 09</v>
      </c>
      <c r="C257" t="str">
        <f>'RESUMEN TOTAL'!D258</f>
        <v>Las Americas y Braile</v>
      </c>
      <c r="D257" s="33" t="str">
        <f>'RESUMEN TOTAL'!E258</f>
        <v>Domo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LOPEZ ROMERO</v>
      </c>
      <c r="B258" t="str">
        <f>'RESUMEN TOTAL'!B259</f>
        <v>LRO 10</v>
      </c>
      <c r="C258" t="str">
        <f>'RESUMEN TOTAL'!D259</f>
        <v>Con. Gral. Belgrano y Balcarce</v>
      </c>
      <c r="D258" s="33" t="str">
        <f>'RESUMEN TOTAL'!E259</f>
        <v>Domo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LOPEZ ROMERO</v>
      </c>
      <c r="B259" t="str">
        <f>'RESUMEN TOTAL'!B260</f>
        <v>LRO 12 (fija 1)</v>
      </c>
      <c r="C259" t="str">
        <f>'RESUMEN TOTAL'!D260</f>
        <v>LAS AMERICAS E/ BRAILLE Y ALVARADO</v>
      </c>
      <c r="D259" s="33" t="str">
        <f>'RESUMEN TOTAL'!E260</f>
        <v>Fija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>
        <f>'RESUMEN TOTAL'!U260</f>
        <v>0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LOPEZ ROMERO</v>
      </c>
      <c r="B260" t="str">
        <f>'RESUMEN TOTAL'!B261</f>
        <v>LRO 13 (fija 2)</v>
      </c>
      <c r="C260" t="str">
        <f>'RESUMEN TOTAL'!D261</f>
        <v>LAS AMERICAS E/ BRAILLE Y ALVARADO</v>
      </c>
      <c r="D260" s="33" t="str">
        <f>'RESUMEN TOTAL'!E261</f>
        <v>Fija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LOPEZ ROMERO</v>
      </c>
      <c r="B261" t="str">
        <f>'RESUMEN TOTAL'!B262</f>
        <v>LRO01</v>
      </c>
      <c r="C261" t="str">
        <f>'RESUMEN TOTAL'!D262</f>
        <v>H. IRIGOYEN Y BRAILE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PRESIDENTE SARMIENTO</v>
      </c>
      <c r="B262" t="str">
        <f>'RESUMEN TOTAL'!B263</f>
        <v>LRO02</v>
      </c>
      <c r="C262" t="str">
        <f>'RESUMEN TOTAL'!D263</f>
        <v>H. Irigoyen e Islas Orcadas</v>
      </c>
      <c r="D262" s="33" t="str">
        <f>'RESUMEN TOTAL'!E263</f>
        <v>Domo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LOPEZ ROMERO</v>
      </c>
      <c r="B263" t="str">
        <f>'RESUMEN TOTAL'!B264</f>
        <v>LRO03</v>
      </c>
      <c r="C263" t="str">
        <f>'RESUMEN TOTAL'!D264</f>
        <v>H. Irigoyen y Parravicini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LOPEZ ROMERO</v>
      </c>
      <c r="B264" t="str">
        <f>'RESUMEN TOTAL'!B265</f>
        <v>LRO04</v>
      </c>
      <c r="C264" t="str">
        <f>'RESUMEN TOTAL'!D265</f>
        <v>H. Irigoyen y Alvarado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PRESIDENTE SARMIENTO</v>
      </c>
      <c r="B265" t="str">
        <f>'RESUMEN TOTAL'!B266</f>
        <v>LRO06</v>
      </c>
      <c r="C265" t="str">
        <f>'RESUMEN TOTAL'!D266</f>
        <v>H. Irigoyen y Belgrano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LOPEZ ROMERO</v>
      </c>
      <c r="B266" t="str">
        <f>'RESUMEN TOTAL'!B267</f>
        <v>LRO07</v>
      </c>
      <c r="C266" t="str">
        <f>'RESUMEN TOTAL'!D267</f>
        <v>H. Irigoyen y Remedios de Escalada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LOPEZ ROMERO</v>
      </c>
      <c r="B267" t="str">
        <f>'RESUMEN TOTAL'!B268</f>
        <v>LRO08</v>
      </c>
      <c r="C267" t="str">
        <f>'RESUMEN TOTAL'!D268</f>
        <v>Remedios de Escalada y Finochieto</v>
      </c>
      <c r="D267" s="33" t="str">
        <f>'RESUMEN TOTAL'!E268</f>
        <v>Domo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LOPEZ ROMERO</v>
      </c>
      <c r="B268" t="str">
        <f>'RESUMEN TOTAL'!B269</f>
        <v>LRO11</v>
      </c>
      <c r="C268" t="str">
        <f>'RESUMEN TOTAL'!D269</f>
        <v>Av. Yrigoyen y Braile</v>
      </c>
      <c r="D268" s="33">
        <f>'RESUMEN TOTAL'!E269</f>
        <v>0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LOPEZ ROMERO</v>
      </c>
      <c r="B269" t="str">
        <f>'RESUMEN TOTAL'!B270</f>
        <v>LRO14</v>
      </c>
      <c r="C269" t="str">
        <f>'RESUMEN TOTAL'!D270</f>
        <v>YRIGOYEN Y STORNI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LOPEZ ROMERO</v>
      </c>
      <c r="B270" t="str">
        <f>'RESUMEN TOTAL'!B271</f>
        <v>LRO15</v>
      </c>
      <c r="C270" t="str">
        <f>'RESUMEN TOTAL'!D271</f>
        <v>BRAILE Y FINOCCHIETTO</v>
      </c>
      <c r="D270" s="33" t="str">
        <f>'RESUMEN TOTAL'!E271</f>
        <v>DOMO</v>
      </c>
      <c r="E270" s="33" t="str">
        <f>'RESUMEN TOTAL'!F271</f>
        <v>Fibra Optica</v>
      </c>
      <c r="F270" s="86">
        <f>'RESUMEN TOTAL'!L271</f>
        <v>0</v>
      </c>
      <c r="G270" s="86">
        <f>'RESUMEN TOTAL'!M271</f>
        <v>0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LUJAN</v>
      </c>
      <c r="B271" t="str">
        <f>'RESUMEN TOTAL'!B272</f>
        <v>LUJ 01</v>
      </c>
      <c r="C271" t="str">
        <f>'RESUMEN TOTAL'!D272</f>
        <v>ñandu y Los Pinos</v>
      </c>
      <c r="D271" s="33" t="str">
        <f>'RESUMEN TOTAL'!E272</f>
        <v>Domo</v>
      </c>
      <c r="E271" s="33" t="str">
        <f>'RESUMEN TOTAL'!F272</f>
        <v>Radio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VILLA ARGENTINA</v>
      </c>
      <c r="B272" t="str">
        <f>'RESUMEN TOTAL'!B273</f>
        <v>LUJ 02</v>
      </c>
      <c r="C272" t="str">
        <f>'RESUMEN TOTAL'!D273</f>
        <v>DIAG. LOS TILOS Y 527</v>
      </c>
      <c r="D272" s="33" t="str">
        <f>'RESUMEN TOTAL'!E273</f>
        <v>DOMO</v>
      </c>
      <c r="E272" s="33" t="str">
        <f>'RESUMEN TOTAL'!F273</f>
        <v>PTO A FO</v>
      </c>
      <c r="F272" s="86" t="str">
        <f>'RESUMEN TOTAL'!L273</f>
        <v>APAGADO</v>
      </c>
      <c r="G272" s="86" t="str">
        <f>'RESUMEN TOTAL'!M273</f>
        <v>APAGADO</v>
      </c>
      <c r="H272" s="86" t="str">
        <f>'RESUMEN TOTAL'!N273</f>
        <v>APAGADO</v>
      </c>
      <c r="I272" s="86" t="str">
        <f>'RESUMEN TOTAL'!O273</f>
        <v>APAGADO</v>
      </c>
      <c r="J272" s="86" t="str">
        <f>'RESUMEN TOTAL'!P273</f>
        <v>APAGADO</v>
      </c>
      <c r="K272" s="86" t="str">
        <f>'RESUMEN TOTAL'!Q273</f>
        <v>APAGADO</v>
      </c>
      <c r="L272" s="86" t="str">
        <f>'RESUMEN TOTAL'!R273</f>
        <v>APAGADO</v>
      </c>
      <c r="M272" s="86" t="str">
        <f>'RESUMEN TOTAL'!S273</f>
        <v>APAGADO</v>
      </c>
      <c r="N272" s="86" t="str">
        <f>'RESUMEN TOTAL'!T273</f>
        <v>APAGADO</v>
      </c>
      <c r="O272" s="86" t="str">
        <f>'RESUMEN TOTAL'!U273</f>
        <v>APAGADO</v>
      </c>
      <c r="P272" s="86" t="str">
        <f>'RESUMEN TOTAL'!V273</f>
        <v>APAGADO</v>
      </c>
      <c r="Q272" s="86" t="str">
        <f>'RESUMEN TOTAL'!W273</f>
        <v>APAGADO</v>
      </c>
      <c r="R272" s="86" t="str">
        <f>'RESUMEN TOTAL'!X273</f>
        <v>APAGADO</v>
      </c>
      <c r="S272" s="86" t="str">
        <f>'RESUMEN TOTAL'!Y273</f>
        <v>APAGADO</v>
      </c>
      <c r="T272" s="86" t="str">
        <f>'RESUMEN TOTAL'!Z273</f>
        <v>APAGADO</v>
      </c>
      <c r="U272" s="86" t="str">
        <f>'RESUMEN TOTAL'!AA273</f>
        <v>APAGADO</v>
      </c>
      <c r="V272" s="86">
        <f>'RESUMEN TOTAL'!AB274</f>
        <v>0</v>
      </c>
      <c r="W272" s="86" t="str">
        <f>'RESUMEN TOTAL'!AC273</f>
        <v>APAGADO</v>
      </c>
      <c r="X272" s="86" t="str">
        <f>'RESUMEN TOTAL'!AD273</f>
        <v>APAGADO</v>
      </c>
      <c r="Y272" s="86" t="str">
        <f>'RESUMEN TOTAL'!AE273</f>
        <v>APAGADO</v>
      </c>
      <c r="Z272" s="86" t="str">
        <f>'RESUMEN TOTAL'!AF273</f>
        <v>APAGADO</v>
      </c>
      <c r="AA272" s="86" t="str">
        <f>'RESUMEN TOTAL'!AG273</f>
        <v>APAGADO</v>
      </c>
      <c r="AB272" s="86">
        <f>'RESUMEN TOTAL'!AH273</f>
        <v>0</v>
      </c>
      <c r="AC272" s="86">
        <f>'RESUMEN TOTAL'!AI273</f>
        <v>0</v>
      </c>
      <c r="AD272" s="86">
        <f>'RESUMEN TOTAL'!AJ273</f>
        <v>0</v>
      </c>
      <c r="AE272" s="86">
        <f>'RESUMEN TOTAL'!AK273</f>
        <v>0</v>
      </c>
      <c r="AF272" s="86">
        <f>'RESUMEN TOTAL'!AL273</f>
        <v>0</v>
      </c>
      <c r="AG272" s="86">
        <f>'RESUMEN TOTAL'!AM273</f>
        <v>0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.75" hidden="1" thickTop="1" x14ac:dyDescent="0.25">
      <c r="A273" t="str">
        <f>'RESUMEN TOTAL'!A274</f>
        <v>LUJAN</v>
      </c>
      <c r="B273" t="str">
        <f>'RESUMEN TOTAL'!B274</f>
        <v>LUJ03</v>
      </c>
      <c r="C273" t="str">
        <f>'RESUMEN TOTAL'!D274</f>
        <v>LOS PINOS Y LOS TILOS</v>
      </c>
      <c r="D273" s="33" t="str">
        <f>'RESUMEN TOTAL'!E274</f>
        <v>DOMO</v>
      </c>
      <c r="E273" s="33" t="str">
        <f>'RESUMEN TOTAL'!F274</f>
        <v>Fibra Optica</v>
      </c>
      <c r="F273" s="86">
        <f>'RESUMEN TOTAL'!L274</f>
        <v>0</v>
      </c>
      <c r="G273" s="86">
        <f>'RESUMEN TOTAL'!M274</f>
        <v>0</v>
      </c>
      <c r="H273" s="86">
        <f>'RESUMEN TOTAL'!N274</f>
        <v>0</v>
      </c>
      <c r="I273" s="86">
        <f>'RESUMEN TOTAL'!O274</f>
        <v>0</v>
      </c>
      <c r="J273" s="86">
        <f>'RESUMEN TOTAL'!P274</f>
        <v>0</v>
      </c>
      <c r="K273" s="86">
        <f>'RESUMEN TOTAL'!Q274</f>
        <v>0</v>
      </c>
      <c r="L273" s="86">
        <f>'RESUMEN TOTAL'!R274</f>
        <v>0</v>
      </c>
      <c r="M273" s="86">
        <f>'RESUMEN TOTAL'!S274</f>
        <v>0</v>
      </c>
      <c r="N273" s="86">
        <f>'RESUMEN TOTAL'!T274</f>
        <v>0</v>
      </c>
      <c r="O273" s="86">
        <f>'RESUMEN TOTAL'!U274</f>
        <v>0</v>
      </c>
      <c r="P273" s="86">
        <f>'RESUMEN TOTAL'!V274</f>
        <v>0</v>
      </c>
      <c r="Q273" s="86">
        <f>'RESUMEN TOTAL'!W274</f>
        <v>0</v>
      </c>
      <c r="R273" s="86">
        <f>'RESUMEN TOTAL'!X274</f>
        <v>0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>
        <f>'RESUMEN TOTAL'!AI274</f>
        <v>0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PRESIDENTE PERON (PEPSI)</v>
      </c>
      <c r="B274" t="str">
        <f>'RESUMEN TOTAL'!B275</f>
        <v>MAR 01</v>
      </c>
      <c r="C274" t="str">
        <f>'RESUMEN TOTAL'!D275</f>
        <v>RP36 Y LA ESMERALDA</v>
      </c>
      <c r="D274" s="33" t="str">
        <f>'RESUMEN TOTAL'!E275</f>
        <v>DOMO</v>
      </c>
      <c r="E274" s="33" t="str">
        <f>'RESUMEN TOTAL'!F275</f>
        <v>PTO A FO</v>
      </c>
      <c r="F274" s="86" t="str">
        <f>'RESUMEN TOTAL'!L275</f>
        <v>APAGADO</v>
      </c>
      <c r="G274" s="86" t="str">
        <f>'RESUMEN TOTAL'!M275</f>
        <v>APAGADO</v>
      </c>
      <c r="H274" s="86" t="str">
        <f>'RESUMEN TOTAL'!N275</f>
        <v>APAGADO</v>
      </c>
      <c r="I274" s="86" t="str">
        <f>'RESUMEN TOTAL'!O275</f>
        <v>APAGADO</v>
      </c>
      <c r="J274" s="86" t="str">
        <f>'RESUMEN TOTAL'!P275</f>
        <v>APAGADO</v>
      </c>
      <c r="K274" s="86" t="str">
        <f>'RESUMEN TOTAL'!Q275</f>
        <v>APAGADO</v>
      </c>
      <c r="L274" s="86" t="str">
        <f>'RESUMEN TOTAL'!R275</f>
        <v>APAGADO</v>
      </c>
      <c r="M274" s="86" t="str">
        <f>'RESUMEN TOTAL'!S275</f>
        <v>APAGADO</v>
      </c>
      <c r="N274" s="86" t="str">
        <f>'RESUMEN TOTAL'!T275</f>
        <v>APAGADO</v>
      </c>
      <c r="O274" s="86" t="str">
        <f>'RESUMEN TOTAL'!U275</f>
        <v>APAGADO</v>
      </c>
      <c r="P274" s="86" t="str">
        <f>'RESUMEN TOTAL'!V275</f>
        <v>APAGADO</v>
      </c>
      <c r="Q274" s="86" t="str">
        <f>'RESUMEN TOTAL'!W275</f>
        <v>APAGADO</v>
      </c>
      <c r="R274" s="86" t="str">
        <f>'RESUMEN TOTAL'!X275</f>
        <v>APAGADO</v>
      </c>
      <c r="S274" s="86" t="str">
        <f>'RESUMEN TOTAL'!Y275</f>
        <v>APAGADO</v>
      </c>
      <c r="T274" s="86" t="str">
        <f>'RESUMEN TOTAL'!Z275</f>
        <v>APAGADO</v>
      </c>
      <c r="U274" s="86" t="str">
        <f>'RESUMEN TOTAL'!AA275</f>
        <v>APAGADO</v>
      </c>
      <c r="V274" s="86" t="str">
        <f>'RESUMEN TOTAL'!AB275</f>
        <v>APAGADO</v>
      </c>
      <c r="W274" s="86" t="str">
        <f>'RESUMEN TOTAL'!AC275</f>
        <v>APAGADO</v>
      </c>
      <c r="X274" s="86" t="str">
        <f>'RESUMEN TOTAL'!AD275</f>
        <v>APAGADO</v>
      </c>
      <c r="Y274" s="86" t="str">
        <f>'RESUMEN TOTAL'!AE275</f>
        <v>APAGADO</v>
      </c>
      <c r="Z274" s="86" t="str">
        <f>'RESUMEN TOTAL'!AF275</f>
        <v>APAGADO</v>
      </c>
      <c r="AA274" s="86" t="str">
        <f>'RESUMEN TOTAL'!AG275</f>
        <v>APAGADO</v>
      </c>
      <c r="AB274" s="86">
        <f>'RESUMEN TOTAL'!AH275</f>
        <v>0</v>
      </c>
      <c r="AC274" s="86">
        <f>'RESUMEN TOTAL'!AI275</f>
        <v>0</v>
      </c>
      <c r="AD274" s="86">
        <f>'RESUMEN TOTAL'!AJ275</f>
        <v>0</v>
      </c>
      <c r="AE274" s="86">
        <f>'RESUMEN TOTAL'!AK275</f>
        <v>0</v>
      </c>
      <c r="AF274" s="86">
        <f>'RESUMEN TOTAL'!AL275</f>
        <v>0</v>
      </c>
      <c r="AG274" s="86">
        <f>'RESUMEN TOTAL'!AM275</f>
        <v>0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MAR 02 (FIJA1)</v>
      </c>
      <c r="C275" t="str">
        <f>'RESUMEN TOTAL'!D276</f>
        <v>LUJAN Y PATAGONES</v>
      </c>
      <c r="D275" s="33" t="str">
        <f>'RESUMEN TOTAL'!E276</f>
        <v>Fija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LAS MARGARITAS</v>
      </c>
      <c r="B276" t="str">
        <f>'RESUMEN TOTAL'!B277</f>
        <v>MAR 03(FIJA 2)</v>
      </c>
      <c r="C276" t="str">
        <f>'RESUMEN TOTAL'!D277</f>
        <v>LUJAN Y PATAGONES</v>
      </c>
      <c r="D276" s="33" t="str">
        <f>'RESUMEN TOTAL'!E277</f>
        <v>Fija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MAYOL</v>
      </c>
      <c r="B277" t="str">
        <f>'RESUMEN TOTAL'!B278</f>
        <v>MAY 01</v>
      </c>
      <c r="C277" t="str">
        <f>'RESUMEN TOTAL'!D278</f>
        <v>Eva Peron y Cabildo</v>
      </c>
      <c r="D277" s="33" t="str">
        <f>'RESUMEN TOTAL'!E278</f>
        <v>Domo</v>
      </c>
      <c r="E277" s="33" t="str">
        <f>'RESUMEN TOTAL'!F278</f>
        <v>Radio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 t="str">
        <f>'RESUMEN TOTAL'!AB278</f>
        <v>APAGADO</v>
      </c>
      <c r="W277" s="86" t="str">
        <f>'RESUMEN TOTAL'!AC278</f>
        <v>APAGADO</v>
      </c>
      <c r="X277" s="86" t="str">
        <f>'RESUMEN TOTAL'!AD278</f>
        <v>APAGADO</v>
      </c>
      <c r="Y277" s="86" t="str">
        <f>'RESUMEN TOTAL'!AE278</f>
        <v>APAGADO</v>
      </c>
      <c r="Z277" s="86" t="str">
        <f>'RESUMEN TOTAL'!AF278</f>
        <v>APAGADO</v>
      </c>
      <c r="AA277" s="86" t="str">
        <f>'RESUMEN TOTAL'!AG278</f>
        <v>APAGADO</v>
      </c>
      <c r="AB277" s="86">
        <f>'RESUMEN TOTAL'!AH278</f>
        <v>0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MAYOL</v>
      </c>
      <c r="B278" t="str">
        <f>'RESUMEN TOTAL'!B279</f>
        <v>MAY 02</v>
      </c>
      <c r="C278" t="str">
        <f>'RESUMEN TOTAL'!D279</f>
        <v>EVA PERON Y MONTEVIDEO</v>
      </c>
      <c r="D278" s="33" t="str">
        <f>'RESUMEN TOTAL'!E279</f>
        <v>Domo</v>
      </c>
      <c r="E278" s="33" t="str">
        <f>'RESUMEN TOTAL'!F279</f>
        <v>Radio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MAYOL</v>
      </c>
      <c r="B279" t="str">
        <f>'RESUMEN TOTAL'!B280</f>
        <v>MAY 03</v>
      </c>
      <c r="C279" t="str">
        <f>'RESUMEN TOTAL'!D280</f>
        <v>CHAÑAR Y SAN NICOLAS</v>
      </c>
      <c r="D279" s="33" t="str">
        <f>'RESUMEN TOTAL'!E280</f>
        <v>DOMO</v>
      </c>
      <c r="E279" s="33" t="str">
        <f>'RESUMEN TOTAL'!F280</f>
        <v>PTO A FO</v>
      </c>
      <c r="F279" s="86" t="str">
        <f>'RESUMEN TOTAL'!L280</f>
        <v>APAGADO</v>
      </c>
      <c r="G279" s="86" t="str">
        <f>'RESUMEN TOTAL'!M280</f>
        <v>APAGADO</v>
      </c>
      <c r="H279" s="86" t="str">
        <f>'RESUMEN TOTAL'!N280</f>
        <v>APAGADO</v>
      </c>
      <c r="I279" s="86" t="str">
        <f>'RESUMEN TOTAL'!O280</f>
        <v>APAGADO</v>
      </c>
      <c r="J279" s="86" t="str">
        <f>'RESUMEN TOTAL'!P280</f>
        <v>APAGADO</v>
      </c>
      <c r="K279" s="86" t="str">
        <f>'RESUMEN TOTAL'!Q280</f>
        <v>APAGADO</v>
      </c>
      <c r="L279" s="86" t="str">
        <f>'RESUMEN TOTAL'!R280</f>
        <v>APAGADO</v>
      </c>
      <c r="M279" s="86" t="str">
        <f>'RESUMEN TOTAL'!S280</f>
        <v>APAGADO</v>
      </c>
      <c r="N279" s="86" t="str">
        <f>'RESUMEN TOTAL'!T280</f>
        <v>APAGADO</v>
      </c>
      <c r="O279" s="86" t="str">
        <f>'RESUMEN TOTAL'!U280</f>
        <v>APAGADO</v>
      </c>
      <c r="P279" s="86" t="str">
        <f>'RESUMEN TOTAL'!V280</f>
        <v>APAGADO</v>
      </c>
      <c r="Q279" s="86" t="str">
        <f>'RESUMEN TOTAL'!W280</f>
        <v>APAGADO</v>
      </c>
      <c r="R279" s="86" t="str">
        <f>'RESUMEN TOTAL'!X280</f>
        <v>APAGADO</v>
      </c>
      <c r="S279" s="86">
        <f>'RESUMEN TOTAL'!Y280</f>
        <v>0</v>
      </c>
      <c r="T279" s="86" t="str">
        <f>'RESUMEN TOTAL'!Z280</f>
        <v>APAGADO</v>
      </c>
      <c r="U279" s="86" t="str">
        <f>'RESUMEN TOTAL'!AA280</f>
        <v>APAGADO</v>
      </c>
      <c r="V279" s="86" t="str">
        <f>'RESUMEN TOTAL'!AB280</f>
        <v>APAGADO</v>
      </c>
      <c r="W279" s="86" t="str">
        <f>'RESUMEN TOTAL'!AC280</f>
        <v>APAGADO</v>
      </c>
      <c r="X279" s="86" t="str">
        <f>'RESUMEN TOTAL'!AD280</f>
        <v>APAGADO</v>
      </c>
      <c r="Y279" s="86" t="str">
        <f>'RESUMEN TOTAL'!AE280</f>
        <v>APAGADO</v>
      </c>
      <c r="Z279" s="86" t="str">
        <f>'RESUMEN TOTAL'!AF280</f>
        <v>APAGADO</v>
      </c>
      <c r="AA279" s="86" t="str">
        <f>'RESUMEN TOTAL'!AG280</f>
        <v>APAGADO</v>
      </c>
      <c r="AB279" s="86">
        <f>'RESUMEN TOTAL'!AH280</f>
        <v>0</v>
      </c>
      <c r="AC279" s="86">
        <f>'RESUMEN TOTAL'!AI280</f>
        <v>0</v>
      </c>
      <c r="AD279" s="86">
        <f>'RESUMEN TOTAL'!AJ280</f>
        <v>0</v>
      </c>
      <c r="AE279" s="86">
        <f>'RESUMEN TOTAL'!AK280</f>
        <v>0</v>
      </c>
      <c r="AF279" s="86">
        <f>'RESUMEN TOTAL'!AL280</f>
        <v>0</v>
      </c>
      <c r="AG279" s="86">
        <f>'RESUMEN TOTAL'!AM280</f>
        <v>0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.75" hidden="1" thickTop="1" x14ac:dyDescent="0.25">
      <c r="A280" t="str">
        <f>'RESUMEN TOTAL'!A281</f>
        <v>MAYOL</v>
      </c>
      <c r="B280" t="str">
        <f>'RESUMEN TOTAL'!B281</f>
        <v>MAY 04</v>
      </c>
      <c r="C280" t="str">
        <f>'RESUMEN TOTAL'!D281</f>
        <v>MAR CHIQUITA Y RIO JACHAL</v>
      </c>
      <c r="D280" s="33" t="str">
        <f>'RESUMEN TOTAL'!E281</f>
        <v>DOMO</v>
      </c>
      <c r="E280" s="33" t="str">
        <f>'RESUMEN TOTAL'!F281</f>
        <v>Radio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MONTE CUDINE</v>
      </c>
      <c r="B281" t="str">
        <f>'RESUMEN TOTAL'!B282</f>
        <v>MCUD 01</v>
      </c>
      <c r="C281" t="str">
        <f>'RESUMEN TOTAL'!D282</f>
        <v>TINOGASTA Y SAN LORENZO</v>
      </c>
      <c r="D281" s="33" t="str">
        <f>'RESUMEN TOTAL'!E282</f>
        <v>Domo</v>
      </c>
      <c r="E281" s="33" t="str">
        <f>'RESUMEN TOTAL'!F282</f>
        <v>Fibra Optica</v>
      </c>
      <c r="F281" s="86">
        <f>'RESUMEN TOTAL'!L282</f>
        <v>0</v>
      </c>
      <c r="G281" s="86">
        <f>'RESUMEN TOTAL'!M282</f>
        <v>0</v>
      </c>
      <c r="H281" s="86">
        <f>'RESUMEN TOTAL'!N282</f>
        <v>0</v>
      </c>
      <c r="I281" s="86">
        <f>'RESUMEN TOTAL'!O282</f>
        <v>0</v>
      </c>
      <c r="J281" s="86">
        <f>'RESUMEN TOTAL'!P282</f>
        <v>0</v>
      </c>
      <c r="K281" s="86">
        <f>'RESUMEN TOTAL'!Q282</f>
        <v>0</v>
      </c>
      <c r="L281" s="86">
        <f>'RESUMEN TOTAL'!R282</f>
        <v>0</v>
      </c>
      <c r="M281" s="86">
        <f>'RESUMEN TOTAL'!S282</f>
        <v>0</v>
      </c>
      <c r="N281" s="86">
        <f>'RESUMEN TOTAL'!T282</f>
        <v>0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MONTE CUDINE</v>
      </c>
      <c r="B282" t="str">
        <f>'RESUMEN TOTAL'!B283</f>
        <v>MCUD 02</v>
      </c>
      <c r="C282" t="str">
        <f>'RESUMEN TOTAL'!D283</f>
        <v>CALLE 115 A Y 158</v>
      </c>
      <c r="D282" s="33" t="str">
        <f>'RESUMEN TOTAL'!E283</f>
        <v>DOMO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 t="str">
        <f>'RESUMEN TOTAL'!R283</f>
        <v>APAGADO</v>
      </c>
      <c r="M282" s="86" t="str">
        <f>'RESUMEN TOTAL'!S283</f>
        <v>APAGADO</v>
      </c>
      <c r="N282" s="86" t="str">
        <f>'RESUMEN TOTAL'!T283</f>
        <v>APAGADO</v>
      </c>
      <c r="O282" s="86" t="str">
        <f>'RESUMEN TOTAL'!U283</f>
        <v>APAGADO</v>
      </c>
      <c r="P282" s="86" t="str">
        <f>'RESUMEN TOTAL'!V283</f>
        <v>APAGADO</v>
      </c>
      <c r="Q282" s="86" t="str">
        <f>'RESUMEN TOTAL'!W283</f>
        <v>APAGADO</v>
      </c>
      <c r="R282" s="86" t="str">
        <f>'RESUMEN TOTAL'!X283</f>
        <v>APAGADO</v>
      </c>
      <c r="S282" s="86">
        <f>'RESUMEN TOTAL'!Y283</f>
        <v>0</v>
      </c>
      <c r="T282" s="86" t="str">
        <f>'RESUMEN TOTAL'!Z283</f>
        <v>APAGADO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MARTIN FIERRO</v>
      </c>
      <c r="B283" t="str">
        <f>'RESUMEN TOTAL'!B284</f>
        <v>MFI 01</v>
      </c>
      <c r="C283" t="str">
        <f>'RESUMEN TOTAL'!D284</f>
        <v>Belgrano y Sgto. Cabral</v>
      </c>
      <c r="D283" s="33" t="str">
        <f>'RESUMEN TOTAL'!E284</f>
        <v>Fija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SAN EMILIO</v>
      </c>
      <c r="B284" t="str">
        <f>'RESUMEN TOTAL'!B285</f>
        <v>MFI 03</v>
      </c>
      <c r="C284" t="str">
        <f>'RESUMEN TOTAL'!D285</f>
        <v>Cno. Gral. Belgrano y Av. del Trabajo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SAN EMILIO</v>
      </c>
      <c r="B285" t="str">
        <f>'RESUMEN TOTAL'!B286</f>
        <v>MFI 05</v>
      </c>
      <c r="C285" t="str">
        <f>'RESUMEN TOTAL'!D286</f>
        <v>Cno. Gral. Belgrano y Guayaquil</v>
      </c>
      <c r="D285" s="33" t="str">
        <f>'RESUMEN TOTAL'!E286</f>
        <v>Domo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MARTIN FIERRO</v>
      </c>
      <c r="B286" t="str">
        <f>'RESUMEN TOTAL'!B287</f>
        <v>MFI 07</v>
      </c>
      <c r="C286" t="str">
        <f>'RESUMEN TOTAL'!D287</f>
        <v>Sargento Cabral y Carlos Gardel</v>
      </c>
      <c r="D286" s="33" t="str">
        <f>'RESUMEN TOTAL'!E287</f>
        <v>Domo</v>
      </c>
      <c r="E286" s="33" t="str">
        <f>'RESUMEN TOTAL'!F287</f>
        <v>PTO A FO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MARTIN FIERRO</v>
      </c>
      <c r="B287" t="str">
        <f>'RESUMEN TOTAL'!B288</f>
        <v>MFI 08</v>
      </c>
      <c r="C287" t="str">
        <f>'RESUMEN TOTAL'!D288</f>
        <v>Braile y Batalla de Callao</v>
      </c>
      <c r="D287" s="33" t="str">
        <f>'RESUMEN TOTAL'!E288</f>
        <v>Domo</v>
      </c>
      <c r="E287" s="33" t="str">
        <f>'RESUMEN TOTAL'!F288</f>
        <v>PTO A FO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LOPEZ ROMERO</v>
      </c>
      <c r="B288" t="str">
        <f>'RESUMEN TOTAL'!B289</f>
        <v>MFI02</v>
      </c>
      <c r="C288" t="str">
        <f>'RESUMEN TOTAL'!D289</f>
        <v>Calchaqui y Balcarce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 t="str">
        <f>'RESUMEN TOTAL'!A290</f>
        <v>MARTIN FIERRO</v>
      </c>
      <c r="B289" t="str">
        <f>'RESUMEN TOTAL'!B290</f>
        <v>MFI04</v>
      </c>
      <c r="C289" t="str">
        <f>'RESUMEN TOTAL'!D290</f>
        <v>Calchaqui y balcarce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 t="str">
        <f>'RESUMEN TOTAL'!A291</f>
        <v>SAN EMILIO</v>
      </c>
      <c r="B290" t="str">
        <f>'RESUMEN TOTAL'!B291</f>
        <v>MFI06</v>
      </c>
      <c r="C290" t="str">
        <f>'RESUMEN TOTAL'!D291</f>
        <v>Con. Gral. Belgrano y Bombero Galarza</v>
      </c>
      <c r="D290" s="33" t="str">
        <f>'RESUMEN TOTAL'!E291</f>
        <v>DOMO</v>
      </c>
      <c r="E290" s="33" t="str">
        <f>'RESUMEN TOTAL'!F291</f>
        <v>Radio</v>
      </c>
      <c r="F290" s="86" t="str">
        <f>'RESUMEN TOTAL'!L291</f>
        <v>APAGADO</v>
      </c>
      <c r="G290" s="86" t="str">
        <f>'RESUMEN TOTAL'!M291</f>
        <v>APAGADO</v>
      </c>
      <c r="H290" s="86" t="str">
        <f>'RESUMEN TOTAL'!N291</f>
        <v>APAGADO</v>
      </c>
      <c r="I290" s="86" t="str">
        <f>'RESUMEN TOTAL'!O291</f>
        <v>APAGADO</v>
      </c>
      <c r="J290" s="86" t="str">
        <f>'RESUMEN TOTAL'!P291</f>
        <v>APAGADO</v>
      </c>
      <c r="K290" s="86" t="str">
        <f>'RESUMEN TOTAL'!Q291</f>
        <v>APAGADO</v>
      </c>
      <c r="L290" s="86" t="str">
        <f>'RESUMEN TOTAL'!R291</f>
        <v>APAGADO</v>
      </c>
      <c r="M290" s="86" t="str">
        <f>'RESUMEN TOTAL'!S291</f>
        <v>APAGADO</v>
      </c>
      <c r="N290" s="86" t="str">
        <f>'RESUMEN TOTAL'!T291</f>
        <v>APAGADO</v>
      </c>
      <c r="O290" s="86" t="str">
        <f>'RESUMEN TOTAL'!U291</f>
        <v>APAGADO</v>
      </c>
      <c r="P290" s="86" t="str">
        <f>'RESUMEN TOTAL'!V291</f>
        <v>APAGADO</v>
      </c>
      <c r="Q290" s="86" t="str">
        <f>'RESUMEN TOTAL'!W291</f>
        <v>APAGADO</v>
      </c>
      <c r="R290" s="86" t="str">
        <f>'RESUMEN TOTAL'!X291</f>
        <v>APAGADO</v>
      </c>
      <c r="S290" s="86" t="str">
        <f>'RESUMEN TOTAL'!Y291</f>
        <v>APAGADO</v>
      </c>
      <c r="T290" s="86" t="str">
        <f>'RESUMEN TOTAL'!Z291</f>
        <v>APAGADO</v>
      </c>
      <c r="U290" s="86" t="str">
        <f>'RESUMEN TOTAL'!AA291</f>
        <v>APAGADO</v>
      </c>
      <c r="V290" s="86" t="str">
        <f>'RESUMEN TOTAL'!AB291</f>
        <v>APAGADO</v>
      </c>
      <c r="W290" s="86" t="str">
        <f>'RESUMEN TOTAL'!AC291</f>
        <v>APAGADO</v>
      </c>
      <c r="X290" s="86" t="str">
        <f>'RESUMEN TOTAL'!AD291</f>
        <v>APAGADO</v>
      </c>
      <c r="Y290" s="86" t="str">
        <f>'RESUMEN TOTAL'!AE291</f>
        <v>APAGADO</v>
      </c>
      <c r="Z290" s="86" t="str">
        <f>'RESUMEN TOTAL'!AF291</f>
        <v>APAGADO</v>
      </c>
      <c r="AA290" s="86" t="str">
        <f>'RESUMEN TOTAL'!AG291</f>
        <v>APAGADO</v>
      </c>
      <c r="AB290" s="86">
        <f>'RESUMEN TOTAL'!AH291</f>
        <v>0</v>
      </c>
      <c r="AC290" s="86">
        <f>'RESUMEN TOTAL'!AI291</f>
        <v>0</v>
      </c>
      <c r="AD290" s="86">
        <f>'RESUMEN TOTAL'!AJ291</f>
        <v>0</v>
      </c>
      <c r="AE290" s="86">
        <f>'RESUMEN TOTAL'!AK291</f>
        <v>0</v>
      </c>
      <c r="AF290" s="86">
        <f>'RESUMEN TOTAL'!AL291</f>
        <v>0</v>
      </c>
      <c r="AG290" s="86">
        <f>'RESUMEN TOTAL'!AM291</f>
        <v>0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.75" hidden="1" thickTop="1" x14ac:dyDescent="0.25">
      <c r="A291" t="str">
        <f>'RESUMEN TOTAL'!A292</f>
        <v>GOBERNADOR MONTEVERDE</v>
      </c>
      <c r="B291" t="str">
        <f>'RESUMEN TOTAL'!B292</f>
        <v>MON01</v>
      </c>
      <c r="C291" t="str">
        <f>'RESUMEN TOTAL'!D292</f>
        <v>San Martin y Patricias Argentinas</v>
      </c>
      <c r="D291" s="33" t="str">
        <f>'RESUMEN TOTAL'!E292</f>
        <v>Fija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GOBERNADOR MONTEVERDE</v>
      </c>
      <c r="B292" t="str">
        <f>'RESUMEN TOTAL'!B293</f>
        <v>MON02</v>
      </c>
      <c r="C292" t="str">
        <f>'RESUMEN TOTAL'!D293</f>
        <v>Senzabello y Famatina</v>
      </c>
      <c r="D292" s="33" t="str">
        <f>'RESUMEN TOTAL'!E293</f>
        <v>Domo</v>
      </c>
      <c r="E292" s="33" t="str">
        <f>'RESUMEN TOTAL'!F293</f>
        <v>Radio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GOBERNADOR MONTEVERDE</v>
      </c>
      <c r="B293" t="str">
        <f>'RESUMEN TOTAL'!B294</f>
        <v>MON03</v>
      </c>
      <c r="C293" t="str">
        <f>'RESUMEN TOTAL'!D294</f>
        <v>Senzabello y Guemes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.75" hidden="1" thickTop="1" x14ac:dyDescent="0.25">
      <c r="A294" t="str">
        <f>'RESUMEN TOTAL'!A295</f>
        <v>GOBERNADOR MONTEVERDE</v>
      </c>
      <c r="B294" t="str">
        <f>'RESUMEN TOTAL'!B295</f>
        <v>MON04</v>
      </c>
      <c r="C294" t="str">
        <f>'RESUMEN TOTAL'!D295</f>
        <v>Av. Yrigoyen y San Lorenzo</v>
      </c>
      <c r="D294" s="33" t="str">
        <f>'RESUMEN TOTAL'!E295</f>
        <v>Domo</v>
      </c>
      <c r="E294" s="33" t="str">
        <f>'RESUMEN TOTAL'!F295</f>
        <v>Radio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9 DE JULIO</v>
      </c>
      <c r="B295" t="str">
        <f>'RESUMEN TOTAL'!B296</f>
        <v>NJU 01</v>
      </c>
      <c r="C295" t="str">
        <f>'RESUMEN TOTAL'!D296</f>
        <v>Sallares y Parrillo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9 DE JULIO</v>
      </c>
      <c r="B296" t="str">
        <f>'RESUMEN TOTAL'!B297</f>
        <v>NJU 08</v>
      </c>
      <c r="C296" t="str">
        <f>'RESUMEN TOTAL'!D297</f>
        <v>BOCCUZZI Y O HIGGINS</v>
      </c>
      <c r="D296" s="33" t="str">
        <f>'RESUMEN TOTAL'!E297</f>
        <v>DOMO</v>
      </c>
      <c r="E296" s="33" t="str">
        <f>'RESUMEN TOTAL'!F297</f>
        <v>Radio</v>
      </c>
      <c r="F296" s="86" t="str">
        <f>'RESUMEN TOTAL'!L297</f>
        <v>APAGADO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 t="str">
        <f>'RESUMEN TOTAL'!AD297</f>
        <v>APAGADO</v>
      </c>
      <c r="Y296" s="86" t="str">
        <f>'RESUMEN TOTAL'!AE297</f>
        <v>APAGADO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9 DE JULIO</v>
      </c>
      <c r="B297" t="str">
        <f>'RESUMEN TOTAL'!B298</f>
        <v>NJU02</v>
      </c>
      <c r="C297" t="str">
        <f>'RESUMEN TOTAL'!D298</f>
        <v>Ituzaingo y Boccuzzi</v>
      </c>
      <c r="D297" s="33" t="str">
        <f>'RESUMEN TOTAL'!E298</f>
        <v>Domo</v>
      </c>
      <c r="E297" s="33" t="str">
        <f>'RESUMEN TOTAL'!F298</f>
        <v>Radio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9 DE JULIO</v>
      </c>
      <c r="B298" t="str">
        <f>'RESUMEN TOTAL'!B299</f>
        <v>NJU03</v>
      </c>
      <c r="C298" t="str">
        <f>'RESUMEN TOTAL'!D299</f>
        <v>San Juan y Parrillo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9 DE JULIO</v>
      </c>
      <c r="B299" t="str">
        <f>'RESUMEN TOTAL'!B300</f>
        <v>NJU04</v>
      </c>
      <c r="C299" t="str">
        <f>'RESUMEN TOTAL'!D300</f>
        <v>Ituzaingo y 214 A</v>
      </c>
      <c r="D299" s="33" t="str">
        <f>'RESUMEN TOTAL'!E300</f>
        <v>Domo</v>
      </c>
      <c r="E299" s="33" t="str">
        <f>'RESUMEN TOTAL'!F300</f>
        <v>Radio</v>
      </c>
      <c r="F299" s="86">
        <f>'RESUMEN TOTAL'!L300</f>
        <v>0</v>
      </c>
      <c r="G299" s="86">
        <f>'RESUMEN TOTAL'!M300</f>
        <v>0</v>
      </c>
      <c r="H299" s="86">
        <f>'RESUMEN TOTAL'!N300</f>
        <v>0</v>
      </c>
      <c r="I299" s="86">
        <f>'RESUMEN TOTAL'!O300</f>
        <v>0</v>
      </c>
      <c r="J299" s="86">
        <f>'RESUMEN TOTAL'!P300</f>
        <v>0</v>
      </c>
      <c r="K299" s="86">
        <f>'RESUMEN TOTAL'!Q300</f>
        <v>0</v>
      </c>
      <c r="L299" s="86">
        <f>'RESUMEN TOTAL'!R300</f>
        <v>0</v>
      </c>
      <c r="M299" s="86">
        <f>'RESUMEN TOTAL'!S300</f>
        <v>0</v>
      </c>
      <c r="N299" s="86">
        <f>'RESUMEN TOTAL'!T300</f>
        <v>0</v>
      </c>
      <c r="O299" s="86">
        <f>'RESUMEN TOTAL'!U300</f>
        <v>0</v>
      </c>
      <c r="P299" s="86">
        <f>'RESUMEN TOTAL'!V300</f>
        <v>0</v>
      </c>
      <c r="Q299" s="86">
        <f>'RESUMEN TOTAL'!W300</f>
        <v>0</v>
      </c>
      <c r="R299" s="86">
        <f>'RESUMEN TOTAL'!X300</f>
        <v>0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ZEBALLOS CENTRO</v>
      </c>
      <c r="B300" t="str">
        <f>'RESUMEN TOTAL'!B301</f>
        <v>NJU05</v>
      </c>
      <c r="C300" t="str">
        <f>'RESUMEN TOTAL'!D301</f>
        <v>Ituzaingo y Alem</v>
      </c>
      <c r="D300" s="33" t="str">
        <f>'RESUMEN TOTAL'!E301</f>
        <v>Domo</v>
      </c>
      <c r="E300" s="33" t="str">
        <f>'RESUMEN TOTAL'!F301</f>
        <v>Radio</v>
      </c>
      <c r="F300" s="86" t="str">
        <f>'RESUMEN TOTAL'!L301</f>
        <v>APAGADO</v>
      </c>
      <c r="G300" s="86" t="str">
        <f>'RESUMEN TOTAL'!M301</f>
        <v>APAGADO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 t="str">
        <f>'RESUMEN TOTAL'!AB301</f>
        <v>APAGADO</v>
      </c>
      <c r="W300" s="86">
        <f>'RESUMEN TOTAL'!AC301</f>
        <v>0</v>
      </c>
      <c r="X300" s="86" t="str">
        <f>'RESUMEN TOTAL'!AD301</f>
        <v>APAGADO</v>
      </c>
      <c r="Y300" s="86" t="str">
        <f>'RESUMEN TOTAL'!AE301</f>
        <v>APAGADO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.75" hidden="1" thickTop="1" x14ac:dyDescent="0.25">
      <c r="A301" t="str">
        <f>'RESUMEN TOTAL'!A302</f>
        <v>CENTRO</v>
      </c>
      <c r="B301" t="str">
        <f>'RESUMEN TOTAL'!B302</f>
        <v>NJU06</v>
      </c>
      <c r="C301" t="str">
        <f>'RESUMEN TOTAL'!D302</f>
        <v>Sallares y Rodo</v>
      </c>
      <c r="D301" s="33" t="str">
        <f>'RESUMEN TOTAL'!E302</f>
        <v>Domo</v>
      </c>
      <c r="E301" s="33" t="str">
        <f>'RESUMEN TOTAL'!F302</f>
        <v>Fibra Optica</v>
      </c>
      <c r="F301" s="86">
        <f>'RESUMEN TOTAL'!L302</f>
        <v>0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>
        <f>'RESUMEN TOTAL'!X302</f>
        <v>0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9 DE JULIO</v>
      </c>
      <c r="B302" t="str">
        <f>'RESUMEN TOTAL'!B303</f>
        <v>NJU07</v>
      </c>
      <c r="C302" t="str">
        <f>'RESUMEN TOTAL'!D303</f>
        <v>Gral. Juan Domingo Peron y Parrillo</v>
      </c>
      <c r="D302" s="33" t="str">
        <f>'RESUMEN TOTAL'!E303</f>
        <v>Domo</v>
      </c>
      <c r="E302" s="33" t="str">
        <f>'RESUMEN TOTAL'!F303</f>
        <v>Fibra Optica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 t="str">
        <f>'RESUMEN TOTAL'!X303</f>
        <v>APAGADO</v>
      </c>
      <c r="S302" s="86">
        <f>'RESUMEN TOTAL'!Y303</f>
        <v>0</v>
      </c>
      <c r="T302" s="86">
        <f>'RESUMEN TOTAL'!Z303</f>
        <v>0</v>
      </c>
      <c r="U302" s="86" t="str">
        <f>'RESUMEN TOTAL'!AA303</f>
        <v>APAGADO</v>
      </c>
      <c r="V302" s="86" t="str">
        <f>'RESUMEN TOTAL'!AB303</f>
        <v>APAGADO</v>
      </c>
      <c r="W302" s="86" t="str">
        <f>'RESUMEN TOTAL'!AC303</f>
        <v>APAGADO</v>
      </c>
      <c r="X302" s="86" t="str">
        <f>'RESUMEN TOTAL'!AD303</f>
        <v>APAGADO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9 DE JULIO</v>
      </c>
      <c r="B303" t="str">
        <f>'RESUMEN TOTAL'!B304</f>
        <v>NJU09</v>
      </c>
      <c r="C303" t="str">
        <f>'RESUMEN TOTAL'!D304</f>
        <v>PARRILLO Y CONTRERAS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PICO DE ORO</v>
      </c>
      <c r="B304" t="str">
        <f>'RESUMEN TOTAL'!B305</f>
        <v>PCO 01</v>
      </c>
      <c r="C304" t="str">
        <f>'RESUMEN TOTAL'!D305</f>
        <v>CEMENTERIO</v>
      </c>
      <c r="D304" s="33" t="str">
        <f>'RESUMEN TOTAL'!E305</f>
        <v>DOMO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PICO DE ORO</v>
      </c>
      <c r="B305" t="str">
        <f>'RESUMEN TOTAL'!B306</f>
        <v>PCO02 (fija 1)</v>
      </c>
      <c r="C305" t="str">
        <f>'RESUMEN TOTAL'!D306</f>
        <v>SICILIA E/ VIENA Y VARSOVIA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PICO DE ORO</v>
      </c>
      <c r="B306" t="str">
        <f>'RESUMEN TOTAL'!B307</f>
        <v>PCO03 (fija 2)</v>
      </c>
      <c r="C306" t="str">
        <f>'RESUMEN TOTAL'!D307</f>
        <v>SICILIA E/ VIENA Y VARSOVIA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PICO DE ORO</v>
      </c>
      <c r="B307" t="str">
        <f>'RESUMEN TOTAL'!B308</f>
        <v>PCO04 (fija 1)</v>
      </c>
      <c r="C307" t="str">
        <f>'RESUMEN TOTAL'!D308</f>
        <v>BERNA Y POLONIA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 t="str">
        <f>'RESUMEN TOTAL'!U308</f>
        <v>APAGADO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 t="str">
        <f>'RESUMEN TOTAL'!AA308</f>
        <v>APAGADO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PICO DE ORO</v>
      </c>
      <c r="B308" t="str">
        <f>'RESUMEN TOTAL'!B309</f>
        <v>PCO05 (fija 2)</v>
      </c>
      <c r="C308" t="str">
        <f>'RESUMEN TOTAL'!D309</f>
        <v>BERNA Y POLONIA</v>
      </c>
      <c r="D308" s="33" t="str">
        <f>'RESUMEN TOTAL'!E309</f>
        <v>Fija</v>
      </c>
      <c r="E308" s="33" t="str">
        <f>'RESUMEN TOTAL'!F309</f>
        <v>Fibra Optica</v>
      </c>
      <c r="F308" s="86">
        <f>'RESUMEN TOTAL'!L309</f>
        <v>0</v>
      </c>
      <c r="G308" s="86">
        <f>'RESUMEN TOTAL'!M309</f>
        <v>0</v>
      </c>
      <c r="H308" s="86">
        <f>'RESUMEN TOTAL'!N309</f>
        <v>0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 t="str">
        <f>'RESUMEN TOTAL'!U309</f>
        <v>APAGADO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 t="str">
        <f>'RESUMEN TOTAL'!AA309</f>
        <v>APAGADO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AGUSTIN RAMIREZ</v>
      </c>
      <c r="B309" t="str">
        <f>'RESUMEN TOTAL'!B310</f>
        <v>PUNTO SEGURO - AGUSTIN RAMIREZ (domo)</v>
      </c>
      <c r="C309" t="str">
        <f>'RESUMEN TOTAL'!D310</f>
        <v>EL MALAMBO Y LA TRANQUERA</v>
      </c>
      <c r="D309" s="33" t="str">
        <f>'RESUMEN TOTAL'!E310</f>
        <v>DOMO</v>
      </c>
      <c r="E309" s="33" t="str">
        <f>'RESUMEN TOTAL'!F310</f>
        <v>Fibra Optica</v>
      </c>
      <c r="F309" s="86">
        <f>'RESUMEN TOTAL'!L310</f>
        <v>0</v>
      </c>
      <c r="G309" s="86">
        <f>'RESUMEN TOTAL'!M310</f>
        <v>0</v>
      </c>
      <c r="H309" s="86">
        <f>'RESUMEN TOTAL'!N310</f>
        <v>0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AGUSTIN RAMIREZ</v>
      </c>
      <c r="B310" t="str">
        <f>'RESUMEN TOTAL'!B311</f>
        <v>PUNTO SEGURO - AGUSTIN RAMIREZ (fija)</v>
      </c>
      <c r="C310" t="str">
        <f>'RESUMEN TOTAL'!D311</f>
        <v>EL MALAMBO Y LA TRANQUERA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EL PARQUE</v>
      </c>
      <c r="B311" t="str">
        <f>'RESUMEN TOTAL'!B312</f>
        <v>PUNTO SEGURO - EL PARQUE (domo)</v>
      </c>
      <c r="C311" t="str">
        <f>'RESUMEN TOTAL'!D312</f>
        <v>CALLE 1282 Y 1201</v>
      </c>
      <c r="D311" s="33" t="str">
        <f>'RESUMEN TOTAL'!E312</f>
        <v>DOMO</v>
      </c>
      <c r="E311" s="33" t="str">
        <f>'RESUMEN TOTAL'!F312</f>
        <v>Fibra Optica</v>
      </c>
      <c r="F311" s="86" t="str">
        <f>'RESUMEN TOTAL'!L312</f>
        <v>APAGADO</v>
      </c>
      <c r="G311" s="86" t="str">
        <f>'RESUMEN TOTAL'!M312</f>
        <v>APAGADO</v>
      </c>
      <c r="H311" s="86" t="str">
        <f>'RESUMEN TOTAL'!N312</f>
        <v>APAGADO</v>
      </c>
      <c r="I311" s="86" t="str">
        <f>'RESUMEN TOTAL'!O312</f>
        <v>APAGADO</v>
      </c>
      <c r="J311" s="86" t="str">
        <f>'RESUMEN TOTAL'!P312</f>
        <v>APAGADO</v>
      </c>
      <c r="K311" s="86" t="str">
        <f>'RESUMEN TOTAL'!Q312</f>
        <v>APAGADO</v>
      </c>
      <c r="L311" s="86" t="str">
        <f>'RESUMEN TOTAL'!R312</f>
        <v>APAGADO</v>
      </c>
      <c r="M311" s="86">
        <f>'RESUMEN TOTAL'!S312</f>
        <v>0</v>
      </c>
      <c r="N311" s="86">
        <f>'RESUMEN TOTAL'!T312</f>
        <v>0</v>
      </c>
      <c r="O311" s="86" t="str">
        <f>'RESUMEN TOTAL'!U312</f>
        <v>APAGADO</v>
      </c>
      <c r="P311" s="86" t="str">
        <f>'RESUMEN TOTAL'!V312</f>
        <v>APAGADO</v>
      </c>
      <c r="Q311" s="86" t="str">
        <f>'RESUMEN TOTAL'!W312</f>
        <v>APAGADO</v>
      </c>
      <c r="R311" s="86" t="str">
        <f>'RESUMEN TOTAL'!X312</f>
        <v>APAGADO</v>
      </c>
      <c r="S311" s="86" t="str">
        <f>'RESUMEN TOTAL'!Y312</f>
        <v>APAGADO</v>
      </c>
      <c r="T311" s="86" t="str">
        <f>'RESUMEN TOTAL'!Z312</f>
        <v>APAGADO</v>
      </c>
      <c r="U311" s="86">
        <f>'RESUMEN TOTAL'!AA312</f>
        <v>0</v>
      </c>
      <c r="V311" s="86" t="str">
        <f>'RESUMEN TOTAL'!AB312</f>
        <v>APAGADO</v>
      </c>
      <c r="W311" s="86" t="str">
        <f>'RESUMEN TOTAL'!AC312</f>
        <v>APAGADO</v>
      </c>
      <c r="X311" s="86" t="str">
        <f>'RESUMEN TOTAL'!AD312</f>
        <v>APAGADO</v>
      </c>
      <c r="Y311" s="86" t="str">
        <f>'RESUMEN TOTAL'!AE312</f>
        <v>APAGADO</v>
      </c>
      <c r="Z311" s="86" t="str">
        <f>'RESUMEN TOTAL'!AF312</f>
        <v>APAGADO</v>
      </c>
      <c r="AA311" s="86" t="str">
        <f>'RESUMEN TOTAL'!AG312</f>
        <v>APAGADO</v>
      </c>
      <c r="AB311" s="86">
        <f>'RESUMEN TOTAL'!AH312</f>
        <v>0</v>
      </c>
      <c r="AC311" s="86">
        <f>'RESUMEN TOTAL'!AI312</f>
        <v>0</v>
      </c>
      <c r="AD311" s="86">
        <f>'RESUMEN TOTAL'!AJ312</f>
        <v>0</v>
      </c>
      <c r="AE311" s="86">
        <f>'RESUMEN TOTAL'!AK312</f>
        <v>0</v>
      </c>
      <c r="AF311" s="86">
        <f>'RESUMEN TOTAL'!AL312</f>
        <v>0</v>
      </c>
      <c r="AG311" s="86">
        <f>'RESUMEN TOTAL'!AM312</f>
        <v>0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.75" hidden="1" thickTop="1" x14ac:dyDescent="0.25">
      <c r="A312" t="str">
        <f>'RESUMEN TOTAL'!A313</f>
        <v>EL PARQUE</v>
      </c>
      <c r="B312" t="str">
        <f>'RESUMEN TOTAL'!B313</f>
        <v>PUNTO SEGURO - EL PARQUE (fija)</v>
      </c>
      <c r="C312" t="str">
        <f>'RESUMEN TOTAL'!D313</f>
        <v>CALLE 1282 Y 1201</v>
      </c>
      <c r="D312" s="33" t="str">
        <f>'RESUMEN TOTAL'!E313</f>
        <v>Fija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EL PARQUE</v>
      </c>
      <c r="B313" t="str">
        <f>'RESUMEN TOTAL'!B314</f>
        <v>PUNTO SEGURO - EL PARQUE INTERCOMUNICADOR</v>
      </c>
      <c r="C313" t="str">
        <f>'RESUMEN TOTAL'!D314</f>
        <v>1282 Y 1201</v>
      </c>
      <c r="D313" s="33" t="str">
        <f>'RESUMEN TOTAL'!E314</f>
        <v>Fija</v>
      </c>
      <c r="E313" s="33" t="str">
        <f>'RESUMEN TOTAL'!F314</f>
        <v>Fibra Optica</v>
      </c>
      <c r="F313" s="86">
        <f>'RESUMEN TOTAL'!L314</f>
        <v>0</v>
      </c>
      <c r="G313" s="86">
        <f>'RESUMEN TOTAL'!M314</f>
        <v>0</v>
      </c>
      <c r="H313" s="86">
        <f>'RESUMEN TOTAL'!N314</f>
        <v>0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INGENIERO ALLAN</v>
      </c>
      <c r="B314" t="str">
        <f>'RESUMEN TOTAL'!B315</f>
        <v>PUNTO SEGURO - ING ALLAN INTERCOMUNICADOR</v>
      </c>
      <c r="C314" t="str">
        <f>'RESUMEN TOTAL'!D315</f>
        <v>DIAG LOS YAGANES Y 1148</v>
      </c>
      <c r="D314" s="33" t="str">
        <f>'RESUMEN TOTAL'!E315</f>
        <v>Domo</v>
      </c>
      <c r="E314" s="33" t="str">
        <f>'RESUMEN TOTAL'!F315</f>
        <v>Fibra Optica</v>
      </c>
      <c r="F314" s="86">
        <f>'RESUMEN TOTAL'!L315</f>
        <v>0</v>
      </c>
      <c r="G314" s="86">
        <f>'RESUMEN TOTAL'!M315</f>
        <v>0</v>
      </c>
      <c r="H314" s="86">
        <f>'RESUMEN TOTAL'!N315</f>
        <v>0</v>
      </c>
      <c r="I314" s="86">
        <f>'RESUMEN TOTAL'!O315</f>
        <v>0</v>
      </c>
      <c r="J314" s="86">
        <f>'RESUMEN TOTAL'!P315</f>
        <v>0</v>
      </c>
      <c r="K314" s="86">
        <f>'RESUMEN TOTAL'!Q315</f>
        <v>0</v>
      </c>
      <c r="L314" s="86">
        <f>'RESUMEN TOTAL'!R315</f>
        <v>0</v>
      </c>
      <c r="M314" s="86">
        <f>'RESUMEN TOTAL'!S315</f>
        <v>0</v>
      </c>
      <c r="N314" s="86">
        <f>'RESUMEN TOTAL'!T315</f>
        <v>0</v>
      </c>
      <c r="O314" s="86">
        <f>'RESUMEN TOTAL'!U315</f>
        <v>0</v>
      </c>
      <c r="P314" s="86">
        <f>'RESUMEN TOTAL'!V315</f>
        <v>0</v>
      </c>
      <c r="Q314" s="86">
        <f>'RESUMEN TOTAL'!W315</f>
        <v>0</v>
      </c>
      <c r="R314" s="86">
        <f>'RESUMEN TOTAL'!X315</f>
        <v>0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INGENIERO ALLAN</v>
      </c>
      <c r="B315" t="str">
        <f>'RESUMEN TOTAL'!B316</f>
        <v>PUNTO SEGURO - ING. ALLAN (domo)</v>
      </c>
      <c r="C315" t="str">
        <f>'RESUMEN TOTAL'!D316</f>
        <v>DIAG. LOS YAGANES Y 1148</v>
      </c>
      <c r="D315" s="33" t="str">
        <f>'RESUMEN TOTAL'!E316</f>
        <v>DOMO</v>
      </c>
      <c r="E315" s="33" t="str">
        <f>'RESUMEN TOTAL'!F316</f>
        <v>Fibra Optica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INGENIERO ALLAN</v>
      </c>
      <c r="B316" t="str">
        <f>'RESUMEN TOTAL'!B317</f>
        <v>PUNTO SEGURO - ING. ALLAN (fija)</v>
      </c>
      <c r="C316" t="str">
        <f>'RESUMEN TOTAL'!D317</f>
        <v>DIAG. LOS YAGANES Y 1148</v>
      </c>
      <c r="D316" s="33" t="str">
        <f>'RESUMEN TOTAL'!E317</f>
        <v>Fija</v>
      </c>
      <c r="E316" s="33" t="str">
        <f>'RESUMEN TOTAL'!F317</f>
        <v>Fibra Optica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>
        <f>'RESUMEN TOTAL'!X317</f>
        <v>0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LUJAN</v>
      </c>
      <c r="B317" t="str">
        <f>'RESUMEN TOTAL'!B318</f>
        <v>PUNTO SEGURO - LUJAN (fija)</v>
      </c>
      <c r="C317" t="str">
        <f>'RESUMEN TOTAL'!D318</f>
        <v>DIAG. LOS TILOS Y LOS ALGARROBOS</v>
      </c>
      <c r="D317" s="33" t="str">
        <f>'RESUMEN TOTAL'!E318</f>
        <v>Fija</v>
      </c>
      <c r="E317" s="33" t="str">
        <f>'RESUMEN TOTAL'!F318</f>
        <v>Fibra Optica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>
        <f>'RESUMEN TOTAL'!AI318</f>
        <v>0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ZONA RURAL SANTA ROSA</v>
      </c>
      <c r="B318" t="str">
        <f>'RESUMEN TOTAL'!B319</f>
        <v>PUNTO SEGURO - PICO DE ORO (domo)</v>
      </c>
      <c r="C318" t="str">
        <f>'RESUMEN TOTAL'!D319</f>
        <v>PISANI Y BULGARIA</v>
      </c>
      <c r="D318" s="33" t="str">
        <f>'RESUMEN TOTAL'!E319</f>
        <v>DOMO</v>
      </c>
      <c r="E318" s="33" t="str">
        <f>'RESUMEN TOTAL'!F319</f>
        <v>Fibra Optica</v>
      </c>
      <c r="F318" s="86" t="str">
        <f>'RESUMEN TOTAL'!L319</f>
        <v>APAGADO</v>
      </c>
      <c r="G318" s="86" t="str">
        <f>'RESUMEN TOTAL'!M319</f>
        <v>APAGADO</v>
      </c>
      <c r="H318" s="86" t="str">
        <f>'RESUMEN TOTAL'!N319</f>
        <v>APAGADO</v>
      </c>
      <c r="I318" s="86" t="str">
        <f>'RESUMEN TOTAL'!O319</f>
        <v>APAGADO</v>
      </c>
      <c r="J318" s="86" t="str">
        <f>'RESUMEN TOTAL'!P319</f>
        <v>APAGADO</v>
      </c>
      <c r="K318" s="86" t="str">
        <f>'RESUMEN TOTAL'!Q319</f>
        <v>APAGADO</v>
      </c>
      <c r="L318" s="86" t="str">
        <f>'RESUMEN TOTAL'!R319</f>
        <v>APAGADO</v>
      </c>
      <c r="M318" s="86" t="str">
        <f>'RESUMEN TOTAL'!S319</f>
        <v>APAGADO</v>
      </c>
      <c r="N318" s="86" t="str">
        <f>'RESUMEN TOTAL'!T319</f>
        <v>APAGADO</v>
      </c>
      <c r="O318" s="86" t="str">
        <f>'RESUMEN TOTAL'!U319</f>
        <v>APAGADO</v>
      </c>
      <c r="P318" s="86" t="str">
        <f>'RESUMEN TOTAL'!V319</f>
        <v>APAGADO</v>
      </c>
      <c r="Q318" s="86" t="str">
        <f>'RESUMEN TOTAL'!W319</f>
        <v>APAGADO</v>
      </c>
      <c r="R318" s="86" t="str">
        <f>'RESUMEN TOTAL'!X319</f>
        <v>APAGADO</v>
      </c>
      <c r="S318" s="86" t="str">
        <f>'RESUMEN TOTAL'!Y319</f>
        <v>APAGADO</v>
      </c>
      <c r="T318" s="86" t="str">
        <f>'RESUMEN TOTAL'!Z319</f>
        <v>APAGADO</v>
      </c>
      <c r="U318" s="86" t="str">
        <f>'RESUMEN TOTAL'!AA319</f>
        <v>APAGADO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ZONA RURAL SANTA ROSA</v>
      </c>
      <c r="B319" t="str">
        <f>'RESUMEN TOTAL'!B320</f>
        <v>PUNTO SEGURO - PICO DE ORO (fija)</v>
      </c>
      <c r="C319" t="str">
        <f>'RESUMEN TOTAL'!D320</f>
        <v>PISANI Y BULGARIA</v>
      </c>
      <c r="D319" s="33" t="str">
        <f>'RESUMEN TOTAL'!E320</f>
        <v>Fija</v>
      </c>
      <c r="E319" s="33" t="str">
        <f>'RESUMEN TOTAL'!F320</f>
        <v>Fibra Optica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FRANCISCO ESTE (CHICO)</v>
      </c>
      <c r="B320" t="str">
        <f>'RESUMEN TOTAL'!B321</f>
        <v>PUNTO SEGURO - SAN FRANCISCO (domo)</v>
      </c>
      <c r="C320" t="str">
        <f>'RESUMEN TOTAL'!D321</f>
        <v>RP 53 Y 1332</v>
      </c>
      <c r="D320" s="33" t="str">
        <f>'RESUMEN TOTAL'!E321</f>
        <v>DOMO</v>
      </c>
      <c r="E320" s="33" t="str">
        <f>'RESUMEN TOTAL'!F321</f>
        <v>Fibra Optica</v>
      </c>
      <c r="F320" s="86" t="str">
        <f>'RESUMEN TOTAL'!L321</f>
        <v>APAGADO</v>
      </c>
      <c r="G320" s="86" t="str">
        <f>'RESUMEN TOTAL'!M321</f>
        <v>APAGADO</v>
      </c>
      <c r="H320" s="86" t="str">
        <f>'RESUMEN TOTAL'!N321</f>
        <v>APAGADO</v>
      </c>
      <c r="I320" s="86" t="str">
        <f>'RESUMEN TOTAL'!O321</f>
        <v>APAGADO</v>
      </c>
      <c r="J320" s="86" t="str">
        <f>'RESUMEN TOTAL'!P321</f>
        <v>APAGADO</v>
      </c>
      <c r="K320" s="86" t="str">
        <f>'RESUMEN TOTAL'!Q321</f>
        <v>APAGADO</v>
      </c>
      <c r="L320" s="86" t="str">
        <f>'RESUMEN TOTAL'!R321</f>
        <v>APAGADO</v>
      </c>
      <c r="M320" s="86" t="str">
        <f>'RESUMEN TOTAL'!S321</f>
        <v>APAGADO</v>
      </c>
      <c r="N320" s="86" t="str">
        <f>'RESUMEN TOTAL'!T321</f>
        <v>APAGADO</v>
      </c>
      <c r="O320" s="86" t="str">
        <f>'RESUMEN TOTAL'!U321</f>
        <v>APAGADO</v>
      </c>
      <c r="P320" s="86" t="str">
        <f>'RESUMEN TOTAL'!V321</f>
        <v>APAGADO</v>
      </c>
      <c r="Q320" s="86" t="str">
        <f>'RESUMEN TOTAL'!W321</f>
        <v>APAGADO</v>
      </c>
      <c r="R320" s="86" t="str">
        <f>'RESUMEN TOTAL'!X321</f>
        <v>APAGADO</v>
      </c>
      <c r="S320" s="86" t="str">
        <f>'RESUMEN TOTAL'!Y321</f>
        <v>APAGADO</v>
      </c>
      <c r="T320" s="86" t="str">
        <f>'RESUMEN TOTAL'!Z321</f>
        <v>APAGADO</v>
      </c>
      <c r="U320" s="86" t="str">
        <f>'RESUMEN TOTAL'!AA321</f>
        <v>APAGADO</v>
      </c>
      <c r="V320" s="86" t="str">
        <f>'RESUMEN TOTAL'!AB321</f>
        <v>APAGADO</v>
      </c>
      <c r="W320" s="86" t="str">
        <f>'RESUMEN TOTAL'!AC321</f>
        <v>APAGADO</v>
      </c>
      <c r="X320" s="86" t="str">
        <f>'RESUMEN TOTAL'!AD321</f>
        <v>APAGADO</v>
      </c>
      <c r="Y320" s="86" t="str">
        <f>'RESUMEN TOTAL'!AE321</f>
        <v>APAGADO</v>
      </c>
      <c r="Z320" s="86" t="str">
        <f>'RESUMEN TOTAL'!AF321</f>
        <v>APAGADO</v>
      </c>
      <c r="AA320" s="86" t="str">
        <f>'RESUMEN TOTAL'!AG321</f>
        <v>APAGADO</v>
      </c>
      <c r="AB320" s="86">
        <f>'RESUMEN TOTAL'!AH321</f>
        <v>0</v>
      </c>
      <c r="AC320" s="86">
        <f>'RESUMEN TOTAL'!AI321</f>
        <v>0</v>
      </c>
      <c r="AD320" s="86">
        <f>'RESUMEN TOTAL'!AJ321</f>
        <v>0</v>
      </c>
      <c r="AE320" s="86">
        <f>'RESUMEN TOTAL'!AK321</f>
        <v>0</v>
      </c>
      <c r="AF320" s="86">
        <f>'RESUMEN TOTAL'!AL321</f>
        <v>0</v>
      </c>
      <c r="AG320" s="86">
        <f>'RESUMEN TOTAL'!AM321</f>
        <v>0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Punto Seguro - San Jorge (Domo)</v>
      </c>
      <c r="C321" t="str">
        <f>'RESUMEN TOTAL'!D322</f>
        <v>CALLE 523 E/ 554 Y 556</v>
      </c>
      <c r="D321" s="33" t="str">
        <f>'RESUMEN TOTAL'!E322</f>
        <v>DOMO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Punto Seguro - San Jorge (Fija)</v>
      </c>
      <c r="C322" t="str">
        <f>'RESUMEN TOTAL'!D323</f>
        <v>CALLE 523 E/ 554 Y 556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RUDECINDO</v>
      </c>
      <c r="B323" t="str">
        <f>'RESUMEN TOTAL'!B324</f>
        <v>PUNTO SEGURO - SAN RUDECINDO (fija)</v>
      </c>
      <c r="C323" t="str">
        <f>'RESUMEN TOTAL'!D324</f>
        <v>SANTA SOFIA Y ALVAR NUÑEZ</v>
      </c>
      <c r="D323" s="33" t="str">
        <f>'RESUMEN TOTAL'!E324</f>
        <v>Fija</v>
      </c>
      <c r="E323" s="33" t="str">
        <f>'RESUMEN TOTAL'!F324</f>
        <v>Fibra Optica</v>
      </c>
      <c r="F323" s="86" t="str">
        <f>'RESUMEN TOTAL'!L324</f>
        <v>APAGADO</v>
      </c>
      <c r="G323" s="86" t="str">
        <f>'RESUMEN TOTAL'!M324</f>
        <v>APAGADO</v>
      </c>
      <c r="H323" s="86" t="str">
        <f>'RESUMEN TOTAL'!N324</f>
        <v>APAGADO</v>
      </c>
      <c r="I323" s="86" t="str">
        <f>'RESUMEN TOTAL'!O324</f>
        <v>APAGADO</v>
      </c>
      <c r="J323" s="86" t="str">
        <f>'RESUMEN TOTAL'!P324</f>
        <v>APAGADO</v>
      </c>
      <c r="K323" s="86" t="str">
        <f>'RESUMEN TOTAL'!Q324</f>
        <v>APAGADO</v>
      </c>
      <c r="L323" s="86" t="str">
        <f>'RESUMEN TOTAL'!R324</f>
        <v>APAGADO</v>
      </c>
      <c r="M323" s="86" t="str">
        <f>'RESUMEN TOTAL'!S324</f>
        <v>APAGADO</v>
      </c>
      <c r="N323" s="86" t="str">
        <f>'RESUMEN TOTAL'!T324</f>
        <v>APAGADO</v>
      </c>
      <c r="O323" s="86" t="str">
        <f>'RESUMEN TOTAL'!U324</f>
        <v>APAGADO</v>
      </c>
      <c r="P323" s="86" t="str">
        <f>'RESUMEN TOTAL'!V324</f>
        <v>APAGADO</v>
      </c>
      <c r="Q323" s="86" t="str">
        <f>'RESUMEN TOTAL'!W324</f>
        <v>APAGADO</v>
      </c>
      <c r="R323" s="86" t="str">
        <f>'RESUMEN TOTAL'!X324</f>
        <v>APAGADO</v>
      </c>
      <c r="S323" s="86" t="str">
        <f>'RESUMEN TOTAL'!Y324</f>
        <v>APAGADO</v>
      </c>
      <c r="T323" s="86" t="str">
        <f>'RESUMEN TOTAL'!Z324</f>
        <v>APAGADO</v>
      </c>
      <c r="U323" s="86" t="str">
        <f>'RESUMEN TOTAL'!AA324</f>
        <v>APAGADO</v>
      </c>
      <c r="V323" s="86" t="str">
        <f>'RESUMEN TOTAL'!AB324</f>
        <v>APAGADO</v>
      </c>
      <c r="W323" s="86" t="str">
        <f>'RESUMEN TOTAL'!AC324</f>
        <v>APAGADO</v>
      </c>
      <c r="X323" s="86" t="str">
        <f>'RESUMEN TOTAL'!AD324</f>
        <v>APAGADO</v>
      </c>
      <c r="Y323" s="86" t="str">
        <f>'RESUMEN TOTAL'!AE324</f>
        <v>APAGADO</v>
      </c>
      <c r="Z323" s="86" t="str">
        <f>'RESUMEN TOTAL'!AF324</f>
        <v>APAGADO</v>
      </c>
      <c r="AA323" s="86" t="str">
        <f>'RESUMEN TOTAL'!AG324</f>
        <v>APAGADO</v>
      </c>
      <c r="AB323" s="86">
        <f>'RESUMEN TOTAL'!AH324</f>
        <v>0</v>
      </c>
      <c r="AC323" s="86">
        <f>'RESUMEN TOTAL'!AI324</f>
        <v>0</v>
      </c>
      <c r="AD323" s="86">
        <f>'RESUMEN TOTAL'!AJ324</f>
        <v>0</v>
      </c>
      <c r="AE323" s="86">
        <f>'RESUMEN TOTAL'!AK324</f>
        <v>0</v>
      </c>
      <c r="AF323" s="86">
        <f>'RESUMEN TOTAL'!AL324</f>
        <v>0</v>
      </c>
      <c r="AG323" s="86">
        <f>'RESUMEN TOTAL'!AM324</f>
        <v>0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.75" hidden="1" thickTop="1" x14ac:dyDescent="0.25">
      <c r="A324" t="str">
        <f>'RESUMEN TOTAL'!A325</f>
        <v>ZONA RURAL SANTA ROSA</v>
      </c>
      <c r="B324" t="str">
        <f>'RESUMEN TOTAL'!B325</f>
        <v>PUNTO SEGURO - SANTA ROSA (domo)</v>
      </c>
      <c r="C324" t="str">
        <f>'RESUMEN TOTAL'!D325</f>
        <v>BRUSELAS Y SICILIA</v>
      </c>
      <c r="D324" s="33" t="str">
        <f>'RESUMEN TOTAL'!E325</f>
        <v>DOMO</v>
      </c>
      <c r="E324" s="33" t="str">
        <f>'RESUMEN TOTAL'!F325</f>
        <v>Fibra Optica</v>
      </c>
      <c r="F324" s="86" t="str">
        <f>'RESUMEN TOTAL'!L325</f>
        <v>APAGADO</v>
      </c>
      <c r="G324" s="86" t="str">
        <f>'RESUMEN TOTAL'!M325</f>
        <v>APAGADO</v>
      </c>
      <c r="H324" s="86" t="str">
        <f>'RESUMEN TOTAL'!N325</f>
        <v>APAGADO</v>
      </c>
      <c r="I324" s="86" t="str">
        <f>'RESUMEN TOTAL'!O325</f>
        <v>APAGADO</v>
      </c>
      <c r="J324" s="86" t="str">
        <f>'RESUMEN TOTAL'!P325</f>
        <v>APAGADO</v>
      </c>
      <c r="K324" s="86" t="str">
        <f>'RESUMEN TOTAL'!Q325</f>
        <v>APAGADO</v>
      </c>
      <c r="L324" s="86" t="str">
        <f>'RESUMEN TOTAL'!R325</f>
        <v>APAGADO</v>
      </c>
      <c r="M324" s="86" t="str">
        <f>'RESUMEN TOTAL'!S325</f>
        <v>APAGADO</v>
      </c>
      <c r="N324" s="86">
        <f>'RESUMEN TOTAL'!T325</f>
        <v>0</v>
      </c>
      <c r="O324" s="86">
        <f>'RESUMEN TOTAL'!U325</f>
        <v>0</v>
      </c>
      <c r="P324" s="86" t="str">
        <f>'RESUMEN TOTAL'!V325</f>
        <v>APAGADO</v>
      </c>
      <c r="Q324" s="86" t="str">
        <f>'RESUMEN TOTAL'!W325</f>
        <v>APAGADO</v>
      </c>
      <c r="R324" s="86" t="str">
        <f>'RESUMEN TOTAL'!X325</f>
        <v>APAGADO</v>
      </c>
      <c r="S324" s="86" t="str">
        <f>'RESUMEN TOTAL'!Y325</f>
        <v>APAGADO</v>
      </c>
      <c r="T324" s="86" t="str">
        <f>'RESUMEN TOTAL'!Z325</f>
        <v>APAGADO</v>
      </c>
      <c r="U324" s="86" t="str">
        <f>'RESUMEN TOTAL'!AA325</f>
        <v>APAGADO</v>
      </c>
      <c r="V324" s="86" t="str">
        <f>'RESUMEN TOTAL'!AB325</f>
        <v>APAGADO</v>
      </c>
      <c r="W324" s="86" t="str">
        <f>'RESUMEN TOTAL'!AC325</f>
        <v>APAGADO</v>
      </c>
      <c r="X324" s="86" t="str">
        <f>'RESUMEN TOTAL'!AD325</f>
        <v>APAGADO</v>
      </c>
      <c r="Y324" s="86" t="str">
        <f>'RESUMEN TOTAL'!AE325</f>
        <v>APAGADO</v>
      </c>
      <c r="Z324" s="86" t="str">
        <f>'RESUMEN TOTAL'!AF325</f>
        <v>APAGADO</v>
      </c>
      <c r="AA324" s="86" t="str">
        <f>'RESUMEN TOTAL'!AG325</f>
        <v>APAGADO</v>
      </c>
      <c r="AB324" s="86">
        <f>'RESUMEN TOTAL'!AH325</f>
        <v>0</v>
      </c>
      <c r="AC324" s="86">
        <f>'RESUMEN TOTAL'!AI325</f>
        <v>0</v>
      </c>
      <c r="AD324" s="86">
        <f>'RESUMEN TOTAL'!AJ325</f>
        <v>0</v>
      </c>
      <c r="AE324" s="86">
        <f>'RESUMEN TOTAL'!AK325</f>
        <v>0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.75" hidden="1" thickTop="1" x14ac:dyDescent="0.25">
      <c r="A325" t="str">
        <f>'RESUMEN TOTAL'!A326</f>
        <v>ZONA RURAL SANTA ROSA</v>
      </c>
      <c r="B325" t="str">
        <f>'RESUMEN TOTAL'!B326</f>
        <v>PUNTO SEGURO - SANTA ROSA (fija)</v>
      </c>
      <c r="C325" t="str">
        <f>'RESUMEN TOTAL'!D326</f>
        <v>BRUSELAS Y SICILIA</v>
      </c>
      <c r="D325" s="33" t="str">
        <f>'RESUMEN TOTAL'!E326</f>
        <v>Fija</v>
      </c>
      <c r="E325" s="33" t="str">
        <f>'RESUMEN TOTAL'!F326</f>
        <v>Fibra Optica</v>
      </c>
      <c r="F325" s="86" t="str">
        <f>'RESUMEN TOTAL'!L326</f>
        <v>APAGADO</v>
      </c>
      <c r="G325" s="86" t="str">
        <f>'RESUMEN TOTAL'!M326</f>
        <v>APAGADO</v>
      </c>
      <c r="H325" s="86" t="str">
        <f>'RESUMEN TOTAL'!N326</f>
        <v>APAGADO</v>
      </c>
      <c r="I325" s="86" t="str">
        <f>'RESUMEN TOTAL'!O326</f>
        <v>APAGADO</v>
      </c>
      <c r="J325" s="86" t="str">
        <f>'RESUMEN TOTAL'!P326</f>
        <v>APAGADO</v>
      </c>
      <c r="K325" s="86" t="str">
        <f>'RESUMEN TOTAL'!Q326</f>
        <v>APAGADO</v>
      </c>
      <c r="L325" s="86" t="str">
        <f>'RESUMEN TOTAL'!R326</f>
        <v>APAGADO</v>
      </c>
      <c r="M325" s="86" t="str">
        <f>'RESUMEN TOTAL'!S326</f>
        <v>APAGADO</v>
      </c>
      <c r="N325" s="86" t="str">
        <f>'RESUMEN TOTAL'!T326</f>
        <v>APAGADO</v>
      </c>
      <c r="O325" s="86" t="str">
        <f>'RESUMEN TOTAL'!U326</f>
        <v>APAGADO</v>
      </c>
      <c r="P325" s="86" t="str">
        <f>'RESUMEN TOTAL'!V326</f>
        <v>APAGADO</v>
      </c>
      <c r="Q325" s="86" t="str">
        <f>'RESUMEN TOTAL'!W326</f>
        <v>APAGADO</v>
      </c>
      <c r="R325" s="86" t="str">
        <f>'RESUMEN TOTAL'!X326</f>
        <v>APAGADO</v>
      </c>
      <c r="S325" s="86" t="str">
        <f>'RESUMEN TOTAL'!Y326</f>
        <v>APAGADO</v>
      </c>
      <c r="T325" s="86" t="str">
        <f>'RESUMEN TOTAL'!Z326</f>
        <v>APAGADO</v>
      </c>
      <c r="U325" s="86" t="str">
        <f>'RESUMEN TOTAL'!AA326</f>
        <v>APAGADO</v>
      </c>
      <c r="V325" s="86" t="str">
        <f>'RESUMEN TOTAL'!AB326</f>
        <v>APAGADO</v>
      </c>
      <c r="W325" s="86" t="str">
        <f>'RESUMEN TOTAL'!AC326</f>
        <v>APAGADO</v>
      </c>
      <c r="X325" s="86" t="str">
        <f>'RESUMEN TOTAL'!AD326</f>
        <v>APAGADO</v>
      </c>
      <c r="Y325" s="86" t="str">
        <f>'RESUMEN TOTAL'!AE326</f>
        <v>APAGADO</v>
      </c>
      <c r="Z325" s="86" t="str">
        <f>'RESUMEN TOTAL'!AF326</f>
        <v>APAGADO</v>
      </c>
      <c r="AA325" s="86" t="str">
        <f>'RESUMEN TOTAL'!AG326</f>
        <v>APAGADO</v>
      </c>
      <c r="AB325" s="86">
        <f>'RESUMEN TOTAL'!AH326</f>
        <v>0</v>
      </c>
      <c r="AC325" s="86">
        <f>'RESUMEN TOTAL'!AI326</f>
        <v>0</v>
      </c>
      <c r="AD325" s="86">
        <f>'RESUMEN TOTAL'!AJ326</f>
        <v>0</v>
      </c>
      <c r="AE325" s="86">
        <f>'RESUMEN TOTAL'!AK326</f>
        <v>0</v>
      </c>
      <c r="AF325" s="86">
        <f>'RESUMEN TOTAL'!AL326</f>
        <v>0</v>
      </c>
      <c r="AG325" s="86">
        <f>'RESUMEN TOTAL'!AM326</f>
        <v>0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.75" hidden="1" thickTop="1" x14ac:dyDescent="0.25">
      <c r="A326" t="str">
        <f>'RESUMEN TOTAL'!A327</f>
        <v>AGUSTIN RAMIREZ</v>
      </c>
      <c r="B326" t="str">
        <f>'RESUMEN TOTAL'!B327</f>
        <v>PUNTO SEGURO AGUSTIN RAMIREZ INTERCOMUNICADOR</v>
      </c>
      <c r="C326" t="str">
        <f>'RESUMEN TOTAL'!D327</f>
        <v>MALAMBO Y LA TRANQUERA</v>
      </c>
      <c r="D326" s="33" t="str">
        <f>'RESUMEN TOTAL'!E327</f>
        <v>Fija</v>
      </c>
      <c r="E326" s="33" t="str">
        <f>'RESUMEN TOTAL'!F327</f>
        <v>Fibra Optica</v>
      </c>
      <c r="F326" s="86" t="str">
        <f>'RESUMEN TOTAL'!L327</f>
        <v>APAGADO</v>
      </c>
      <c r="G326" s="86" t="str">
        <f>'RESUMEN TOTAL'!M327</f>
        <v>APAGADO</v>
      </c>
      <c r="H326" s="86" t="str">
        <f>'RESUMEN TOTAL'!N327</f>
        <v>APAGADO</v>
      </c>
      <c r="I326" s="86" t="str">
        <f>'RESUMEN TOTAL'!O327</f>
        <v>APAGADO</v>
      </c>
      <c r="J326" s="86" t="str">
        <f>'RESUMEN TOTAL'!P327</f>
        <v>APAGADO</v>
      </c>
      <c r="K326" s="86" t="str">
        <f>'RESUMEN TOTAL'!Q327</f>
        <v>APAGADO</v>
      </c>
      <c r="L326" s="86" t="str">
        <f>'RESUMEN TOTAL'!R327</f>
        <v>APAGADO</v>
      </c>
      <c r="M326" s="86" t="str">
        <f>'RESUMEN TOTAL'!S327</f>
        <v>APAGADO</v>
      </c>
      <c r="N326" s="86" t="str">
        <f>'RESUMEN TOTAL'!T327</f>
        <v>APAGADO</v>
      </c>
      <c r="O326" s="86" t="str">
        <f>'RESUMEN TOTAL'!U327</f>
        <v>APAGADO</v>
      </c>
      <c r="P326" s="86" t="str">
        <f>'RESUMEN TOTAL'!V327</f>
        <v>APAGADO</v>
      </c>
      <c r="Q326" s="86" t="str">
        <f>'RESUMEN TOTAL'!W327</f>
        <v>APAGADO</v>
      </c>
      <c r="R326" s="86" t="str">
        <f>'RESUMEN TOTAL'!X327</f>
        <v>APAGADO</v>
      </c>
      <c r="S326" s="86" t="str">
        <f>'RESUMEN TOTAL'!Y327</f>
        <v>APAGADO</v>
      </c>
      <c r="T326" s="86" t="str">
        <f>'RESUMEN TOTAL'!Z327</f>
        <v>APAGADO</v>
      </c>
      <c r="U326" s="86" t="str">
        <f>'RESUMEN TOTAL'!AA327</f>
        <v>APAGADO</v>
      </c>
      <c r="V326" s="86" t="str">
        <f>'RESUMEN TOTAL'!AB327</f>
        <v>APAGADO</v>
      </c>
      <c r="W326" s="86" t="str">
        <f>'RESUMEN TOTAL'!AC327</f>
        <v>APAGADO</v>
      </c>
      <c r="X326" s="86" t="str">
        <f>'RESUMEN TOTAL'!AD327</f>
        <v>APAGADO</v>
      </c>
      <c r="Y326" s="86" t="str">
        <f>'RESUMEN TOTAL'!AE327</f>
        <v>APAGADO</v>
      </c>
      <c r="Z326" s="86" t="str">
        <f>'RESUMEN TOTAL'!AF327</f>
        <v>APAGADO</v>
      </c>
      <c r="AA326" s="86" t="str">
        <f>'RESUMEN TOTAL'!AG327</f>
        <v>APAGADO</v>
      </c>
      <c r="AB326" s="86">
        <f>'RESUMEN TOTAL'!AH327</f>
        <v>0</v>
      </c>
      <c r="AC326" s="86">
        <f>'RESUMEN TOTAL'!AI327</f>
        <v>0</v>
      </c>
      <c r="AD326" s="86">
        <f>'RESUMEN TOTAL'!AJ327</f>
        <v>0</v>
      </c>
      <c r="AE326" s="86">
        <f>'RESUMEN TOTAL'!AK327</f>
        <v>0</v>
      </c>
      <c r="AF326" s="86">
        <f>'RESUMEN TOTAL'!AL327</f>
        <v>0</v>
      </c>
      <c r="AG326" s="86">
        <f>'RESUMEN TOTAL'!AM327</f>
        <v>0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.75" hidden="1" thickTop="1" x14ac:dyDescent="0.25">
      <c r="A327" t="str">
        <f>'RESUMEN TOTAL'!A328</f>
        <v>LUJAN</v>
      </c>
      <c r="B327" t="str">
        <f>'RESUMEN TOTAL'!B328</f>
        <v>PUNTO SEGURO LUJAN (domo)</v>
      </c>
      <c r="C327" t="str">
        <f>'RESUMEN TOTAL'!D328</f>
        <v>DIAG. LOS TILOS Y LOS ALGARROBOS</v>
      </c>
      <c r="D327" s="33" t="str">
        <f>'RESUMEN TOTAL'!E328</f>
        <v>DOMO</v>
      </c>
      <c r="E327" s="33" t="str">
        <f>'RESUMEN TOTAL'!F328</f>
        <v>Fibra Optica</v>
      </c>
      <c r="F327" s="86" t="str">
        <f>'RESUMEN TOTAL'!L328</f>
        <v>APAGADO</v>
      </c>
      <c r="G327" s="86" t="str">
        <f>'RESUMEN TOTAL'!M328</f>
        <v>APAGADO</v>
      </c>
      <c r="H327" s="86" t="str">
        <f>'RESUMEN TOTAL'!N328</f>
        <v>APAGADO</v>
      </c>
      <c r="I327" s="86" t="str">
        <f>'RESUMEN TOTAL'!O328</f>
        <v>APAGADO</v>
      </c>
      <c r="J327" s="86" t="str">
        <f>'RESUMEN TOTAL'!P328</f>
        <v>APAGADO</v>
      </c>
      <c r="K327" s="86" t="str">
        <f>'RESUMEN TOTAL'!Q328</f>
        <v>APAGADO</v>
      </c>
      <c r="L327" s="86" t="str">
        <f>'RESUMEN TOTAL'!R328</f>
        <v>APAGADO</v>
      </c>
      <c r="M327" s="86" t="str">
        <f>'RESUMEN TOTAL'!S328</f>
        <v>APAGADO</v>
      </c>
      <c r="N327" s="86" t="str">
        <f>'RESUMEN TOTAL'!T328</f>
        <v>APAGADO</v>
      </c>
      <c r="O327" s="86" t="str">
        <f>'RESUMEN TOTAL'!U328</f>
        <v>APAGADO</v>
      </c>
      <c r="P327" s="86" t="str">
        <f>'RESUMEN TOTAL'!V328</f>
        <v>APAGADO</v>
      </c>
      <c r="Q327" s="86" t="str">
        <f>'RESUMEN TOTAL'!W328</f>
        <v>APAGADO</v>
      </c>
      <c r="R327" s="86" t="str">
        <f>'RESUMEN TOTAL'!X328</f>
        <v>APAGADO</v>
      </c>
      <c r="S327" s="86" t="str">
        <f>'RESUMEN TOTAL'!Y328</f>
        <v>APAGADO</v>
      </c>
      <c r="T327" s="86" t="str">
        <f>'RESUMEN TOTAL'!Z328</f>
        <v>APAGADO</v>
      </c>
      <c r="U327" s="86" t="str">
        <f>'RESUMEN TOTAL'!AA328</f>
        <v>APAGADO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>
        <f>'RESUMEN TOTAL'!AI328</f>
        <v>0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LUJAN</v>
      </c>
      <c r="B328" t="str">
        <f>'RESUMEN TOTAL'!B329</f>
        <v>PUNTO SEGURO LUJAN INTERCOMUNICADOR</v>
      </c>
      <c r="C328" t="str">
        <f>'RESUMEN TOTAL'!D329</f>
        <v>DIAG LOS TILOS Y LOS ALGARROBOS</v>
      </c>
      <c r="D328" s="33" t="str">
        <f>'RESUMEN TOTAL'!E329</f>
        <v>Fija</v>
      </c>
      <c r="E328" s="33" t="str">
        <f>'RESUMEN TOTAL'!F329</f>
        <v>Fibra Optica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>
        <f>'RESUMEN TOTAL'!AI329</f>
        <v>0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ZONA RURAL SANTA ROSA</v>
      </c>
      <c r="B329" t="str">
        <f>'RESUMEN TOTAL'!B330</f>
        <v>PUNTO SEGURO PICO DE ORO INTERCOMUNICADOR</v>
      </c>
      <c r="C329" t="str">
        <f>'RESUMEN TOTAL'!D330</f>
        <v>PISANI Y BULGARIA</v>
      </c>
      <c r="D329" s="33" t="str">
        <f>'RESUMEN TOTAL'!E330</f>
        <v>Domo</v>
      </c>
      <c r="E329" s="33" t="str">
        <f>'RESUMEN TOTAL'!F330</f>
        <v>Fibra Optica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SAN JORGE</v>
      </c>
      <c r="B330" t="str">
        <f>'RESUMEN TOTAL'!B331</f>
        <v>PUNTO SEGURO SAN JORGE INTERCOMUNICADOR</v>
      </c>
      <c r="C330" t="str">
        <f>'RESUMEN TOTAL'!D331</f>
        <v>CALLE 554 Y 523</v>
      </c>
      <c r="D330" s="33" t="str">
        <f>'RESUMEN TOTAL'!E331</f>
        <v>Fija</v>
      </c>
      <c r="E330" s="33" t="str">
        <f>'RESUMEN TOTAL'!F331</f>
        <v>Fibra Optica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SAN RUDECINDO</v>
      </c>
      <c r="B331" t="str">
        <f>'RESUMEN TOTAL'!B332</f>
        <v>PUNTO SEGURO- SAN RUDECINDO (domo)</v>
      </c>
      <c r="C331" t="str">
        <f>'RESUMEN TOTAL'!D332</f>
        <v>SANTA SOFIA Y ALVAR NUÑEZ</v>
      </c>
      <c r="D331" s="33" t="str">
        <f>'RESUMEN TOTAL'!E332</f>
        <v>DOMO</v>
      </c>
      <c r="E331" s="33" t="str">
        <f>'RESUMEN TOTAL'!F332</f>
        <v>Fibra Optica</v>
      </c>
      <c r="F331" s="86" t="str">
        <f>'RESUMEN TOTAL'!L332</f>
        <v>APAGADO</v>
      </c>
      <c r="G331" s="86" t="str">
        <f>'RESUMEN TOTAL'!M332</f>
        <v>APAGADO</v>
      </c>
      <c r="H331" s="86" t="str">
        <f>'RESUMEN TOTAL'!N332</f>
        <v>APAGADO</v>
      </c>
      <c r="I331" s="86" t="str">
        <f>'RESUMEN TOTAL'!O332</f>
        <v>APAGADO</v>
      </c>
      <c r="J331" s="86" t="str">
        <f>'RESUMEN TOTAL'!P332</f>
        <v>APAGADO</v>
      </c>
      <c r="K331" s="86" t="str">
        <f>'RESUMEN TOTAL'!Q332</f>
        <v>APAGADO</v>
      </c>
      <c r="L331" s="86" t="str">
        <f>'RESUMEN TOTAL'!R332</f>
        <v>APAGADO</v>
      </c>
      <c r="M331" s="86" t="str">
        <f>'RESUMEN TOTAL'!S332</f>
        <v>APAGADO</v>
      </c>
      <c r="N331" s="86" t="str">
        <f>'RESUMEN TOTAL'!T332</f>
        <v>APAGADO</v>
      </c>
      <c r="O331" s="86" t="str">
        <f>'RESUMEN TOTAL'!U332</f>
        <v>APAGADO</v>
      </c>
      <c r="P331" s="86" t="str">
        <f>'RESUMEN TOTAL'!V332</f>
        <v>APAGADO</v>
      </c>
      <c r="Q331" s="86" t="str">
        <f>'RESUMEN TOTAL'!W332</f>
        <v>APAGADO</v>
      </c>
      <c r="R331" s="86" t="str">
        <f>'RESUMEN TOTAL'!X332</f>
        <v>APAGADO</v>
      </c>
      <c r="S331" s="86" t="str">
        <f>'RESUMEN TOTAL'!Y332</f>
        <v>APAGADO</v>
      </c>
      <c r="T331" s="86" t="str">
        <f>'RESUMEN TOTAL'!Z332</f>
        <v>APAGADO</v>
      </c>
      <c r="U331" s="86" t="str">
        <f>'RESUMEN TOTAL'!AA332</f>
        <v>APAGADO</v>
      </c>
      <c r="V331" s="86" t="str">
        <f>'RESUMEN TOTAL'!AB332</f>
        <v>APAGADO</v>
      </c>
      <c r="W331" s="86" t="str">
        <f>'RESUMEN TOTAL'!AC332</f>
        <v>APAGADO</v>
      </c>
      <c r="X331" s="86" t="str">
        <f>'RESUMEN TOTAL'!AD332</f>
        <v>APAGADO</v>
      </c>
      <c r="Y331" s="86" t="str">
        <f>'RESUMEN TOTAL'!AE332</f>
        <v>APAGADO</v>
      </c>
      <c r="Z331" s="86" t="str">
        <f>'RESUMEN TOTAL'!AF332</f>
        <v>APAGADO</v>
      </c>
      <c r="AA331" s="86" t="str">
        <f>'RESUMEN TOTAL'!AG332</f>
        <v>APAGADO</v>
      </c>
      <c r="AB331" s="86">
        <f>'RESUMEN TOTAL'!AH332</f>
        <v>0</v>
      </c>
      <c r="AC331" s="86">
        <f>'RESUMEN TOTAL'!AI332</f>
        <v>0</v>
      </c>
      <c r="AD331" s="86">
        <f>'RESUMEN TOTAL'!AJ332</f>
        <v>0</v>
      </c>
      <c r="AE331" s="86">
        <f>'RESUMEN TOTAL'!AK332</f>
        <v>0</v>
      </c>
      <c r="AF331" s="86">
        <f>'RESUMEN TOTAL'!AL332</f>
        <v>0</v>
      </c>
      <c r="AG331" s="86">
        <f>'RESUMEN TOTAL'!AM332</f>
        <v>0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.75" hidden="1" thickTop="1" x14ac:dyDescent="0.25">
      <c r="A332" t="str">
        <f>'RESUMEN TOTAL'!A333</f>
        <v>SAN RUDECINDO</v>
      </c>
      <c r="B332" t="str">
        <f>'RESUMEN TOTAL'!B333</f>
        <v>PUNTO SEGURO SAN RUDECINDO INTERCOMUNICADOR</v>
      </c>
      <c r="C332" t="str">
        <f>'RESUMEN TOTAL'!D333</f>
        <v>SABTA SOFIA Y ALVAR NUÃ‘EZ</v>
      </c>
      <c r="D332" s="33" t="str">
        <f>'RESUMEN TOTAL'!E333</f>
        <v>Domo</v>
      </c>
      <c r="E332" s="33" t="str">
        <f>'RESUMEN TOTAL'!F333</f>
        <v>Fibra Optica</v>
      </c>
      <c r="F332" s="86" t="str">
        <f>'RESUMEN TOTAL'!L333</f>
        <v>APAGADO</v>
      </c>
      <c r="G332" s="86" t="str">
        <f>'RESUMEN TOTAL'!M333</f>
        <v>APAGADO</v>
      </c>
      <c r="H332" s="86" t="str">
        <f>'RESUMEN TOTAL'!N333</f>
        <v>APAGADO</v>
      </c>
      <c r="I332" s="86" t="str">
        <f>'RESUMEN TOTAL'!O333</f>
        <v>APAGADO</v>
      </c>
      <c r="J332" s="86" t="str">
        <f>'RESUMEN TOTAL'!P333</f>
        <v>APAGADO</v>
      </c>
      <c r="K332" s="86" t="str">
        <f>'RESUMEN TOTAL'!Q333</f>
        <v>APAGADO</v>
      </c>
      <c r="L332" s="86" t="str">
        <f>'RESUMEN TOTAL'!R333</f>
        <v>APAGADO</v>
      </c>
      <c r="M332" s="86" t="str">
        <f>'RESUMEN TOTAL'!S333</f>
        <v>APAGADO</v>
      </c>
      <c r="N332" s="86" t="str">
        <f>'RESUMEN TOTAL'!T333</f>
        <v>APAGADO</v>
      </c>
      <c r="O332" s="86" t="str">
        <f>'RESUMEN TOTAL'!U333</f>
        <v>APAGADO</v>
      </c>
      <c r="P332" s="86" t="str">
        <f>'RESUMEN TOTAL'!V333</f>
        <v>APAGADO</v>
      </c>
      <c r="Q332" s="86" t="str">
        <f>'RESUMEN TOTAL'!W333</f>
        <v>APAGADO</v>
      </c>
      <c r="R332" s="86" t="str">
        <f>'RESUMEN TOTAL'!X333</f>
        <v>APAGADO</v>
      </c>
      <c r="S332" s="86" t="str">
        <f>'RESUMEN TOTAL'!Y333</f>
        <v>APAGADO</v>
      </c>
      <c r="T332" s="86" t="str">
        <f>'RESUMEN TOTAL'!Z333</f>
        <v>APAGADO</v>
      </c>
      <c r="U332" s="86" t="str">
        <f>'RESUMEN TOTAL'!AA333</f>
        <v>APAGADO</v>
      </c>
      <c r="V332" s="86" t="str">
        <f>'RESUMEN TOTAL'!AB333</f>
        <v>APAGADO</v>
      </c>
      <c r="W332" s="86" t="str">
        <f>'RESUMEN TOTAL'!AC333</f>
        <v>APAGADO</v>
      </c>
      <c r="X332" s="86" t="str">
        <f>'RESUMEN TOTAL'!AD333</f>
        <v>APAGADO</v>
      </c>
      <c r="Y332" s="86" t="str">
        <f>'RESUMEN TOTAL'!AE333</f>
        <v>APAGADO</v>
      </c>
      <c r="Z332" s="86" t="str">
        <f>'RESUMEN TOTAL'!AF333</f>
        <v>APAGADO</v>
      </c>
      <c r="AA332" s="86" t="str">
        <f>'RESUMEN TOTAL'!AG333</f>
        <v>APAGADO</v>
      </c>
      <c r="AB332" s="86">
        <f>'RESUMEN TOTAL'!AH333</f>
        <v>0</v>
      </c>
      <c r="AC332" s="86">
        <f>'RESUMEN TOTAL'!AI333</f>
        <v>0</v>
      </c>
      <c r="AD332" s="86">
        <f>'RESUMEN TOTAL'!AJ333</f>
        <v>0</v>
      </c>
      <c r="AE332" s="86">
        <f>'RESUMEN TOTAL'!AK333</f>
        <v>0</v>
      </c>
      <c r="AF332" s="86">
        <f>'RESUMEN TOTAL'!AL333</f>
        <v>0</v>
      </c>
      <c r="AG332" s="86">
        <f>'RESUMEN TOTAL'!AM333</f>
        <v>0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.75" hidden="1" thickTop="1" x14ac:dyDescent="0.25">
      <c r="A333" t="str">
        <f>'RESUMEN TOTAL'!A334</f>
        <v>ZONA RURAL SANTA ROSA</v>
      </c>
      <c r="B333" t="str">
        <f>'RESUMEN TOTAL'!B334</f>
        <v>PUNTO SEGURO SANTA ROSA INTERCOMUNICADOR</v>
      </c>
      <c r="C333" t="str">
        <f>'RESUMEN TOTAL'!D334</f>
        <v>Bruselas y sicilia</v>
      </c>
      <c r="D333" s="33" t="str">
        <f>'RESUMEN TOTAL'!E334</f>
        <v>Fija</v>
      </c>
      <c r="E333" s="33" t="str">
        <f>'RESUMEN TOTAL'!F334</f>
        <v>Fibra Optica</v>
      </c>
      <c r="F333" s="86">
        <f>'RESUMEN TOTAL'!L334</f>
        <v>0</v>
      </c>
      <c r="G333" s="86">
        <f>'RESUMEN TOTAL'!M334</f>
        <v>0</v>
      </c>
      <c r="H333" s="86">
        <f>'RESUMEN TOTAL'!N334</f>
        <v>0</v>
      </c>
      <c r="I333" s="86">
        <f>'RESUMEN TOTAL'!O334</f>
        <v>0</v>
      </c>
      <c r="J333" s="86">
        <f>'RESUMEN TOTAL'!P334</f>
        <v>0</v>
      </c>
      <c r="K333" s="86">
        <f>'RESUMEN TOTAL'!Q334</f>
        <v>0</v>
      </c>
      <c r="L333" s="86" t="str">
        <f>'RESUMEN TOTAL'!R334</f>
        <v>APAGADO</v>
      </c>
      <c r="M333" s="86" t="str">
        <f>'RESUMEN TOTAL'!S334</f>
        <v>APAGADO</v>
      </c>
      <c r="N333" s="86" t="str">
        <f>'RESUMEN TOTAL'!T334</f>
        <v>APAGADO</v>
      </c>
      <c r="O333" s="86" t="str">
        <f>'RESUMEN TOTAL'!U334</f>
        <v>APAGADO</v>
      </c>
      <c r="P333" s="86">
        <f>'RESUMEN TOTAL'!V334</f>
        <v>0</v>
      </c>
      <c r="Q333" s="86">
        <f>'RESUMEN TOTAL'!W334</f>
        <v>0</v>
      </c>
      <c r="R333" s="86">
        <f>'RESUMEN TOTAL'!X334</f>
        <v>0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VILLA ARGENTINA</v>
      </c>
      <c r="B334" t="str">
        <f>'RESUMEN TOTAL'!B335</f>
        <v>PUNTO SEGURO VILLA ARGENTINA domo</v>
      </c>
      <c r="C334" t="str">
        <f>'RESUMEN TOTAL'!D335</f>
        <v>CALLE 513 Y DIAG PORTELA</v>
      </c>
      <c r="D334" s="33" t="str">
        <f>'RESUMEN TOTAL'!E335</f>
        <v>Fija</v>
      </c>
      <c r="E334" s="33" t="str">
        <f>'RESUMEN TOTAL'!F335</f>
        <v>Fibra Optica</v>
      </c>
      <c r="F334" s="86">
        <f>'RESUMEN TOTAL'!L335</f>
        <v>0</v>
      </c>
      <c r="G334" s="86">
        <f>'RESUMEN TOTAL'!M335</f>
        <v>0</v>
      </c>
      <c r="H334" s="86">
        <f>'RESUMEN TOTAL'!N335</f>
        <v>0</v>
      </c>
      <c r="I334" s="86">
        <f>'RESUMEN TOTAL'!O335</f>
        <v>0</v>
      </c>
      <c r="J334" s="86">
        <f>'RESUMEN TOTAL'!P335</f>
        <v>0</v>
      </c>
      <c r="K334" s="86">
        <f>'RESUMEN TOTAL'!Q335</f>
        <v>0</v>
      </c>
      <c r="L334" s="86">
        <f>'RESUMEN TOTAL'!R335</f>
        <v>0</v>
      </c>
      <c r="M334" s="86">
        <f>'RESUMEN TOTAL'!S335</f>
        <v>0</v>
      </c>
      <c r="N334" s="86">
        <f>'RESUMEN TOTAL'!T335</f>
        <v>0</v>
      </c>
      <c r="O334" s="86">
        <f>'RESUMEN TOTAL'!U335</f>
        <v>0</v>
      </c>
      <c r="P334" s="86">
        <f>'RESUMEN TOTAL'!V335</f>
        <v>0</v>
      </c>
      <c r="Q334" s="86">
        <f>'RESUMEN TOTAL'!W335</f>
        <v>0</v>
      </c>
      <c r="R334" s="86">
        <f>'RESUMEN TOTAL'!X335</f>
        <v>0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 t="str">
        <f>'RESUMEN TOTAL'!AE335</f>
        <v>APAGADO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>
        <f>'RESUMEN TOTAL'!AJ335</f>
        <v>0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VILLA ARGENTINA</v>
      </c>
      <c r="B335" t="str">
        <f>'RESUMEN TOTAL'!B336</f>
        <v>PUNTO SEGURO VILLA ARGENTINA fija</v>
      </c>
      <c r="C335" t="str">
        <f>'RESUMEN TOTAL'!D336</f>
        <v>CALLE 513 Y DIAG PORTELA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>
        <f>'RESUMEN TOTAL'!P336</f>
        <v>0</v>
      </c>
      <c r="K335" s="86">
        <f>'RESUMEN TOTAL'!Q336</f>
        <v>0</v>
      </c>
      <c r="L335" s="86">
        <f>'RESUMEN TOTAL'!R336</f>
        <v>0</v>
      </c>
      <c r="M335" s="86">
        <f>'RESUMEN TOTAL'!S336</f>
        <v>0</v>
      </c>
      <c r="N335" s="86">
        <f>'RESUMEN TOTAL'!T336</f>
        <v>0</v>
      </c>
      <c r="O335" s="86">
        <f>'RESUMEN TOTAL'!U336</f>
        <v>0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 t="str">
        <f>'RESUMEN TOTAL'!AE336</f>
        <v>APAGADO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>
        <f>'RESUMEN TOTAL'!AJ336</f>
        <v>0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VILLA ARGENTINA</v>
      </c>
      <c r="B336" t="str">
        <f>'RESUMEN TOTAL'!B337</f>
        <v>PUNTO SEGURO VILLA ARGENTINA INTERCOMUNICADOR</v>
      </c>
      <c r="C336" t="str">
        <f>'RESUMEN TOTAL'!D337</f>
        <v>CALLE 513 Y DIAG PORTELA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>
        <f>'RESUMEN TOTAL'!P337</f>
        <v>0</v>
      </c>
      <c r="K336" s="86">
        <f>'RESUMEN TOTAL'!Q337</f>
        <v>0</v>
      </c>
      <c r="L336" s="86">
        <f>'RESUMEN TOTAL'!R337</f>
        <v>0</v>
      </c>
      <c r="M336" s="86">
        <f>'RESUMEN TOTAL'!S337</f>
        <v>0</v>
      </c>
      <c r="N336" s="86">
        <f>'RESUMEN TOTAL'!T337</f>
        <v>0</v>
      </c>
      <c r="O336" s="86">
        <f>'RESUMEN TOTAL'!U337</f>
        <v>0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 t="str">
        <f>'RESUMEN TOTAL'!AE337</f>
        <v>APAGADO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>
        <f>'RESUMEN TOTAL'!AJ337</f>
        <v>0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EL ROCIO</v>
      </c>
      <c r="B337" t="str">
        <f>'RESUMEN TOTAL'!B338</f>
        <v>RCO 01</v>
      </c>
      <c r="C337" t="str">
        <f>'RESUMEN TOTAL'!D338</f>
        <v>AV. LUJAN Y LOBOS</v>
      </c>
      <c r="D337" s="33" t="str">
        <f>'RESUMEN TOTAL'!E338</f>
        <v>DOMO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>
        <f>'RESUMEN TOTAL'!P338</f>
        <v>0</v>
      </c>
      <c r="K337" s="86">
        <f>'RESUMEN TOTAL'!Q338</f>
        <v>0</v>
      </c>
      <c r="L337" s="86">
        <f>'RESUMEN TOTAL'!R338</f>
        <v>0</v>
      </c>
      <c r="M337" s="86">
        <f>'RESUMEN TOTAL'!S338</f>
        <v>0</v>
      </c>
      <c r="N337" s="86">
        <f>'RESUMEN TOTAL'!T338</f>
        <v>0</v>
      </c>
      <c r="O337" s="86" t="str">
        <f>'RESUMEN TOTAL'!U338</f>
        <v>APAGADO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EL ROCIO</v>
      </c>
      <c r="B338" t="str">
        <f>'RESUMEN TOTAL'!B339</f>
        <v>RCO02</v>
      </c>
      <c r="C338" t="str">
        <f>'RESUMEN TOTAL'!D339</f>
        <v>AV. LUJAN Y BRANDSEN</v>
      </c>
      <c r="D338" s="33" t="str">
        <f>'RESUMEN TOTAL'!E339</f>
        <v>DOMO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>
        <f>'RESUMEN TOTAL'!P339</f>
        <v>0</v>
      </c>
      <c r="K338" s="86">
        <f>'RESUMEN TOTAL'!Q339</f>
        <v>0</v>
      </c>
      <c r="L338" s="86">
        <f>'RESUMEN TOTAL'!R339</f>
        <v>0</v>
      </c>
      <c r="M338" s="86">
        <f>'RESUMEN TOTAL'!S339</f>
        <v>0</v>
      </c>
      <c r="N338" s="86">
        <f>'RESUMEN TOTAL'!T339</f>
        <v>0</v>
      </c>
      <c r="O338" s="86">
        <f>'RESUMEN TOTAL'!U339</f>
        <v>0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EL ROCIO</v>
      </c>
      <c r="B339" t="str">
        <f>'RESUMEN TOTAL'!B340</f>
        <v>RCO03 (fija 1)</v>
      </c>
      <c r="C339" t="str">
        <f>'RESUMEN TOTAL'!D340</f>
        <v>OLAVARRIA Y CONCORDIA</v>
      </c>
      <c r="D339" s="33" t="str">
        <f>'RESUMEN TOTAL'!E340</f>
        <v>Fija</v>
      </c>
      <c r="E339" s="33" t="str">
        <f>'RESUMEN TOTAL'!F340</f>
        <v>Fibra Optica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EL ROCIO</v>
      </c>
      <c r="B340" t="str">
        <f>'RESUMEN TOTAL'!B341</f>
        <v>RCO04 (fija 2)</v>
      </c>
      <c r="C340" t="str">
        <f>'RESUMEN TOTAL'!D341</f>
        <v>OLAVARRIA Y CONCORDIA</v>
      </c>
      <c r="D340" s="33" t="str">
        <f>'RESUMEN TOTAL'!E341</f>
        <v>Fija</v>
      </c>
      <c r="E340" s="33" t="str">
        <f>'RESUMEN TOTAL'!F341</f>
        <v>Fibra Optica</v>
      </c>
      <c r="F340" s="86">
        <f>'RESUMEN TOTAL'!L341</f>
        <v>0</v>
      </c>
      <c r="G340" s="86">
        <f>'RESUMEN TOTAL'!M341</f>
        <v>0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>
        <f>'RESUMEN TOTAL'!U341</f>
        <v>0</v>
      </c>
      <c r="P340" s="86">
        <f>'RESUMEN TOTAL'!V341</f>
        <v>0</v>
      </c>
      <c r="Q340" s="86">
        <f>'RESUMEN TOTAL'!W341</f>
        <v>0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EL ROCIO</v>
      </c>
      <c r="B341" t="str">
        <f>'RESUMEN TOTAL'!B342</f>
        <v>RCO05 (fija 1)</v>
      </c>
      <c r="C341" t="str">
        <f>'RESUMEN TOTAL'!D342</f>
        <v>LOBOS Y CHASCOMUS</v>
      </c>
      <c r="D341" s="33" t="str">
        <f>'RESUMEN TOTAL'!E342</f>
        <v>Fija</v>
      </c>
      <c r="E341" s="33" t="str">
        <f>'RESUMEN TOTAL'!F342</f>
        <v>Fibra Optica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EL ROCIO</v>
      </c>
      <c r="B342" t="str">
        <f>'RESUMEN TOTAL'!B343</f>
        <v>RCO06 (fija 2)</v>
      </c>
      <c r="C342" t="str">
        <f>'RESUMEN TOTAL'!D343</f>
        <v>LOBOS Y CHASCOMUS</v>
      </c>
      <c r="D342" s="33" t="str">
        <f>'RESUMEN TOTAL'!E343</f>
        <v>FIJA</v>
      </c>
      <c r="E342" s="33" t="str">
        <f>'RESUMEN TOTAL'!F343</f>
        <v>Fibra Optica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RICARDO ROJAS</v>
      </c>
      <c r="B343" t="str">
        <f>'RESUMEN TOTAL'!B344</f>
        <v>RRJ 05</v>
      </c>
      <c r="C343" t="str">
        <f>'RESUMEN TOTAL'!D344</f>
        <v>LUJAN Y RUTA 36</v>
      </c>
      <c r="D343" s="33" t="str">
        <f>'RESUMEN TOTAL'!E344</f>
        <v>DOMO</v>
      </c>
      <c r="E343" s="33" t="str">
        <f>'RESUMEN TOTAL'!F344</f>
        <v>Fibra Optica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>
        <f>'RESUMEN TOTAL'!V344</f>
        <v>0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RICARDO ROJAS</v>
      </c>
      <c r="B344" t="str">
        <f>'RESUMEN TOTAL'!B345</f>
        <v>RRJ 06</v>
      </c>
      <c r="C344" t="str">
        <f>'RESUMEN TOTAL'!D345</f>
        <v>Constancio Vigil y Pablo Groussac</v>
      </c>
      <c r="D344" s="33" t="str">
        <f>'RESUMEN TOTAL'!E345</f>
        <v>Domo</v>
      </c>
      <c r="E344" s="33" t="str">
        <f>'RESUMEN TOTAL'!F345</f>
        <v>Fibra Optica</v>
      </c>
      <c r="F344" s="86" t="str">
        <f>'RESUMEN TOTAL'!L345</f>
        <v>APAGADO</v>
      </c>
      <c r="G344" s="86" t="str">
        <f>'RESUMEN TOTAL'!M345</f>
        <v>APAGADO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>
        <f>'RESUMEN TOTAL'!X345</f>
        <v>0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RICARDO ROJAS</v>
      </c>
      <c r="B345" t="str">
        <f>'RESUMEN TOTAL'!B346</f>
        <v>RRJ 07</v>
      </c>
      <c r="C345" t="str">
        <f>'RESUMEN TOTAL'!D346</f>
        <v>Constancio Vigil y Estanislao del Campo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RICARDO ROJAS</v>
      </c>
      <c r="B346" t="str">
        <f>'RESUMEN TOTAL'!B347</f>
        <v>RRJ 08</v>
      </c>
      <c r="C346" t="str">
        <f>'RESUMEN TOTAL'!D347</f>
        <v>Constancio Vigil y Pablo Podesta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RICARDO ROJAS</v>
      </c>
      <c r="B347" t="str">
        <f>'RESUMEN TOTAL'!B348</f>
        <v>RRJ 09</v>
      </c>
      <c r="C347" t="str">
        <f>'RESUMEN TOTAL'!D348</f>
        <v>Constancio Vigil y Jose Ingeniero</v>
      </c>
      <c r="D347" s="33" t="str">
        <f>'RESUMEN TOTAL'!E348</f>
        <v>Domo</v>
      </c>
      <c r="E347" s="33" t="str">
        <f>'RESUMEN TOTAL'!F348</f>
        <v>Fibra Optica</v>
      </c>
      <c r="F347" s="86" t="str">
        <f>'RESUMEN TOTAL'!L348</f>
        <v>APAGADO</v>
      </c>
      <c r="G347" s="86" t="str">
        <f>'RESUMEN TOTAL'!M348</f>
        <v>APAGADO</v>
      </c>
      <c r="H347" s="86" t="str">
        <f>'RESUMEN TOTAL'!N348</f>
        <v>APAGADO</v>
      </c>
      <c r="I347" s="86" t="str">
        <f>'RESUMEN TOTAL'!O348</f>
        <v>APAGADO</v>
      </c>
      <c r="J347" s="86" t="str">
        <f>'RESUMEN TOTAL'!P348</f>
        <v>APAGADO</v>
      </c>
      <c r="K347" s="86" t="str">
        <f>'RESUMEN TOTAL'!Q348</f>
        <v>APAGADO</v>
      </c>
      <c r="L347" s="86" t="str">
        <f>'RESUMEN TOTAL'!R348</f>
        <v>APAGADO</v>
      </c>
      <c r="M347" s="86" t="str">
        <f>'RESUMEN TOTAL'!S348</f>
        <v>APAGADO</v>
      </c>
      <c r="N347" s="86" t="str">
        <f>'RESUMEN TOTAL'!T348</f>
        <v>APAGADO</v>
      </c>
      <c r="O347" s="86" t="str">
        <f>'RESUMEN TOTAL'!U348</f>
        <v>APAGADO</v>
      </c>
      <c r="P347" s="86" t="str">
        <f>'RESUMEN TOTAL'!V348</f>
        <v>APAGADO</v>
      </c>
      <c r="Q347" s="86" t="str">
        <f>'RESUMEN TOTAL'!W348</f>
        <v>APAGADO</v>
      </c>
      <c r="R347" s="86" t="str">
        <f>'RESUMEN TOTAL'!X348</f>
        <v>APAGADO</v>
      </c>
      <c r="S347" s="86" t="str">
        <f>'RESUMEN TOTAL'!Y348</f>
        <v>APAGADO</v>
      </c>
      <c r="T347" s="86" t="str">
        <f>'RESUMEN TOTAL'!Z348</f>
        <v>APAGADO</v>
      </c>
      <c r="U347" s="86" t="str">
        <f>'RESUMEN TOTAL'!AA348</f>
        <v>APAGADO</v>
      </c>
      <c r="V347" s="86" t="str">
        <f>'RESUMEN TOTAL'!AB348</f>
        <v>APAGADO</v>
      </c>
      <c r="W347" s="86" t="str">
        <f>'RESUMEN TOTAL'!AC348</f>
        <v>APAGADO</v>
      </c>
      <c r="X347" s="86" t="str">
        <f>'RESUMEN TOTAL'!AD348</f>
        <v>APAGADO</v>
      </c>
      <c r="Y347" s="86" t="str">
        <f>'RESUMEN TOTAL'!AE348</f>
        <v>APAGADO</v>
      </c>
      <c r="Z347" s="86" t="str">
        <f>'RESUMEN TOTAL'!AF348</f>
        <v>APAGADO</v>
      </c>
      <c r="AA347" s="86" t="str">
        <f>'RESUMEN TOTAL'!AG348</f>
        <v>APAGADO</v>
      </c>
      <c r="AB347" s="86">
        <f>'RESUMEN TOTAL'!AH348</f>
        <v>0</v>
      </c>
      <c r="AC347" s="86">
        <f>'RESUMEN TOTAL'!AI348</f>
        <v>0</v>
      </c>
      <c r="AD347" s="86">
        <f>'RESUMEN TOTAL'!AJ348</f>
        <v>0</v>
      </c>
      <c r="AE347" s="86">
        <f>'RESUMEN TOTAL'!AK348</f>
        <v>0</v>
      </c>
      <c r="AF347" s="86">
        <f>'RESUMEN TOTAL'!AL348</f>
        <v>0</v>
      </c>
      <c r="AG347" s="86">
        <f>'RESUMEN TOTAL'!AM348</f>
        <v>0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.75" hidden="1" thickTop="1" x14ac:dyDescent="0.25">
      <c r="A348" t="str">
        <f>'RESUMEN TOTAL'!A349</f>
        <v>RICARDO ROJAS</v>
      </c>
      <c r="B348" t="str">
        <f>'RESUMEN TOTAL'!B349</f>
        <v>RRJ 10</v>
      </c>
      <c r="C348" t="str">
        <f>'RESUMEN TOTAL'!D349</f>
        <v>LUGONES Y OBLIGADO</v>
      </c>
      <c r="D348" s="33" t="str">
        <f>'RESUMEN TOTAL'!E349</f>
        <v>Domo</v>
      </c>
      <c r="E348" s="33" t="str">
        <f>'RESUMEN TOTAL'!F349</f>
        <v>Fibra Optica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RICARDO ROJAS</v>
      </c>
      <c r="B349" t="str">
        <f>'RESUMEN TOTAL'!B350</f>
        <v>RRJ 11</v>
      </c>
      <c r="C349" t="str">
        <f>'RESUMEN TOTAL'!D350</f>
        <v>LUGONES Y OBLIGADO</v>
      </c>
      <c r="D349" s="33" t="str">
        <f>'RESUMEN TOTAL'!E350</f>
        <v>Domo</v>
      </c>
      <c r="E349" s="33" t="str">
        <f>'RESUMEN TOTAL'!F350</f>
        <v>Fibra Optica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RICARDO ROJAS</v>
      </c>
      <c r="B350" t="str">
        <f>'RESUMEN TOTAL'!B351</f>
        <v>RRJ 12</v>
      </c>
      <c r="C350" t="str">
        <f>'RESUMEN TOTAL'!D351</f>
        <v>FADER Y DIAGONAL LOS POETAS</v>
      </c>
      <c r="D350" s="33" t="str">
        <f>'RESUMEN TOTAL'!E351</f>
        <v>DOMO</v>
      </c>
      <c r="E350" s="33" t="str">
        <f>'RESUMEN TOTAL'!F351</f>
        <v>Fibra Optica</v>
      </c>
      <c r="F350" s="86">
        <f>'RESUMEN TOTAL'!L351</f>
        <v>0</v>
      </c>
      <c r="G350" s="86">
        <f>'RESUMEN TOTAL'!M351</f>
        <v>0</v>
      </c>
      <c r="H350" s="86">
        <f>'RESUMEN TOTAL'!N351</f>
        <v>0</v>
      </c>
      <c r="I350" s="86">
        <f>'RESUMEN TOTAL'!O351</f>
        <v>0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RICARDO ROJAS</v>
      </c>
      <c r="B351" t="str">
        <f>'RESUMEN TOTAL'!B352</f>
        <v>RRJ 13</v>
      </c>
      <c r="C351" t="str">
        <f>'RESUMEN TOTAL'!D352</f>
        <v>LUJAN Y DIAGONAL LOS POETAS</v>
      </c>
      <c r="D351" s="33" t="str">
        <f>'RESUMEN TOTAL'!E352</f>
        <v>Fija</v>
      </c>
      <c r="E351" s="33" t="str">
        <f>'RESUMEN TOTAL'!F352</f>
        <v>Fibra Optica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RICARDO ROJAS</v>
      </c>
      <c r="B352" t="str">
        <f>'RESUMEN TOTAL'!B353</f>
        <v>RRJ01</v>
      </c>
      <c r="C352" t="str">
        <f>'RESUMEN TOTAL'!D353</f>
        <v>AV. LUJAN Y BRAGADO</v>
      </c>
      <c r="D352" s="33" t="str">
        <f>'RESUMEN TOTAL'!E353</f>
        <v>DOMO</v>
      </c>
      <c r="E352" s="33" t="str">
        <f>'RESUMEN TOTAL'!F353</f>
        <v>Fibra Optica</v>
      </c>
      <c r="F352" s="86">
        <f>'RESUMEN TOTAL'!L353</f>
        <v>0</v>
      </c>
      <c r="G352" s="86">
        <f>'RESUMEN TOTAL'!M353</f>
        <v>0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RICARDO ROJAS</v>
      </c>
      <c r="B353" t="str">
        <f>'RESUMEN TOTAL'!B354</f>
        <v>RRJ02</v>
      </c>
      <c r="C353" t="str">
        <f>'RESUMEN TOTAL'!D354</f>
        <v>AV. LUJAN Y DIAG. LOS POETAS</v>
      </c>
      <c r="D353" s="33" t="str">
        <f>'RESUMEN TOTAL'!E354</f>
        <v>DOMO</v>
      </c>
      <c r="E353" s="33" t="str">
        <f>'RESUMEN TOTAL'!F354</f>
        <v>Fibra Optica</v>
      </c>
      <c r="F353" s="86">
        <f>'RESUMEN TOTAL'!L354</f>
        <v>0</v>
      </c>
      <c r="G353" s="86">
        <f>'RESUMEN TOTAL'!M354</f>
        <v>0</v>
      </c>
      <c r="H353" s="86">
        <f>'RESUMEN TOTAL'!N354</f>
        <v>0</v>
      </c>
      <c r="I353" s="86">
        <f>'RESUMEN TOTAL'!O354</f>
        <v>0</v>
      </c>
      <c r="J353" s="86">
        <f>'RESUMEN TOTAL'!P354</f>
        <v>0</v>
      </c>
      <c r="K353" s="86">
        <f>'RESUMEN TOTAL'!Q354</f>
        <v>0</v>
      </c>
      <c r="L353" s="86">
        <f>'RESUMEN TOTAL'!R354</f>
        <v>0</v>
      </c>
      <c r="M353" s="86">
        <f>'RESUMEN TOTAL'!S354</f>
        <v>0</v>
      </c>
      <c r="N353" s="86">
        <f>'RESUMEN TOTAL'!T354</f>
        <v>0</v>
      </c>
      <c r="O353" s="86">
        <f>'RESUMEN TOTAL'!U354</f>
        <v>0</v>
      </c>
      <c r="P353" s="86">
        <f>'RESUMEN TOTAL'!V354</f>
        <v>0</v>
      </c>
      <c r="Q353" s="86">
        <f>'RESUMEN TOTAL'!W354</f>
        <v>0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RICARDO ROJAS</v>
      </c>
      <c r="B354" t="str">
        <f>'RESUMEN TOTAL'!B355</f>
        <v>RRJ03 (fija 1)</v>
      </c>
      <c r="C354" t="str">
        <f>'RESUMEN TOTAL'!D355</f>
        <v>RUBEN DARIO E/ FADER Y DIAG. LOS POETAS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RICARDO ROJAS</v>
      </c>
      <c r="B355" t="str">
        <f>'RESUMEN TOTAL'!B356</f>
        <v>RRJ04 (fija 2)</v>
      </c>
      <c r="C355" t="str">
        <f>'RESUMEN TOTAL'!D356</f>
        <v>RUBEN DARIO E/ FADER Y DIAG. LOS POETAS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ANA</v>
      </c>
      <c r="B356" t="str">
        <f>'RESUMEN TOTAL'!B357</f>
        <v>SAN 02</v>
      </c>
      <c r="C356" t="str">
        <f>'RESUMEN TOTAL'!D357</f>
        <v>HUDSON Y SUIPACHA</v>
      </c>
      <c r="D356" s="33" t="str">
        <f>'RESUMEN TOTAL'!E357</f>
        <v>Fija 2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>
        <f>'RESUMEN TOTAL'!R357</f>
        <v>0</v>
      </c>
      <c r="M356" s="86">
        <f>'RESUMEN TOTAL'!S357</f>
        <v>0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ANA</v>
      </c>
      <c r="B357" t="str">
        <f>'RESUMEN TOTAL'!B358</f>
        <v>SAN01</v>
      </c>
      <c r="C357" t="str">
        <f>'RESUMEN TOTAL'!D358</f>
        <v>HUDSON Y SUIPACHA</v>
      </c>
      <c r="D357" s="33" t="str">
        <f>'RESUMEN TOTAL'!E358</f>
        <v>Fija 1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>
        <f>'RESUMEN TOTAL'!R358</f>
        <v>0</v>
      </c>
      <c r="M357" s="86">
        <f>'RESUMEN TOTAL'!S358</f>
        <v>0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PRESIDENTE SARMIENTO</v>
      </c>
      <c r="B358" t="str">
        <f>'RESUMEN TOTAL'!B359</f>
        <v>SAR 02 (fija 1)</v>
      </c>
      <c r="C358" t="str">
        <f>'RESUMEN TOTAL'!D359</f>
        <v>DARDO ROCHA Y GABRIELA MISTRAL</v>
      </c>
      <c r="D358" s="33" t="str">
        <f>'RESUMEN TOTAL'!E359</f>
        <v>Fija</v>
      </c>
      <c r="E358" s="33" t="str">
        <f>'RESUMEN TOTAL'!F359</f>
        <v>Fibra Optica</v>
      </c>
      <c r="F358" s="86" t="str">
        <f>'RESUMEN TOTAL'!L359</f>
        <v>APAGADO</v>
      </c>
      <c r="G358" s="86" t="str">
        <f>'RESUMEN TOTAL'!M359</f>
        <v>APAGADO</v>
      </c>
      <c r="H358" s="86" t="str">
        <f>'RESUMEN TOTAL'!N359</f>
        <v>APAGADO</v>
      </c>
      <c r="I358" s="86" t="str">
        <f>'RESUMEN TOTAL'!O359</f>
        <v>APAGADO</v>
      </c>
      <c r="J358" s="86" t="str">
        <f>'RESUMEN TOTAL'!P359</f>
        <v>APAGADO</v>
      </c>
      <c r="K358" s="86" t="str">
        <f>'RESUMEN TOTAL'!Q359</f>
        <v>APAGADO</v>
      </c>
      <c r="L358" s="86" t="str">
        <f>'RESUMEN TOTAL'!R359</f>
        <v>APAGADO</v>
      </c>
      <c r="M358" s="86" t="str">
        <f>'RESUMEN TOTAL'!S359</f>
        <v>APAGADO</v>
      </c>
      <c r="N358" s="86" t="str">
        <f>'RESUMEN TOTAL'!T359</f>
        <v>APAGADO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>
        <f>'RESUMEN TOTAL'!X359</f>
        <v>0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PRESIDENTE SARMIENTO</v>
      </c>
      <c r="B359" t="str">
        <f>'RESUMEN TOTAL'!B360</f>
        <v>SAR 03 (fija 2)</v>
      </c>
      <c r="C359" t="str">
        <f>'RESUMEN TOTAL'!D360</f>
        <v>DARDO ROCHA Y GABRIELA MISTRAL</v>
      </c>
      <c r="D359" s="33" t="str">
        <f>'RESUMEN TOTAL'!E360</f>
        <v>Fija</v>
      </c>
      <c r="E359" s="33" t="str">
        <f>'RESUMEN TOTAL'!F360</f>
        <v>Fibra Optica</v>
      </c>
      <c r="F359" s="86" t="str">
        <f>'RESUMEN TOTAL'!L360</f>
        <v>APAGADO</v>
      </c>
      <c r="G359" s="86" t="str">
        <f>'RESUMEN TOTAL'!M360</f>
        <v>APAGADO</v>
      </c>
      <c r="H359" s="86" t="str">
        <f>'RESUMEN TOTAL'!N360</f>
        <v>APAGADO</v>
      </c>
      <c r="I359" s="86" t="str">
        <f>'RESUMEN TOTAL'!O360</f>
        <v>APAGADO</v>
      </c>
      <c r="J359" s="86" t="str">
        <f>'RESUMEN TOTAL'!P360</f>
        <v>APAGADO</v>
      </c>
      <c r="K359" s="86" t="str">
        <f>'RESUMEN TOTAL'!Q360</f>
        <v>APAGADO</v>
      </c>
      <c r="L359" s="86" t="str">
        <f>'RESUMEN TOTAL'!R360</f>
        <v>APAGADO</v>
      </c>
      <c r="M359" s="86" t="str">
        <f>'RESUMEN TOTAL'!S360</f>
        <v>APAGADO</v>
      </c>
      <c r="N359" s="86" t="str">
        <f>'RESUMEN TOTAL'!T360</f>
        <v>APAGADO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PRESIDENTE SARMIENTO</v>
      </c>
      <c r="B360" t="str">
        <f>'RESUMEN TOTAL'!B361</f>
        <v>SAR 04</v>
      </c>
      <c r="C360" t="str">
        <f>'RESUMEN TOTAL'!D361</f>
        <v>MONTES DE OCA Y ALVARADO</v>
      </c>
      <c r="D360" s="33" t="str">
        <f>'RESUMEN TOTAL'!E361</f>
        <v>Domo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SAR 05</v>
      </c>
      <c r="C361" t="str">
        <f>'RESUMEN TOTAL'!D362</f>
        <v>ALVARADO Y ROCHA</v>
      </c>
      <c r="D361" s="33" t="str">
        <f>'RESUMEN TOTAL'!E362</f>
        <v>Domo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PRESIDENTE SARMIENTO</v>
      </c>
      <c r="B362" t="str">
        <f>'RESUMEN TOTAL'!B363</f>
        <v>SAR 06</v>
      </c>
      <c r="C362" t="str">
        <f>'RESUMEN TOTAL'!D363</f>
        <v>Necochea y Lorenzini</v>
      </c>
      <c r="D362" s="33" t="str">
        <f>'RESUMEN TOTAL'!E363</f>
        <v>Fija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SAR 07</v>
      </c>
      <c r="C363" t="str">
        <f>'RESUMEN TOTAL'!D364</f>
        <v>Necochea y Lorenzini</v>
      </c>
      <c r="D363" s="33" t="str">
        <f>'RESUMEN TOTAL'!E364</f>
        <v>Fija</v>
      </c>
      <c r="E363" s="33" t="str">
        <f>'RESUMEN TOTAL'!F364</f>
        <v>Fibra Optica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PRESIDENTE SARMIENTO</v>
      </c>
      <c r="B364" t="str">
        <f>'RESUMEN TOTAL'!B365</f>
        <v>SAR 08</v>
      </c>
      <c r="C364" t="str">
        <f>'RESUMEN TOTAL'!D365</f>
        <v>Necochea y Montes de Oca</v>
      </c>
      <c r="D364" s="33" t="str">
        <f>'RESUMEN TOTAL'!E365</f>
        <v>Fija</v>
      </c>
      <c r="E364" s="33" t="str">
        <f>'RESUMEN TOTAL'!F365</f>
        <v>Fibra Optica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PRESIDENTE SARMIENTO</v>
      </c>
      <c r="B365" t="str">
        <f>'RESUMEN TOTAL'!B366</f>
        <v>SAR 09</v>
      </c>
      <c r="C365" t="str">
        <f>'RESUMEN TOTAL'!D366</f>
        <v>Necochea y Montes de Oca</v>
      </c>
      <c r="D365" s="33" t="str">
        <f>'RESUMEN TOTAL'!E366</f>
        <v>Fija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MONTE CUDINE</v>
      </c>
      <c r="B366" t="str">
        <f>'RESUMEN TOTAL'!B367</f>
        <v>SAR 10</v>
      </c>
      <c r="C366" t="str">
        <f>'RESUMEN TOTAL'!D367</f>
        <v>SENZABELLO Y TINOGASTA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PTE. SARMIENTO</v>
      </c>
      <c r="B367" t="str">
        <f>'RESUMEN TOTAL'!B368</f>
        <v>SAR 11</v>
      </c>
      <c r="C367" t="str">
        <f>'RESUMEN TOTAL'!D368</f>
        <v>SENSABELLO Y BRAILLE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>
        <f>'RESUMEN TOTAL'!N368</f>
        <v>0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PRESIDENTE SARMIENTO</v>
      </c>
      <c r="B368" t="str">
        <f>'RESUMEN TOTAL'!B369</f>
        <v>SAR01</v>
      </c>
      <c r="C368" t="str">
        <f>'RESUMEN TOTAL'!D369</f>
        <v>Storni Y Sanchez de Loria</v>
      </c>
      <c r="D368" s="33" t="str">
        <f>'RESUMEN TOTAL'!E369</f>
        <v>Domo</v>
      </c>
      <c r="E368" s="33" t="str">
        <f>'RESUMEN TOTAL'!F369</f>
        <v>Fibra Optica</v>
      </c>
      <c r="F368" s="86">
        <f>'RESUMEN TOTAL'!L369</f>
        <v>0</v>
      </c>
      <c r="G368" s="86">
        <f>'RESUMEN TOTAL'!M369</f>
        <v>0</v>
      </c>
      <c r="H368" s="86">
        <f>'RESUMEN TOTAL'!N369</f>
        <v>0</v>
      </c>
      <c r="I368" s="86">
        <f>'RESUMEN TOTAL'!O369</f>
        <v>0</v>
      </c>
      <c r="J368" s="86">
        <f>'RESUMEN TOTAL'!P369</f>
        <v>0</v>
      </c>
      <c r="K368" s="86">
        <f>'RESUMEN TOTAL'!Q369</f>
        <v>0</v>
      </c>
      <c r="L368" s="86">
        <f>'RESUMEN TOTAL'!R369</f>
        <v>0</v>
      </c>
      <c r="M368" s="86">
        <f>'RESUMEN TOTAL'!S369</f>
        <v>0</v>
      </c>
      <c r="N368" s="86">
        <f>'RESUMEN TOTAL'!T369</f>
        <v>0</v>
      </c>
      <c r="O368" s="86">
        <f>'RESUMEN TOTAL'!U369</f>
        <v>0</v>
      </c>
      <c r="P368" s="86">
        <f>'RESUMEN TOTAL'!V369</f>
        <v>0</v>
      </c>
      <c r="Q368" s="86">
        <f>'RESUMEN TOTAL'!W369</f>
        <v>0</v>
      </c>
      <c r="R368" s="86">
        <f>'RESUMEN TOTAL'!X369</f>
        <v>0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SAN EDUARDO</v>
      </c>
      <c r="B369" t="str">
        <f>'RESUMEN TOTAL'!B370</f>
        <v>SEDU01</v>
      </c>
      <c r="C369" t="str">
        <f>'RESUMEN TOTAL'!D370</f>
        <v>San Martin y Sperandio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>
        <f>'RESUMEN TOTAL'!M370</f>
        <v>0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SAN EDUARDO</v>
      </c>
      <c r="B370" t="str">
        <f>'RESUMEN TOTAL'!B371</f>
        <v>SEDU02</v>
      </c>
      <c r="C370" t="str">
        <f>'RESUMEN TOTAL'!D371</f>
        <v>Curva de Berraymundo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>
        <f>'RESUMEN TOTAL'!N371</f>
        <v>0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CIRIO</v>
      </c>
      <c r="B371" t="str">
        <f>'RESUMEN TOTAL'!B372</f>
        <v>SEDU03</v>
      </c>
      <c r="C371" t="str">
        <f>'RESUMEN TOTAL'!D372</f>
        <v>Av. San Martin y Las Americas</v>
      </c>
      <c r="D371" s="33" t="str">
        <f>'RESUMEN TOTAL'!E372</f>
        <v>Domo</v>
      </c>
      <c r="E371" s="33" t="str">
        <f>'RESUMEN TOTAL'!F372</f>
        <v>Radio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SAN EMILIO</v>
      </c>
      <c r="B372" t="str">
        <f>'RESUMEN TOTAL'!B373</f>
        <v>SEMI 02</v>
      </c>
      <c r="C372" t="str">
        <f>'RESUMEN TOTAL'!D373</f>
        <v>Cno. Gral. Belgrano y Francia</v>
      </c>
      <c r="D372" s="33" t="str">
        <f>'RESUMEN TOTAL'!E373</f>
        <v>Domo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SAN EMILIO</v>
      </c>
      <c r="B373" t="str">
        <f>'RESUMEN TOTAL'!B374</f>
        <v>SEMI01</v>
      </c>
      <c r="C373" t="str">
        <f>'RESUMEN TOTAL'!D374</f>
        <v>San Martin y Av. del Trabajo</v>
      </c>
      <c r="D373" s="33" t="str">
        <f>'RESUMEN TOTAL'!E374</f>
        <v>Domo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SAN EMILIO</v>
      </c>
      <c r="B374" t="str">
        <f>'RESUMEN TOTAL'!B375</f>
        <v>SEMI03 (fija 1)</v>
      </c>
      <c r="C374" t="str">
        <f>'RESUMEN TOTAL'!D375</f>
        <v>GORRITI E/ GALARZA Y LOPE DE VEGA</v>
      </c>
      <c r="D374" s="33" t="str">
        <f>'RESUMEN TOTAL'!E375</f>
        <v>Fija</v>
      </c>
      <c r="E374" s="33" t="str">
        <f>'RESUMEN TOTAL'!F375</f>
        <v>Fibra Optica</v>
      </c>
      <c r="F374" s="86">
        <f>'RESUMEN TOTAL'!L375</f>
        <v>0</v>
      </c>
      <c r="G374" s="86">
        <f>'RESUMEN TOTAL'!M375</f>
        <v>0</v>
      </c>
      <c r="H374" s="86">
        <f>'RESUMEN TOTAL'!N375</f>
        <v>0</v>
      </c>
      <c r="I374" s="86">
        <f>'RESUMEN TOTAL'!O375</f>
        <v>0</v>
      </c>
      <c r="J374" s="86">
        <f>'RESUMEN TOTAL'!P375</f>
        <v>0</v>
      </c>
      <c r="K374" s="86">
        <f>'RESUMEN TOTAL'!Q375</f>
        <v>0</v>
      </c>
      <c r="L374" s="86">
        <f>'RESUMEN TOTAL'!R375</f>
        <v>0</v>
      </c>
      <c r="M374" s="86">
        <f>'RESUMEN TOTAL'!S375</f>
        <v>0</v>
      </c>
      <c r="N374" s="86">
        <f>'RESUMEN TOTAL'!T375</f>
        <v>0</v>
      </c>
      <c r="O374" s="86">
        <f>'RESUMEN TOTAL'!U375</f>
        <v>0</v>
      </c>
      <c r="P374" s="86">
        <f>'RESUMEN TOTAL'!V375</f>
        <v>0</v>
      </c>
      <c r="Q374" s="86">
        <f>'RESUMEN TOTAL'!W375</f>
        <v>0</v>
      </c>
      <c r="R374" s="86">
        <f>'RESUMEN TOTAL'!X375</f>
        <v>0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SAN EMILIO</v>
      </c>
      <c r="B375" t="str">
        <f>'RESUMEN TOTAL'!B376</f>
        <v>SEMI04 (fija 2)</v>
      </c>
      <c r="C375" t="str">
        <f>'RESUMEN TOTAL'!D376</f>
        <v>GORRITI E/ GALARZA Y LOPE DE VEGA</v>
      </c>
      <c r="D375" s="33" t="str">
        <f>'RESUMEN TOTAL'!E376</f>
        <v>Fija</v>
      </c>
      <c r="E375" s="33" t="str">
        <f>'RESUMEN TOTAL'!F376</f>
        <v>Fibra Optica</v>
      </c>
      <c r="F375" s="86">
        <f>'RESUMEN TOTAL'!L376</f>
        <v>0</v>
      </c>
      <c r="G375" s="86">
        <f>'RESUMEN TOTAL'!M376</f>
        <v>0</v>
      </c>
      <c r="H375" s="86">
        <f>'RESUMEN TOTAL'!N376</f>
        <v>0</v>
      </c>
      <c r="I375" s="86">
        <f>'RESUMEN TOTAL'!O376</f>
        <v>0</v>
      </c>
      <c r="J375" s="86">
        <f>'RESUMEN TOTAL'!P376</f>
        <v>0</v>
      </c>
      <c r="K375" s="86">
        <f>'RESUMEN TOTAL'!Q376</f>
        <v>0</v>
      </c>
      <c r="L375" s="86">
        <f>'RESUMEN TOTAL'!R376</f>
        <v>0</v>
      </c>
      <c r="M375" s="86">
        <f>'RESUMEN TOTAL'!S376</f>
        <v>0</v>
      </c>
      <c r="N375" s="86">
        <f>'RESUMEN TOTAL'!T376</f>
        <v>0</v>
      </c>
      <c r="O375" s="86">
        <f>'RESUMEN TOTAL'!U376</f>
        <v>0</v>
      </c>
      <c r="P375" s="86">
        <f>'RESUMEN TOTAL'!V376</f>
        <v>0</v>
      </c>
      <c r="Q375" s="86">
        <f>'RESUMEN TOTAL'!W376</f>
        <v>0</v>
      </c>
      <c r="R375" s="86">
        <f>'RESUMEN TOTAL'!X376</f>
        <v>0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SAN EMILIO</v>
      </c>
      <c r="B376" t="str">
        <f>'RESUMEN TOTAL'!B377</f>
        <v xml:space="preserve">SEMI05 </v>
      </c>
      <c r="C376" t="str">
        <f>'RESUMEN TOTAL'!D377</f>
        <v xml:space="preserve">Av Del Trabajo y Carlos Gardel </v>
      </c>
      <c r="D376" s="33" t="str">
        <f>'RESUMEN TOTAL'!E377</f>
        <v>DOMO</v>
      </c>
      <c r="E376" s="33" t="str">
        <f>'RESUMEN TOTAL'!F377</f>
        <v>PTO A FO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SAN EDUARDO</v>
      </c>
      <c r="B377" t="str">
        <f>'RESUMEN TOTAL'!B378</f>
        <v>SIR 02</v>
      </c>
      <c r="C377" t="str">
        <f>'RESUMEN TOTAL'!D378</f>
        <v>Victorino de la Plaza y Argentina</v>
      </c>
      <c r="D377" s="33" t="str">
        <f>'RESUMEN TOTAL'!E378</f>
        <v>Domo</v>
      </c>
      <c r="E377" s="33" t="str">
        <f>'RESUMEN TOTAL'!F378</f>
        <v>Radio</v>
      </c>
      <c r="F377" s="86" t="str">
        <f>'RESUMEN TOTAL'!L378</f>
        <v>APAGADO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 t="str">
        <f>'RESUMEN TOTAL'!X378</f>
        <v>APAGADO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SAN EDUARDO</v>
      </c>
      <c r="B378" t="str">
        <f>'RESUMEN TOTAL'!B379</f>
        <v>SIR 03</v>
      </c>
      <c r="C378" t="str">
        <f>'RESUMEN TOTAL'!D379</f>
        <v>MONTES Y LONARDI</v>
      </c>
      <c r="D378" s="33" t="str">
        <f>'RESUMEN TOTAL'!E379</f>
        <v>DOMO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LA SIRENA</v>
      </c>
      <c r="B379" t="str">
        <f>'RESUMEN TOTAL'!B380</f>
        <v>SIR 04</v>
      </c>
      <c r="C379" t="str">
        <f>'RESUMEN TOTAL'!D380</f>
        <v>AV. MONTEVERDE Y MORAN</v>
      </c>
      <c r="D379" s="33" t="str">
        <f>'RESUMEN TOTAL'!E380</f>
        <v>Domo</v>
      </c>
      <c r="E379" s="33" t="str">
        <f>'RESUMEN TOTAL'!F380</f>
        <v>Fibra Optica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.75" hidden="1" thickTop="1" x14ac:dyDescent="0.25">
      <c r="A380" t="str">
        <f>'RESUMEN TOTAL'!A381</f>
        <v>LA SIRENA</v>
      </c>
      <c r="B380" t="str">
        <f>'RESUMEN TOTAL'!B381</f>
        <v>SIR 05 (FIJA 01)</v>
      </c>
      <c r="C380" t="str">
        <f>'RESUMEN TOTAL'!D381</f>
        <v>AV. MONTEVERDE Y MORAN</v>
      </c>
      <c r="D380" s="33" t="str">
        <f>'RESUMEN TOTAL'!E381</f>
        <v>Fija</v>
      </c>
      <c r="E380" s="33" t="str">
        <f>'RESUMEN TOTAL'!F381</f>
        <v>Fibra Optica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.75" hidden="1" thickTop="1" x14ac:dyDescent="0.25">
      <c r="A381" t="str">
        <f>'RESUMEN TOTAL'!A382</f>
        <v>LA SIRENA</v>
      </c>
      <c r="B381" t="str">
        <f>'RESUMEN TOTAL'!B382</f>
        <v>SIR 06 (FIJA 02)</v>
      </c>
      <c r="C381" t="str">
        <f>'RESUMEN TOTAL'!D382</f>
        <v>AV. MONTEVERDE Y MORAN</v>
      </c>
      <c r="D381" s="33" t="str">
        <f>'RESUMEN TOTAL'!E382</f>
        <v>Fija</v>
      </c>
      <c r="E381" s="33" t="str">
        <f>'RESUMEN TOTAL'!F382</f>
        <v>Fibra Optica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.75" hidden="1" thickTop="1" x14ac:dyDescent="0.25">
      <c r="A382" t="str">
        <f>'RESUMEN TOTAL'!A383</f>
        <v>VILLA AURORA</v>
      </c>
      <c r="B382" t="str">
        <f>'RESUMEN TOTAL'!B383</f>
        <v>SIR 13</v>
      </c>
      <c r="C382" t="str">
        <f>'RESUMEN TOTAL'!D383</f>
        <v>AV MONTEVERDE Y URIBURU</v>
      </c>
      <c r="D382" s="33" t="str">
        <f>'RESUMEN TOTAL'!E383</f>
        <v>Domo</v>
      </c>
      <c r="E382" s="33" t="str">
        <f>'RESUMEN TOTAL'!F383</f>
        <v>Fibra Optica</v>
      </c>
      <c r="F382" s="86">
        <f>'RESUMEN TOTAL'!L383</f>
        <v>0</v>
      </c>
      <c r="G382" s="86">
        <f>'RESUMEN TOTAL'!M383</f>
        <v>0</v>
      </c>
      <c r="H382" s="86">
        <f>'RESUMEN TOTAL'!N383</f>
        <v>0</v>
      </c>
      <c r="I382" s="86">
        <f>'RESUMEN TOTAL'!O383</f>
        <v>0</v>
      </c>
      <c r="J382" s="86">
        <f>'RESUMEN TOTAL'!P383</f>
        <v>0</v>
      </c>
      <c r="K382" s="86">
        <f>'RESUMEN TOTAL'!Q383</f>
        <v>0</v>
      </c>
      <c r="L382" s="86">
        <f>'RESUMEN TOTAL'!R383</f>
        <v>0</v>
      </c>
      <c r="M382" s="86">
        <f>'RESUMEN TOTAL'!S383</f>
        <v>0</v>
      </c>
      <c r="N382" s="86">
        <f>'RESUMEN TOTAL'!T383</f>
        <v>0</v>
      </c>
      <c r="O382" s="86">
        <f>'RESUMEN TOTAL'!U383</f>
        <v>0</v>
      </c>
      <c r="P382" s="86">
        <f>'RESUMEN TOTAL'!V383</f>
        <v>0</v>
      </c>
      <c r="Q382" s="86">
        <f>'RESUMEN TOTAL'!W383</f>
        <v>0</v>
      </c>
      <c r="R382" s="86">
        <f>'RESUMEN TOTAL'!X383</f>
        <v>0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.75" hidden="1" thickTop="1" x14ac:dyDescent="0.25">
      <c r="A383" t="str">
        <f>'RESUMEN TOTAL'!A384</f>
        <v>LA SIRENA</v>
      </c>
      <c r="B383" t="str">
        <f>'RESUMEN TOTAL'!B384</f>
        <v>SIR 14</v>
      </c>
      <c r="C383" t="str">
        <f>'RESUMEN TOTAL'!D384</f>
        <v>MANUEL IGLESIAS Y PEDRAZA</v>
      </c>
      <c r="D383" s="33" t="str">
        <f>'RESUMEN TOTAL'!E384</f>
        <v>Domo</v>
      </c>
      <c r="E383" s="33" t="str">
        <f>'RESUMEN TOTAL'!F384</f>
        <v>Fibra Optica</v>
      </c>
      <c r="F383" s="86" t="str">
        <f>'RESUMEN TOTAL'!L384</f>
        <v>APAGADO</v>
      </c>
      <c r="G383" s="86" t="str">
        <f>'RESUMEN TOTAL'!M384</f>
        <v>APAGADO</v>
      </c>
      <c r="H383" s="86" t="str">
        <f>'RESUMEN TOTAL'!N384</f>
        <v>APAGADO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.75" hidden="1" thickTop="1" x14ac:dyDescent="0.25">
      <c r="A384" t="str">
        <f>'RESUMEN TOTAL'!A385</f>
        <v>LA SIRENA</v>
      </c>
      <c r="B384" t="str">
        <f>'RESUMEN TOTAL'!B385</f>
        <v>SIR 15</v>
      </c>
      <c r="C384" t="str">
        <f>'RESUMEN TOTAL'!D385</f>
        <v>Monteverde y Azara</v>
      </c>
      <c r="D384" s="33" t="str">
        <f>'RESUMEN TOTAL'!E385</f>
        <v>Domo</v>
      </c>
      <c r="E384" s="33" t="str">
        <f>'RESUMEN TOTAL'!F385</f>
        <v>Fibra Optica</v>
      </c>
      <c r="F384" s="86" t="str">
        <f>'RESUMEN TOTAL'!L385</f>
        <v>APAGADO</v>
      </c>
      <c r="G384" s="86" t="str">
        <f>'RESUMEN TOTAL'!M385</f>
        <v>APAGADO</v>
      </c>
      <c r="H384" s="86" t="str">
        <f>'RESUMEN TOTAL'!N385</f>
        <v>APAGADO</v>
      </c>
      <c r="I384" s="86" t="str">
        <f>'RESUMEN TOTAL'!O385</f>
        <v>APAGADO</v>
      </c>
      <c r="J384" s="86" t="str">
        <f>'RESUMEN TOTAL'!P385</f>
        <v>APAGADO</v>
      </c>
      <c r="K384" s="86" t="str">
        <f>'RESUMEN TOTAL'!Q385</f>
        <v>APAGADO</v>
      </c>
      <c r="L384" s="86" t="str">
        <f>'RESUMEN TOTAL'!R385</f>
        <v>APAGADO</v>
      </c>
      <c r="M384" s="86" t="str">
        <f>'RESUMEN TOTAL'!S385</f>
        <v>APAGADO</v>
      </c>
      <c r="N384" s="86" t="str">
        <f>'RESUMEN TOTAL'!T385</f>
        <v>APAGADO</v>
      </c>
      <c r="O384" s="86" t="str">
        <f>'RESUMEN TOTAL'!U385</f>
        <v>APAGADO</v>
      </c>
      <c r="P384" s="86" t="str">
        <f>'RESUMEN TOTAL'!V385</f>
        <v>APAGADO</v>
      </c>
      <c r="Q384" s="86" t="str">
        <f>'RESUMEN TOTAL'!W385</f>
        <v>APAGADO</v>
      </c>
      <c r="R384" s="86" t="str">
        <f>'RESUMEN TOTAL'!X385</f>
        <v>APAGADO</v>
      </c>
      <c r="S384" s="86" t="str">
        <f>'RESUMEN TOTAL'!Y385</f>
        <v>APAGADO</v>
      </c>
      <c r="T384" s="86" t="str">
        <f>'RESUMEN TOTAL'!Z385</f>
        <v>APAGADO</v>
      </c>
      <c r="U384" s="86" t="str">
        <f>'RESUMEN TOTAL'!AA385</f>
        <v>APAGADO</v>
      </c>
      <c r="V384" s="86" t="str">
        <f>'RESUMEN TOTAL'!AB385</f>
        <v>APAGADO</v>
      </c>
      <c r="W384" s="86" t="str">
        <f>'RESUMEN TOTAL'!AC385</f>
        <v>APAGADO</v>
      </c>
      <c r="X384" s="86" t="str">
        <f>'RESUMEN TOTAL'!AD385</f>
        <v>APAGADO</v>
      </c>
      <c r="Y384" s="86" t="str">
        <f>'RESUMEN TOTAL'!AE385</f>
        <v>APAGADO</v>
      </c>
      <c r="Z384" s="86" t="str">
        <f>'RESUMEN TOTAL'!AF385</f>
        <v>APAGADO</v>
      </c>
      <c r="AA384" s="86" t="str">
        <f>'RESUMEN TOTAL'!AG385</f>
        <v>APAGADO</v>
      </c>
      <c r="AB384" s="86">
        <f>'RESUMEN TOTAL'!AH385</f>
        <v>0</v>
      </c>
      <c r="AC384" s="86">
        <f>'RESUMEN TOTAL'!AI385</f>
        <v>0</v>
      </c>
      <c r="AD384" s="86">
        <f>'RESUMEN TOTAL'!AJ385</f>
        <v>0</v>
      </c>
      <c r="AE384" s="86">
        <f>'RESUMEN TOTAL'!AK385</f>
        <v>0</v>
      </c>
      <c r="AF384" s="86">
        <f>'RESUMEN TOTAL'!AL385</f>
        <v>0</v>
      </c>
      <c r="AG384" s="86">
        <f>'RESUMEN TOTAL'!AM385</f>
        <v>0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.75" hidden="1" thickTop="1" x14ac:dyDescent="0.25">
      <c r="A385" t="str">
        <f>'RESUMEN TOTAL'!A386</f>
        <v>LA SIRENA</v>
      </c>
      <c r="B385" t="str">
        <f>'RESUMEN TOTAL'!B386</f>
        <v>SIR01</v>
      </c>
      <c r="C385" t="str">
        <f>'RESUMEN TOTAL'!D386</f>
        <v>Moran y Calle 14</v>
      </c>
      <c r="D385" s="33" t="str">
        <f>'RESUMEN TOTAL'!E386</f>
        <v>DOMO</v>
      </c>
      <c r="E385" s="33" t="str">
        <f>'RESUMEN TOTAL'!F386</f>
        <v>Radio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AURORA</v>
      </c>
      <c r="B386" t="str">
        <f>'RESUMEN TOTAL'!B387</f>
        <v>SIR07 (fija 1)</v>
      </c>
      <c r="C386" t="str">
        <f>'RESUMEN TOTAL'!D387</f>
        <v>MONTEVERDE Y URIBURU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.75" hidden="1" thickTop="1" x14ac:dyDescent="0.25">
      <c r="A387" t="str">
        <f>'RESUMEN TOTAL'!A388</f>
        <v>VILLA AURORA</v>
      </c>
      <c r="B387" t="str">
        <f>'RESUMEN TOTAL'!B388</f>
        <v>SIR08 (fija 2)</v>
      </c>
      <c r="C387" t="str">
        <f>'RESUMEN TOTAL'!D388</f>
        <v>MONTEVERDE Y URIBURU</v>
      </c>
      <c r="D387" s="33" t="str">
        <f>'RESUMEN TOTAL'!E388</f>
        <v>Fija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.75" hidden="1" thickTop="1" x14ac:dyDescent="0.25">
      <c r="A388" t="str">
        <f>'RESUMEN TOTAL'!A389</f>
        <v>LA SIRENA</v>
      </c>
      <c r="B388" t="str">
        <f>'RESUMEN TOTAL'!B389</f>
        <v>SIR09 (fija 1)</v>
      </c>
      <c r="C388" t="str">
        <f>'RESUMEN TOTAL'!D389</f>
        <v>GUIDO SPANO Y MORAN</v>
      </c>
      <c r="D388" s="33" t="str">
        <f>'RESUMEN TOTAL'!E389</f>
        <v>Fija</v>
      </c>
      <c r="E388" s="33" t="str">
        <f>'RESUMEN TOTAL'!F389</f>
        <v>Fibra Optica</v>
      </c>
      <c r="F388" s="86" t="str">
        <f>'RESUMEN TOTAL'!L389</f>
        <v>APAGADO</v>
      </c>
      <c r="G388" s="86" t="str">
        <f>'RESUMEN TOTAL'!M389</f>
        <v>APAGADO</v>
      </c>
      <c r="H388" s="86" t="str">
        <f>'RESUMEN TOTAL'!N389</f>
        <v>APAGADO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.75" hidden="1" thickTop="1" x14ac:dyDescent="0.25">
      <c r="A389" t="str">
        <f>'RESUMEN TOTAL'!A390</f>
        <v>LA SIRENA</v>
      </c>
      <c r="B389" t="str">
        <f>'RESUMEN TOTAL'!B390</f>
        <v>SIR10 (fija 2)</v>
      </c>
      <c r="C389" t="str">
        <f>'RESUMEN TOTAL'!D390</f>
        <v>GUIDO SPANO Y MORAN</v>
      </c>
      <c r="D389" s="33" t="str">
        <f>'RESUMEN TOTAL'!E390</f>
        <v>Fija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>
        <f>'RESUMEN TOTAL'!O390</f>
        <v>0</v>
      </c>
      <c r="J389" s="86">
        <f>'RESUMEN TOTAL'!P390</f>
        <v>0</v>
      </c>
      <c r="K389" s="86">
        <f>'RESUMEN TOTAL'!Q390</f>
        <v>0</v>
      </c>
      <c r="L389" s="86">
        <f>'RESUMEN TOTAL'!R390</f>
        <v>0</v>
      </c>
      <c r="M389" s="86">
        <f>'RESUMEN TOTAL'!S390</f>
        <v>0</v>
      </c>
      <c r="N389" s="86">
        <f>'RESUMEN TOTAL'!T390</f>
        <v>0</v>
      </c>
      <c r="O389" s="86">
        <f>'RESUMEN TOTAL'!U390</f>
        <v>0</v>
      </c>
      <c r="P389" s="86">
        <f>'RESUMEN TOTAL'!V390</f>
        <v>0</v>
      </c>
      <c r="Q389" s="86">
        <f>'RESUMEN TOTAL'!W390</f>
        <v>0</v>
      </c>
      <c r="R389" s="86">
        <f>'RESUMEN TOTAL'!X390</f>
        <v>0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.75" hidden="1" thickTop="1" x14ac:dyDescent="0.25">
      <c r="A390" t="str">
        <f>'RESUMEN TOTAL'!A391</f>
        <v>LA SIRENA</v>
      </c>
      <c r="B390" t="str">
        <f>'RESUMEN TOTAL'!B391</f>
        <v>SIR11 (fija 1)</v>
      </c>
      <c r="C390" t="str">
        <f>'RESUMEN TOTAL'!D391</f>
        <v>LARREA Y GUARDIA NACIONAL</v>
      </c>
      <c r="D390" s="33" t="str">
        <f>'RESUMEN TOTAL'!E391</f>
        <v>Fija</v>
      </c>
      <c r="E390" s="33" t="str">
        <f>'RESUMEN TOTAL'!F391</f>
        <v>Fibra Optica</v>
      </c>
      <c r="F390" s="86">
        <f>'RESUMEN TOTAL'!L391</f>
        <v>0</v>
      </c>
      <c r="G390" s="86">
        <f>'RESUMEN TOTAL'!M391</f>
        <v>0</v>
      </c>
      <c r="H390" s="86">
        <f>'RESUMEN TOTAL'!N391</f>
        <v>0</v>
      </c>
      <c r="I390" s="86">
        <f>'RESUMEN TOTAL'!O391</f>
        <v>0</v>
      </c>
      <c r="J390" s="86">
        <f>'RESUMEN TOTAL'!P391</f>
        <v>0</v>
      </c>
      <c r="K390" s="86">
        <f>'RESUMEN TOTAL'!Q391</f>
        <v>0</v>
      </c>
      <c r="L390" s="86">
        <f>'RESUMEN TOTAL'!R391</f>
        <v>0</v>
      </c>
      <c r="M390" s="86">
        <f>'RESUMEN TOTAL'!S391</f>
        <v>0</v>
      </c>
      <c r="N390" s="86">
        <f>'RESUMEN TOTAL'!T391</f>
        <v>0</v>
      </c>
      <c r="O390" s="86">
        <f>'RESUMEN TOTAL'!U391</f>
        <v>0</v>
      </c>
      <c r="P390" s="86">
        <f>'RESUMEN TOTAL'!V391</f>
        <v>0</v>
      </c>
      <c r="Q390" s="86">
        <f>'RESUMEN TOTAL'!W391</f>
        <v>0</v>
      </c>
      <c r="R390" s="86">
        <f>'RESUMEN TOTAL'!X391</f>
        <v>0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.75" hidden="1" thickTop="1" x14ac:dyDescent="0.25">
      <c r="A391" t="str">
        <f>'RESUMEN TOTAL'!A392</f>
        <v>LA SIRENA</v>
      </c>
      <c r="B391" t="str">
        <f>'RESUMEN TOTAL'!B392</f>
        <v>SIR12 (fija 2)</v>
      </c>
      <c r="C391" t="str">
        <f>'RESUMEN TOTAL'!D392</f>
        <v>LARREA Y GUARDIA NACIONAL</v>
      </c>
      <c r="D391" s="33" t="str">
        <f>'RESUMEN TOTAL'!E392</f>
        <v>Fija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.75" hidden="1" thickTop="1" x14ac:dyDescent="0.25">
      <c r="A392" t="str">
        <f>'RESUMEN TOTAL'!A393</f>
        <v>SAN JORGE</v>
      </c>
      <c r="B392" t="str">
        <f>'RESUMEN TOTAL'!B393</f>
        <v>SJO 03</v>
      </c>
      <c r="C392" t="str">
        <f>'RESUMEN TOTAL'!D393</f>
        <v>517 Y 580</v>
      </c>
      <c r="D392" s="33" t="str">
        <f>'RESUMEN TOTAL'!E393</f>
        <v>DOMO</v>
      </c>
      <c r="E392" s="33" t="str">
        <f>'RESUMEN TOTAL'!F393</f>
        <v>Radio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>
        <f>'RESUMEN TOTAL'!AI393</f>
        <v>0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SAN JORGE</v>
      </c>
      <c r="B393" t="str">
        <f>'RESUMEN TOTAL'!B394</f>
        <v>SJO 04</v>
      </c>
      <c r="C393" t="str">
        <f>'RESUMEN TOTAL'!D394</f>
        <v>552 Y 519</v>
      </c>
      <c r="D393" s="33" t="str">
        <f>'RESUMEN TOTAL'!E394</f>
        <v>DOMO</v>
      </c>
      <c r="E393" s="33" t="str">
        <f>'RESUMEN TOTAL'!F394</f>
        <v>Radio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 t="str">
        <f>'RESUMEN TOTAL'!X394</f>
        <v>APAGADO</v>
      </c>
      <c r="S393" s="86" t="str">
        <f>'RESUMEN TOTAL'!Y394</f>
        <v>APAGADO</v>
      </c>
      <c r="T393" s="86">
        <f>'RESUMEN TOTAL'!Z394</f>
        <v>0</v>
      </c>
      <c r="U393" s="86" t="str">
        <f>'RESUMEN TOTAL'!AA394</f>
        <v>APAGADO</v>
      </c>
      <c r="V393" s="86" t="str">
        <f>'RESUMEN TOTAL'!AB394</f>
        <v>APAGADO</v>
      </c>
      <c r="W393" s="86" t="str">
        <f>'RESUMEN TOTAL'!AC394</f>
        <v>APAGADO</v>
      </c>
      <c r="X393" s="86" t="str">
        <f>'RESUMEN TOTAL'!AD394</f>
        <v>APAGADO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SAN JORGE</v>
      </c>
      <c r="B394" t="str">
        <f>'RESUMEN TOTAL'!B395</f>
        <v>SJO 09 (FIJA 1)</v>
      </c>
      <c r="C394" t="str">
        <f>'RESUMEN TOTAL'!D395</f>
        <v>515 Y 566</v>
      </c>
      <c r="D394" s="33" t="str">
        <f>'RESUMEN TOTAL'!E395</f>
        <v>Fija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SAN JORGE</v>
      </c>
      <c r="B395" t="str">
        <f>'RESUMEN TOTAL'!B396</f>
        <v>SJO 10 (FIJA 2)</v>
      </c>
      <c r="C395" t="str">
        <f>'RESUMEN TOTAL'!D396</f>
        <v>515 Y 566</v>
      </c>
      <c r="D395" s="33" t="str">
        <f>'RESUMEN TOTAL'!E396</f>
        <v>Fija</v>
      </c>
      <c r="E395" s="33" t="str">
        <f>'RESUMEN TOTAL'!F396</f>
        <v>Radio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SAN JORGE</v>
      </c>
      <c r="B396" t="str">
        <f>'RESUMEN TOTAL'!B397</f>
        <v>SJO01</v>
      </c>
      <c r="C396" t="str">
        <f>'RESUMEN TOTAL'!D397</f>
        <v>Calle 554 y 527</v>
      </c>
      <c r="D396" s="33" t="str">
        <f>'RESUMEN TOTAL'!E397</f>
        <v>Domo</v>
      </c>
      <c r="E396" s="33" t="str">
        <f>'RESUMEN TOTAL'!F397</f>
        <v>Radio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>
        <f>'RESUMEN TOTAL'!X397</f>
        <v>0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SAN JORGE</v>
      </c>
      <c r="B397" t="str">
        <f>'RESUMEN TOTAL'!B398</f>
        <v>SJO02</v>
      </c>
      <c r="C397" t="str">
        <f>'RESUMEN TOTAL'!D398</f>
        <v>Calle 554 y 511</v>
      </c>
      <c r="D397" s="33" t="str">
        <f>'RESUMEN TOTAL'!E398</f>
        <v>Domo</v>
      </c>
      <c r="E397" s="33" t="str">
        <f>'RESUMEN TOTAL'!F398</f>
        <v>Radio</v>
      </c>
      <c r="F397" s="86">
        <f>'RESUMEN TOTAL'!L398</f>
        <v>0</v>
      </c>
      <c r="G397" s="86">
        <f>'RESUMEN TOTAL'!M398</f>
        <v>0</v>
      </c>
      <c r="H397" s="86">
        <f>'RESUMEN TOTAL'!N398</f>
        <v>0</v>
      </c>
      <c r="I397" s="86">
        <f>'RESUMEN TOTAL'!O398</f>
        <v>0</v>
      </c>
      <c r="J397" s="86">
        <f>'RESUMEN TOTAL'!P398</f>
        <v>0</v>
      </c>
      <c r="K397" s="86">
        <f>'RESUMEN TOTAL'!Q398</f>
        <v>0</v>
      </c>
      <c r="L397" s="86">
        <f>'RESUMEN TOTAL'!R398</f>
        <v>0</v>
      </c>
      <c r="M397" s="86">
        <f>'RESUMEN TOTAL'!S398</f>
        <v>0</v>
      </c>
      <c r="N397" s="86">
        <f>'RESUMEN TOTAL'!T398</f>
        <v>0</v>
      </c>
      <c r="O397" s="86">
        <f>'RESUMEN TOTAL'!U398</f>
        <v>0</v>
      </c>
      <c r="P397" s="86">
        <f>'RESUMEN TOTAL'!V398</f>
        <v>0</v>
      </c>
      <c r="Q397" s="86">
        <f>'RESUMEN TOTAL'!W398</f>
        <v>0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SAN JORGE</v>
      </c>
      <c r="B398" t="str">
        <f>'RESUMEN TOTAL'!B399</f>
        <v>SJO05 (fija 1)</v>
      </c>
      <c r="C398" t="str">
        <f>'RESUMEN TOTAL'!D399</f>
        <v>511 Y 560</v>
      </c>
      <c r="D398" s="33" t="str">
        <f>'RESUMEN TOTAL'!E399</f>
        <v>Fija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SAN JORGE</v>
      </c>
      <c r="B399" t="str">
        <f>'RESUMEN TOTAL'!B400</f>
        <v>SJO06 (fija 2)</v>
      </c>
      <c r="C399" t="str">
        <f>'RESUMEN TOTAL'!D400</f>
        <v>511 Y 560</v>
      </c>
      <c r="D399" s="33" t="str">
        <f>'RESUMEN TOTAL'!E400</f>
        <v>Fija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SAN JORGE</v>
      </c>
      <c r="B400" t="str">
        <f>'RESUMEN TOTAL'!B401</f>
        <v>SJO07 (fija 1)</v>
      </c>
      <c r="C400" t="str">
        <f>'RESUMEN TOTAL'!D401</f>
        <v>503 Y 556</v>
      </c>
      <c r="D400" s="33" t="str">
        <f>'RESUMEN TOTAL'!E401</f>
        <v>Fija</v>
      </c>
      <c r="E400" s="33" t="str">
        <f>'RESUMEN TOTAL'!F401</f>
        <v>Fibra Optica</v>
      </c>
      <c r="F400" s="86">
        <f>'RESUMEN TOTAL'!L401</f>
        <v>0</v>
      </c>
      <c r="G400" s="86">
        <f>'RESUMEN TOTAL'!M401</f>
        <v>0</v>
      </c>
      <c r="H400" s="86">
        <f>'RESUMEN TOTAL'!N401</f>
        <v>0</v>
      </c>
      <c r="I400" s="86">
        <f>'RESUMEN TOTAL'!O401</f>
        <v>0</v>
      </c>
      <c r="J400" s="86">
        <f>'RESUMEN TOTAL'!P401</f>
        <v>0</v>
      </c>
      <c r="K400" s="86">
        <f>'RESUMEN TOTAL'!Q401</f>
        <v>0</v>
      </c>
      <c r="L400" s="86">
        <f>'RESUMEN TOTAL'!R401</f>
        <v>0</v>
      </c>
      <c r="M400" s="86">
        <f>'RESUMEN TOTAL'!S401</f>
        <v>0</v>
      </c>
      <c r="N400" s="86">
        <f>'RESUMEN TOTAL'!T401</f>
        <v>0</v>
      </c>
      <c r="O400" s="86">
        <f>'RESUMEN TOTAL'!U401</f>
        <v>0</v>
      </c>
      <c r="P400" s="86">
        <f>'RESUMEN TOTAL'!V401</f>
        <v>0</v>
      </c>
      <c r="Q400" s="86">
        <f>'RESUMEN TOTAL'!W401</f>
        <v>0</v>
      </c>
      <c r="R400" s="86">
        <f>'RESUMEN TOTAL'!X401</f>
        <v>0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SAN JORGE</v>
      </c>
      <c r="B401" t="str">
        <f>'RESUMEN TOTAL'!B402</f>
        <v>SJO08 (fija 2)</v>
      </c>
      <c r="C401" t="str">
        <f>'RESUMEN TOTAL'!D402</f>
        <v>503 Y 556</v>
      </c>
      <c r="D401" s="33" t="str">
        <f>'RESUMEN TOTAL'!E402</f>
        <v>Fija</v>
      </c>
      <c r="E401" s="33" t="str">
        <f>'RESUMEN TOTAL'!F402</f>
        <v>Fibra Optica</v>
      </c>
      <c r="F401" s="86">
        <f>'RESUMEN TOTAL'!L402</f>
        <v>0</v>
      </c>
      <c r="G401" s="86">
        <f>'RESUMEN TOTAL'!M402</f>
        <v>0</v>
      </c>
      <c r="H401" s="86">
        <f>'RESUMEN TOTAL'!N402</f>
        <v>0</v>
      </c>
      <c r="I401" s="86">
        <f>'RESUMEN TOTAL'!O402</f>
        <v>0</v>
      </c>
      <c r="J401" s="86">
        <f>'RESUMEN TOTAL'!P402</f>
        <v>0</v>
      </c>
      <c r="K401" s="86">
        <f>'RESUMEN TOTAL'!Q402</f>
        <v>0</v>
      </c>
      <c r="L401" s="86">
        <f>'RESUMEN TOTAL'!R402</f>
        <v>0</v>
      </c>
      <c r="M401" s="86">
        <f>'RESUMEN TOTAL'!S402</f>
        <v>0</v>
      </c>
      <c r="N401" s="86">
        <f>'RESUMEN TOTAL'!T402</f>
        <v>0</v>
      </c>
      <c r="O401" s="86">
        <f>'RESUMEN TOTAL'!U402</f>
        <v>0</v>
      </c>
      <c r="P401" s="86">
        <f>'RESUMEN TOTAL'!V402</f>
        <v>0</v>
      </c>
      <c r="Q401" s="86">
        <f>'RESUMEN TOTAL'!W402</f>
        <v>0</v>
      </c>
      <c r="R401" s="86">
        <f>'RESUMEN TOTAL'!X402</f>
        <v>0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SANTO TOMAS</v>
      </c>
      <c r="B402" t="str">
        <f>'RESUMEN TOTAL'!B403</f>
        <v>SJU01</v>
      </c>
      <c r="C402" t="str">
        <f>'RESUMEN TOTAL'!D403</f>
        <v>Ruta 36 y Pte.Peron</v>
      </c>
      <c r="D402" s="33" t="str">
        <f>'RESUMEN TOTAL'!E403</f>
        <v>Domo</v>
      </c>
      <c r="E402" s="33" t="str">
        <f>'RESUMEN TOTAL'!F403</f>
        <v>Radio</v>
      </c>
      <c r="F402" s="86">
        <f>'RESUMEN TOTAL'!L403</f>
        <v>0</v>
      </c>
      <c r="G402" s="86">
        <f>'RESUMEN TOTAL'!M403</f>
        <v>0</v>
      </c>
      <c r="H402" s="86">
        <f>'RESUMEN TOTAL'!N403</f>
        <v>0</v>
      </c>
      <c r="I402" s="86">
        <f>'RESUMEN TOTAL'!O403</f>
        <v>0</v>
      </c>
      <c r="J402" s="86">
        <f>'RESUMEN TOTAL'!P403</f>
        <v>0</v>
      </c>
      <c r="K402" s="86">
        <f>'RESUMEN TOTAL'!Q403</f>
        <v>0</v>
      </c>
      <c r="L402" s="86">
        <f>'RESUMEN TOTAL'!R403</f>
        <v>0</v>
      </c>
      <c r="M402" s="86">
        <f>'RESUMEN TOTAL'!S403</f>
        <v>0</v>
      </c>
      <c r="N402" s="86">
        <f>'RESUMEN TOTAL'!T403</f>
        <v>0</v>
      </c>
      <c r="O402" s="86">
        <f>'RESUMEN TOTAL'!U403</f>
        <v>0</v>
      </c>
      <c r="P402" s="86">
        <f>'RESUMEN TOTAL'!V403</f>
        <v>0</v>
      </c>
      <c r="Q402" s="86">
        <f>'RESUMEN TOTAL'!W403</f>
        <v>0</v>
      </c>
      <c r="R402" s="86">
        <f>'RESUMEN TOTAL'!X403</f>
        <v>0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GENERAL SAN MARTIN</v>
      </c>
      <c r="B403" t="str">
        <f>'RESUMEN TOTAL'!B404</f>
        <v>SMA 03</v>
      </c>
      <c r="C403" t="str">
        <f>'RESUMEN TOTAL'!D404</f>
        <v>ROSARIO Y SAN NICOLAS</v>
      </c>
      <c r="D403" s="33" t="str">
        <f>'RESUMEN TOTAL'!E404</f>
        <v>Domo</v>
      </c>
      <c r="E403" s="33" t="str">
        <f>'RESUMEN TOTAL'!F404</f>
        <v>Radio</v>
      </c>
      <c r="F403" s="86">
        <f>'RESUMEN TOTAL'!L404</f>
        <v>0</v>
      </c>
      <c r="G403" s="86">
        <f>'RESUMEN TOTAL'!M404</f>
        <v>0</v>
      </c>
      <c r="H403" s="86">
        <f>'RESUMEN TOTAL'!N404</f>
        <v>0</v>
      </c>
      <c r="I403" s="86">
        <f>'RESUMEN TOTAL'!O404</f>
        <v>0</v>
      </c>
      <c r="J403" s="86">
        <f>'RESUMEN TOTAL'!P404</f>
        <v>0</v>
      </c>
      <c r="K403" s="86">
        <f>'RESUMEN TOTAL'!Q404</f>
        <v>0</v>
      </c>
      <c r="L403" s="86">
        <f>'RESUMEN TOTAL'!R404</f>
        <v>0</v>
      </c>
      <c r="M403" s="86">
        <f>'RESUMEN TOTAL'!S404</f>
        <v>0</v>
      </c>
      <c r="N403" s="86">
        <f>'RESUMEN TOTAL'!T404</f>
        <v>0</v>
      </c>
      <c r="O403" s="86">
        <f>'RESUMEN TOTAL'!U404</f>
        <v>0</v>
      </c>
      <c r="P403" s="86">
        <f>'RESUMEN TOTAL'!V404</f>
        <v>0</v>
      </c>
      <c r="Q403" s="86">
        <f>'RESUMEN TOTAL'!W404</f>
        <v>0</v>
      </c>
      <c r="R403" s="86">
        <f>'RESUMEN TOTAL'!X404</f>
        <v>0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GENERAL SAN MARTIN</v>
      </c>
      <c r="B404" t="str">
        <f>'RESUMEN TOTAL'!B405</f>
        <v>SMA 04</v>
      </c>
      <c r="C404" t="str">
        <f>'RESUMEN TOTAL'!D405</f>
        <v>HUDSON Y MONTEVIDEO</v>
      </c>
      <c r="D404" s="33" t="str">
        <f>'RESUMEN TOTAL'!E405</f>
        <v>FIJA</v>
      </c>
      <c r="E404" s="33" t="str">
        <f>'RESUMEN TOTAL'!F405</f>
        <v>Radio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GENERAL SAN MARTIN</v>
      </c>
      <c r="B405" t="str">
        <f>'RESUMEN TOTAL'!B406</f>
        <v>SMA 06</v>
      </c>
      <c r="C405" t="str">
        <f>'RESUMEN TOTAL'!D406</f>
        <v>AV. HUDSON Y RIO IGUAZU</v>
      </c>
      <c r="D405" s="33" t="str">
        <f>'RESUMEN TOTAL'!E406</f>
        <v>DOMO</v>
      </c>
      <c r="E405" s="33" t="str">
        <f>'RESUMEN TOTAL'!F406</f>
        <v>Fibra Optica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GENERAL SAN MARTIN</v>
      </c>
      <c r="B406" t="str">
        <f>'RESUMEN TOTAL'!B407</f>
        <v>SMA 07</v>
      </c>
      <c r="C406" t="str">
        <f>'RESUMEN TOTAL'!D407</f>
        <v>AV. HUDSON Y RIO TURBIO</v>
      </c>
      <c r="D406" s="33" t="str">
        <f>'RESUMEN TOTAL'!E407</f>
        <v>DOMO</v>
      </c>
      <c r="E406" s="33" t="str">
        <f>'RESUMEN TOTAL'!F407</f>
        <v>Fibra Optica</v>
      </c>
      <c r="F406" s="86">
        <f>'RESUMEN TOTAL'!L407</f>
        <v>0</v>
      </c>
      <c r="G406" s="86">
        <f>'RESUMEN TOTAL'!M407</f>
        <v>0</v>
      </c>
      <c r="H406" s="86">
        <f>'RESUMEN TOTAL'!N407</f>
        <v>0</v>
      </c>
      <c r="I406" s="86">
        <f>'RESUMEN TOTAL'!O407</f>
        <v>0</v>
      </c>
      <c r="J406" s="86">
        <f>'RESUMEN TOTAL'!P407</f>
        <v>0</v>
      </c>
      <c r="K406" s="86">
        <f>'RESUMEN TOTAL'!Q407</f>
        <v>0</v>
      </c>
      <c r="L406" s="86">
        <f>'RESUMEN TOTAL'!R407</f>
        <v>0</v>
      </c>
      <c r="M406" s="86">
        <f>'RESUMEN TOTAL'!S407</f>
        <v>0</v>
      </c>
      <c r="N406" s="86">
        <f>'RESUMEN TOTAL'!T407</f>
        <v>0</v>
      </c>
      <c r="O406" s="86">
        <f>'RESUMEN TOTAL'!U407</f>
        <v>0</v>
      </c>
      <c r="P406" s="86">
        <f>'RESUMEN TOTAL'!V407</f>
        <v>0</v>
      </c>
      <c r="Q406" s="86">
        <f>'RESUMEN TOTAL'!W407</f>
        <v>0</v>
      </c>
      <c r="R406" s="86">
        <f>'RESUMEN TOTAL'!X407</f>
        <v>0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SAN MARTIN</v>
      </c>
      <c r="B407" t="str">
        <f>'RESUMEN TOTAL'!B408</f>
        <v>SMA 08</v>
      </c>
      <c r="C407" t="str">
        <f>'RESUMEN TOTAL'!D408</f>
        <v>12 De Octubre y H. Lagos</v>
      </c>
      <c r="D407" s="33" t="str">
        <f>'RESUMEN TOTAL'!E408</f>
        <v>fija</v>
      </c>
      <c r="E407" s="33" t="str">
        <f>'RESUMEN TOTAL'!F408</f>
        <v>Fibra Optica</v>
      </c>
      <c r="F407" s="86" t="str">
        <f>'RESUMEN TOTAL'!L408</f>
        <v>APAGADO</v>
      </c>
      <c r="G407" s="86" t="str">
        <f>'RESUMEN TOTAL'!M408</f>
        <v>APAGADO</v>
      </c>
      <c r="H407" s="86" t="str">
        <f>'RESUMEN TOTAL'!N408</f>
        <v>APAGADO</v>
      </c>
      <c r="I407" s="86" t="str">
        <f>'RESUMEN TOTAL'!O408</f>
        <v>APAGADO</v>
      </c>
      <c r="J407" s="86" t="str">
        <f>'RESUMEN TOTAL'!P408</f>
        <v>APAGADO</v>
      </c>
      <c r="K407" s="86" t="str">
        <f>'RESUMEN TOTAL'!Q408</f>
        <v>APAGADO</v>
      </c>
      <c r="L407" s="86" t="str">
        <f>'RESUMEN TOTAL'!R408</f>
        <v>APAGADO</v>
      </c>
      <c r="M407" s="86" t="str">
        <f>'RESUMEN TOTAL'!S408</f>
        <v>APAGADO</v>
      </c>
      <c r="N407" s="86" t="str">
        <f>'RESUMEN TOTAL'!T408</f>
        <v>APAGADO</v>
      </c>
      <c r="O407" s="86" t="str">
        <f>'RESUMEN TOTAL'!U408</f>
        <v>APAGADO</v>
      </c>
      <c r="P407" s="86" t="str">
        <f>'RESUMEN TOTAL'!V408</f>
        <v>APAGADO</v>
      </c>
      <c r="Q407" s="86" t="str">
        <f>'RESUMEN TOTAL'!W408</f>
        <v>APAGADO</v>
      </c>
      <c r="R407" s="86" t="str">
        <f>'RESUMEN TOTAL'!X408</f>
        <v>APAGADO</v>
      </c>
      <c r="S407" s="86" t="str">
        <f>'RESUMEN TOTAL'!Y408</f>
        <v>APAGADO</v>
      </c>
      <c r="T407" s="86" t="str">
        <f>'RESUMEN TOTAL'!Z408</f>
        <v>APAGADO</v>
      </c>
      <c r="U407" s="86" t="str">
        <f>'RESUMEN TOTAL'!AA408</f>
        <v>APAGADO</v>
      </c>
      <c r="V407" s="86" t="str">
        <f>'RESUMEN TOTAL'!AB408</f>
        <v>APAGADO</v>
      </c>
      <c r="W407" s="86" t="str">
        <f>'RESUMEN TOTAL'!AC408</f>
        <v>APAGADO</v>
      </c>
      <c r="X407" s="86" t="str">
        <f>'RESUMEN TOTAL'!AD408</f>
        <v>APAGADO</v>
      </c>
      <c r="Y407" s="86" t="str">
        <f>'RESUMEN TOTAL'!AE408</f>
        <v>APAGADO</v>
      </c>
      <c r="Z407" s="86" t="str">
        <f>'RESUMEN TOTAL'!AF408</f>
        <v>APAGADO</v>
      </c>
      <c r="AA407" s="86" t="str">
        <f>'RESUMEN TOTAL'!AG408</f>
        <v>APAGADO</v>
      </c>
      <c r="AB407" s="86">
        <f>'RESUMEN TOTAL'!AH408</f>
        <v>0</v>
      </c>
      <c r="AC407" s="86">
        <f>'RESUMEN TOTAL'!AI408</f>
        <v>0</v>
      </c>
      <c r="AD407" s="86">
        <f>'RESUMEN TOTAL'!AJ408</f>
        <v>0</v>
      </c>
      <c r="AE407" s="86">
        <f>'RESUMEN TOTAL'!AK408</f>
        <v>0</v>
      </c>
      <c r="AF407" s="86">
        <f>'RESUMEN TOTAL'!AL408</f>
        <v>0</v>
      </c>
      <c r="AG407" s="86">
        <f>'RESUMEN TOTAL'!AM408</f>
        <v>0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.75" hidden="1" thickTop="1" x14ac:dyDescent="0.25">
      <c r="A408" t="str">
        <f>'RESUMEN TOTAL'!A409</f>
        <v>SAN MARTIN</v>
      </c>
      <c r="B408" t="str">
        <f>'RESUMEN TOTAL'!B409</f>
        <v>SMA 09</v>
      </c>
      <c r="C408" t="str">
        <f>'RESUMEN TOTAL'!D409</f>
        <v>12 De Octubre y H. Lagos</v>
      </c>
      <c r="D408" s="33" t="str">
        <f>'RESUMEN TOTAL'!E409</f>
        <v>fija</v>
      </c>
      <c r="E408" s="33" t="str">
        <f>'RESUMEN TOTAL'!F409</f>
        <v>Fibra Optica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 t="str">
        <f>'RESUMEN TOTAL'!R409</f>
        <v>APAGADO</v>
      </c>
      <c r="M408" s="86" t="str">
        <f>'RESUMEN TOTAL'!S409</f>
        <v>APAGADO</v>
      </c>
      <c r="N408" s="86" t="str">
        <f>'RESUMEN TOTAL'!T409</f>
        <v>APAGADO</v>
      </c>
      <c r="O408" s="86" t="str">
        <f>'RESUMEN TOTAL'!U409</f>
        <v>APAGADO</v>
      </c>
      <c r="P408" s="86" t="str">
        <f>'RESUMEN TOTAL'!V409</f>
        <v>APAGADO</v>
      </c>
      <c r="Q408" s="86" t="str">
        <f>'RESUMEN TOTAL'!W409</f>
        <v>APAGADO</v>
      </c>
      <c r="R408" s="86" t="str">
        <f>'RESUMEN TOTAL'!X409</f>
        <v>APAGADO</v>
      </c>
      <c r="S408" s="86" t="str">
        <f>'RESUMEN TOTAL'!Y409</f>
        <v>APAGADO</v>
      </c>
      <c r="T408" s="86" t="str">
        <f>'RESUMEN TOTAL'!Z409</f>
        <v>APAGADO</v>
      </c>
      <c r="U408" s="86" t="str">
        <f>'RESUMEN TOTAL'!AA409</f>
        <v>APAGADO</v>
      </c>
      <c r="V408" s="86" t="str">
        <f>'RESUMEN TOTAL'!AB409</f>
        <v>APAGADO</v>
      </c>
      <c r="W408" s="86" t="str">
        <f>'RESUMEN TOTAL'!AC409</f>
        <v>APAGADO</v>
      </c>
      <c r="X408" s="86" t="str">
        <f>'RESUMEN TOTAL'!AD409</f>
        <v>APAGADO</v>
      </c>
      <c r="Y408" s="86" t="str">
        <f>'RESUMEN TOTAL'!AE409</f>
        <v>APAGADO</v>
      </c>
      <c r="Z408" s="86" t="str">
        <f>'RESUMEN TOTAL'!AF409</f>
        <v>APAGADO</v>
      </c>
      <c r="AA408" s="86" t="str">
        <f>'RESUMEN TOTAL'!AG409</f>
        <v>APAGADO</v>
      </c>
      <c r="AB408" s="86">
        <f>'RESUMEN TOTAL'!AH409</f>
        <v>0</v>
      </c>
      <c r="AC408" s="86">
        <f>'RESUMEN TOTAL'!AI409</f>
        <v>0</v>
      </c>
      <c r="AD408" s="86">
        <f>'RESUMEN TOTAL'!AJ409</f>
        <v>0</v>
      </c>
      <c r="AE408" s="86">
        <f>'RESUMEN TOTAL'!AK409</f>
        <v>0</v>
      </c>
      <c r="AF408" s="86">
        <f>'RESUMEN TOTAL'!AL409</f>
        <v>0</v>
      </c>
      <c r="AG408" s="86">
        <f>'RESUMEN TOTAL'!AM409</f>
        <v>0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.75" hidden="1" thickTop="1" x14ac:dyDescent="0.25">
      <c r="A409" t="str">
        <f>'RESUMEN TOTAL'!A410</f>
        <v>VILLA GENERAL SAN MARTIN</v>
      </c>
      <c r="B409" t="str">
        <f>'RESUMEN TOTAL'!B410</f>
        <v>SMA01</v>
      </c>
      <c r="C409" t="str">
        <f>'RESUMEN TOTAL'!D410</f>
        <v>Hudson y Montevideo</v>
      </c>
      <c r="D409" s="33" t="str">
        <f>'RESUMEN TOTAL'!E410</f>
        <v>DOMO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GENERAL SAN MARTIN</v>
      </c>
      <c r="B410" t="str">
        <f>'RESUMEN TOTAL'!B411</f>
        <v>SMA02</v>
      </c>
      <c r="C410" t="str">
        <f>'RESUMEN TOTAL'!D411</f>
        <v>Hudson y San Nicolas</v>
      </c>
      <c r="D410" s="33" t="str">
        <f>'RESUMEN TOTAL'!E411</f>
        <v>Domo</v>
      </c>
      <c r="E410" s="33" t="str">
        <f>'RESUMEN TOTAL'!F411</f>
        <v>Radio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GENERAL SAN MARTIN</v>
      </c>
      <c r="B411" t="str">
        <f>'RESUMEN TOTAL'!B412</f>
        <v>SMA05</v>
      </c>
      <c r="C411" t="str">
        <f>'RESUMEN TOTAL'!D412</f>
        <v>MONTEVIDEO Y VILLEGAS</v>
      </c>
      <c r="D411" s="33" t="str">
        <f>'RESUMEN TOTAL'!E412</f>
        <v>DOMO</v>
      </c>
      <c r="E411" s="33" t="str">
        <f>'RESUMEN TOTAL'!F412</f>
        <v>PTO A FO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SANTA MARTA</v>
      </c>
      <c r="B412" t="str">
        <f>'RESUMEN TOTAL'!B413</f>
        <v>SMAT01</v>
      </c>
      <c r="C412" t="str">
        <f>'RESUMEN TOTAL'!D413</f>
        <v xml:space="preserve">AV BOSQUES Y CANTU </v>
      </c>
      <c r="D412" s="33" t="str">
        <f>'RESUMEN TOTAL'!E413</f>
        <v>DOMO</v>
      </c>
      <c r="E412" s="33" t="str">
        <f>'RESUMEN TOTAL'!F413</f>
        <v>Radio</v>
      </c>
      <c r="F412" s="86" t="str">
        <f>'RESUMEN TOTAL'!L413</f>
        <v>APAGADO</v>
      </c>
      <c r="G412" s="86" t="str">
        <f>'RESUMEN TOTAL'!M413</f>
        <v>APAGADO</v>
      </c>
      <c r="H412" s="86" t="str">
        <f>'RESUMEN TOTAL'!N413</f>
        <v>APAGADO</v>
      </c>
      <c r="I412" s="86" t="str">
        <f>'RESUMEN TOTAL'!O413</f>
        <v>APAGADO</v>
      </c>
      <c r="J412" s="86" t="str">
        <f>'RESUMEN TOTAL'!P413</f>
        <v>APAGADO</v>
      </c>
      <c r="K412" s="86" t="str">
        <f>'RESUMEN TOTAL'!Q413</f>
        <v>APAGADO</v>
      </c>
      <c r="L412" s="86" t="str">
        <f>'RESUMEN TOTAL'!R413</f>
        <v>APAGADO</v>
      </c>
      <c r="M412" s="86" t="str">
        <f>'RESUMEN TOTAL'!S413</f>
        <v>APAGADO</v>
      </c>
      <c r="N412" s="86">
        <f>'RESUMEN TOTAL'!T413</f>
        <v>0</v>
      </c>
      <c r="O412" s="86" t="str">
        <f>'RESUMEN TOTAL'!U413</f>
        <v>APAGADO</v>
      </c>
      <c r="P412" s="86" t="str">
        <f>'RESUMEN TOTAL'!V413</f>
        <v>APAGADO</v>
      </c>
      <c r="Q412" s="86" t="str">
        <f>'RESUMEN TOTAL'!W413</f>
        <v>APAGADO</v>
      </c>
      <c r="R412" s="86" t="str">
        <f>'RESUMEN TOTAL'!X413</f>
        <v>APAGADO</v>
      </c>
      <c r="S412" s="86" t="str">
        <f>'RESUMEN TOTAL'!Y413</f>
        <v>APAGADO</v>
      </c>
      <c r="T412" s="86" t="str">
        <f>'RESUMEN TOTAL'!Z413</f>
        <v>APAGADO</v>
      </c>
      <c r="U412" s="86" t="str">
        <f>'RESUMEN TOTAL'!AA413</f>
        <v>APAGADO</v>
      </c>
      <c r="V412" s="86" t="str">
        <f>'RESUMEN TOTAL'!AB413</f>
        <v>APAGADO</v>
      </c>
      <c r="W412" s="86" t="str">
        <f>'RESUMEN TOTAL'!AC413</f>
        <v>APAGADO</v>
      </c>
      <c r="X412" s="86" t="str">
        <f>'RESUMEN TOTAL'!AD413</f>
        <v>APAGADO</v>
      </c>
      <c r="Y412" s="86" t="str">
        <f>'RESUMEN TOTAL'!AE413</f>
        <v>APAGADO</v>
      </c>
      <c r="Z412" s="86" t="str">
        <f>'RESUMEN TOTAL'!AF413</f>
        <v>APAGADO</v>
      </c>
      <c r="AA412" s="86" t="str">
        <f>'RESUMEN TOTAL'!AG413</f>
        <v>APAGADO</v>
      </c>
      <c r="AB412" s="86">
        <f>'RESUMEN TOTAL'!AH413</f>
        <v>0</v>
      </c>
      <c r="AC412" s="86">
        <f>'RESUMEN TOTAL'!AI413</f>
        <v>0</v>
      </c>
      <c r="AD412" s="86">
        <f>'RESUMEN TOTAL'!AJ413</f>
        <v>0</v>
      </c>
      <c r="AE412" s="86">
        <f>'RESUMEN TOTAL'!AK413</f>
        <v>0</v>
      </c>
      <c r="AF412" s="86">
        <f>'RESUMEN TOTAL'!AL413</f>
        <v>0</v>
      </c>
      <c r="AG412" s="86">
        <f>'RESUMEN TOTAL'!AM413</f>
        <v>0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.75" hidden="1" thickTop="1" x14ac:dyDescent="0.25">
      <c r="A413" t="str">
        <f>'RESUMEN TOTAL'!A414</f>
        <v>SAN NICOLAS</v>
      </c>
      <c r="B413" t="str">
        <f>'RESUMEN TOTAL'!B414</f>
        <v>SNI 03 (fija 1)</v>
      </c>
      <c r="C413" t="str">
        <f>'RESUMEN TOTAL'!D414</f>
        <v>SARRATEA Y LOS TREBOLES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 t="str">
        <f>'RESUMEN TOTAL'!P414</f>
        <v>APAGADO</v>
      </c>
      <c r="K413" s="86" t="str">
        <f>'RESUMEN TOTAL'!Q414</f>
        <v>APAGADO</v>
      </c>
      <c r="L413" s="86" t="str">
        <f>'RESUMEN TOTAL'!R414</f>
        <v>APAGADO</v>
      </c>
      <c r="M413" s="86" t="str">
        <f>'RESUMEN TOTAL'!S414</f>
        <v>APAGADO</v>
      </c>
      <c r="N413" s="86" t="str">
        <f>'RESUMEN TOTAL'!T414</f>
        <v>APAGADO</v>
      </c>
      <c r="O413" s="86" t="str">
        <f>'RESUMEN TOTAL'!U414</f>
        <v>APAGADO</v>
      </c>
      <c r="P413" s="86">
        <f>'RESUMEN TOTAL'!V414</f>
        <v>0</v>
      </c>
      <c r="Q413" s="86">
        <f>'RESUMEN TOTAL'!W414</f>
        <v>0</v>
      </c>
      <c r="R413" s="86">
        <f>'RESUMEN TOTAL'!X414</f>
        <v>0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 t="str">
        <f>'RESUMEN TOTAL'!AB414</f>
        <v>APAGADO</v>
      </c>
      <c r="W413" s="86" t="str">
        <f>'RESUMEN TOTAL'!AC414</f>
        <v>APAGADO</v>
      </c>
      <c r="X413" s="86" t="str">
        <f>'RESUMEN TOTAL'!AD414</f>
        <v>APAGADO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SAN NICOLAS</v>
      </c>
      <c r="B414" t="str">
        <f>'RESUMEN TOTAL'!B415</f>
        <v>SNI 04 (fija 2)</v>
      </c>
      <c r="C414" t="str">
        <f>'RESUMEN TOTAL'!D415</f>
        <v>SARRATEA Y LOS TREBOLES</v>
      </c>
      <c r="D414" s="33" t="str">
        <f>'RESUMEN TOTAL'!E415</f>
        <v>Fija</v>
      </c>
      <c r="E414" s="33" t="str">
        <f>'RESUMEN TOTAL'!F415</f>
        <v>Fibra Optica</v>
      </c>
      <c r="F414" s="86">
        <f>'RESUMEN TOTAL'!L415</f>
        <v>0</v>
      </c>
      <c r="G414" s="86">
        <f>'RESUMEN TOTAL'!M415</f>
        <v>0</v>
      </c>
      <c r="H414" s="86">
        <f>'RESUMEN TOTAL'!N415</f>
        <v>0</v>
      </c>
      <c r="I414" s="86">
        <f>'RESUMEN TOTAL'!O415</f>
        <v>0</v>
      </c>
      <c r="J414" s="86" t="str">
        <f>'RESUMEN TOTAL'!P415</f>
        <v>APAGADO</v>
      </c>
      <c r="K414" s="86" t="str">
        <f>'RESUMEN TOTAL'!Q415</f>
        <v>APAGADO</v>
      </c>
      <c r="L414" s="86" t="str">
        <f>'RESUMEN TOTAL'!R415</f>
        <v>APAGADO</v>
      </c>
      <c r="M414" s="86" t="str">
        <f>'RESUMEN TOTAL'!S415</f>
        <v>APAGADO</v>
      </c>
      <c r="N414" s="86" t="str">
        <f>'RESUMEN TOTAL'!T415</f>
        <v>APAGADO</v>
      </c>
      <c r="O414" s="86" t="str">
        <f>'RESUMEN TOTAL'!U415</f>
        <v>APAGADO</v>
      </c>
      <c r="P414" s="86">
        <f>'RESUMEN TOTAL'!V415</f>
        <v>0</v>
      </c>
      <c r="Q414" s="86">
        <f>'RESUMEN TOTAL'!W415</f>
        <v>0</v>
      </c>
      <c r="R414" s="86">
        <f>'RESUMEN TOTAL'!X415</f>
        <v>0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 t="str">
        <f>'RESUMEN TOTAL'!AB415</f>
        <v>APAGADO</v>
      </c>
      <c r="W414" s="86" t="str">
        <f>'RESUMEN TOTAL'!AC415</f>
        <v>APAGADO</v>
      </c>
      <c r="X414" s="86" t="str">
        <f>'RESUMEN TOTAL'!AD415</f>
        <v>APAGADO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SAN NICOLAS</v>
      </c>
      <c r="B415" t="str">
        <f>'RESUMEN TOTAL'!B416</f>
        <v>SNI01 (fija 1)</v>
      </c>
      <c r="C415" t="str">
        <f>'RESUMEN TOTAL'!D416</f>
        <v>SARRATEA E/ EEUU DE A. Y AGRELO</v>
      </c>
      <c r="D415" s="33" t="str">
        <f>'RESUMEN TOTAL'!E416</f>
        <v>Fija</v>
      </c>
      <c r="E415" s="33" t="str">
        <f>'RESUMEN TOTAL'!F416</f>
        <v>Fibra Optica</v>
      </c>
      <c r="F415" s="86">
        <f>'RESUMEN TOTAL'!L416</f>
        <v>0</v>
      </c>
      <c r="G415" s="86">
        <f>'RESUMEN TOTAL'!M416</f>
        <v>0</v>
      </c>
      <c r="H415" s="86">
        <f>'RESUMEN TOTAL'!N416</f>
        <v>0</v>
      </c>
      <c r="I415" s="86">
        <f>'RESUMEN TOTAL'!O416</f>
        <v>0</v>
      </c>
      <c r="J415" s="86" t="str">
        <f>'RESUMEN TOTAL'!P416</f>
        <v>APAGADO</v>
      </c>
      <c r="K415" s="86" t="str">
        <f>'RESUMEN TOTAL'!Q416</f>
        <v>APAGADO</v>
      </c>
      <c r="L415" s="86" t="str">
        <f>'RESUMEN TOTAL'!R416</f>
        <v>APAGADO</v>
      </c>
      <c r="M415" s="86" t="str">
        <f>'RESUMEN TOTAL'!S416</f>
        <v>APAGADO</v>
      </c>
      <c r="N415" s="86" t="str">
        <f>'RESUMEN TOTAL'!T416</f>
        <v>APAGADO</v>
      </c>
      <c r="O415" s="86" t="str">
        <f>'RESUMEN TOTAL'!U416</f>
        <v>APAGADO</v>
      </c>
      <c r="P415" s="86">
        <f>'RESUMEN TOTAL'!V416</f>
        <v>0</v>
      </c>
      <c r="Q415" s="86">
        <f>'RESUMEN TOTAL'!W416</f>
        <v>0</v>
      </c>
      <c r="R415" s="86">
        <f>'RESUMEN TOTAL'!X416</f>
        <v>0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 t="str">
        <f>'RESUMEN TOTAL'!AB416</f>
        <v>APAGADO</v>
      </c>
      <c r="W415" s="86" t="str">
        <f>'RESUMEN TOTAL'!AC416</f>
        <v>APAGADO</v>
      </c>
      <c r="X415" s="86" t="str">
        <f>'RESUMEN TOTAL'!AD416</f>
        <v>APAGADO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SAN NICOLAS</v>
      </c>
      <c r="B416" t="str">
        <f>'RESUMEN TOTAL'!B417</f>
        <v>SNI02 (fija 2)</v>
      </c>
      <c r="C416" t="str">
        <f>'RESUMEN TOTAL'!D417</f>
        <v>SARRATEA E/ EEUU DE A. Y AGRELO</v>
      </c>
      <c r="D416" s="33" t="str">
        <f>'RESUMEN TOTAL'!E417</f>
        <v>Fija</v>
      </c>
      <c r="E416" s="33" t="str">
        <f>'RESUMEN TOTAL'!F417</f>
        <v>Fibra Optica</v>
      </c>
      <c r="F416" s="86">
        <f>'RESUMEN TOTAL'!L417</f>
        <v>0</v>
      </c>
      <c r="G416" s="86">
        <f>'RESUMEN TOTAL'!M417</f>
        <v>0</v>
      </c>
      <c r="H416" s="86">
        <f>'RESUMEN TOTAL'!N417</f>
        <v>0</v>
      </c>
      <c r="I416" s="86">
        <f>'RESUMEN TOTAL'!O417</f>
        <v>0</v>
      </c>
      <c r="J416" s="86" t="str">
        <f>'RESUMEN TOTAL'!P417</f>
        <v>APAGADO</v>
      </c>
      <c r="K416" s="86" t="str">
        <f>'RESUMEN TOTAL'!Q417</f>
        <v>APAGADO</v>
      </c>
      <c r="L416" s="86" t="str">
        <f>'RESUMEN TOTAL'!R417</f>
        <v>APAGADO</v>
      </c>
      <c r="M416" s="86" t="str">
        <f>'RESUMEN TOTAL'!S417</f>
        <v>APAGADO</v>
      </c>
      <c r="N416" s="86" t="str">
        <f>'RESUMEN TOTAL'!T417</f>
        <v>APAGADO</v>
      </c>
      <c r="O416" s="86" t="str">
        <f>'RESUMEN TOTAL'!U417</f>
        <v>APAGADO</v>
      </c>
      <c r="P416" s="86">
        <f>'RESUMEN TOTAL'!V417</f>
        <v>0</v>
      </c>
      <c r="Q416" s="86">
        <f>'RESUMEN TOTAL'!W417</f>
        <v>0</v>
      </c>
      <c r="R416" s="86">
        <f>'RESUMEN TOTAL'!X417</f>
        <v>0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 t="str">
        <f>'RESUMEN TOTAL'!AB417</f>
        <v>APAGADO</v>
      </c>
      <c r="W416" s="86" t="str">
        <f>'RESUMEN TOTAL'!AC417</f>
        <v>APAGADO</v>
      </c>
      <c r="X416" s="86" t="str">
        <f>'RESUMEN TOTAL'!AD417</f>
        <v>APAGADO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SANTA ROSA</v>
      </c>
      <c r="B417" t="str">
        <f>'RESUMEN TOTAL'!B418</f>
        <v>SRO 04</v>
      </c>
      <c r="C417" t="str">
        <f>'RESUMEN TOTAL'!D418</f>
        <v>Belgica y Andorra</v>
      </c>
      <c r="D417" s="33" t="str">
        <f>'RESUMEN TOTAL'!E418</f>
        <v>Domo</v>
      </c>
      <c r="E417" s="33" t="str">
        <f>'RESUMEN TOTAL'!F418</f>
        <v>Radio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SANTA ROSA</v>
      </c>
      <c r="B418" t="str">
        <f>'RESUMEN TOTAL'!B419</f>
        <v>SRO 08</v>
      </c>
      <c r="C418" t="str">
        <f>'RESUMEN TOTAL'!D419</f>
        <v>NOVAK E/ DESSY Y BELGICA (POLIDEPORTIVO LA PATRIADA)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SANTA ROSA</v>
      </c>
      <c r="B419" t="str">
        <f>'RESUMEN TOTAL'!B420</f>
        <v>SRO 11</v>
      </c>
      <c r="C419" t="str">
        <f>'RESUMEN TOTAL'!D420</f>
        <v>MILAN Y MALLORCA</v>
      </c>
      <c r="D419" s="33" t="str">
        <f>'RESUMEN TOTAL'!E420</f>
        <v>DOMO</v>
      </c>
      <c r="E419" s="33" t="str">
        <f>'RESUMEN TOTAL'!F420</f>
        <v>Radio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 t="str">
        <f>'RESUMEN TOTAL'!AB420</f>
        <v>APAGADO</v>
      </c>
      <c r="W419" s="86">
        <f>'RESUMEN TOTAL'!AC420</f>
        <v>0</v>
      </c>
      <c r="X419" s="86" t="str">
        <f>'RESUMEN TOTAL'!AD420</f>
        <v>APAGADO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ZONA RURAL SANTA ROSA</v>
      </c>
      <c r="B420" t="str">
        <f>'RESUMEN TOTAL'!B421</f>
        <v>SRO 13 (fija 1)</v>
      </c>
      <c r="C420" t="str">
        <f>'RESUMEN TOTAL'!D421</f>
        <v>BRUSELAS E/ GRECIA Y CHECOSLOVAQUIA</v>
      </c>
      <c r="D420" s="33" t="str">
        <f>'RESUMEN TOTAL'!E421</f>
        <v>Fija</v>
      </c>
      <c r="E420" s="33" t="str">
        <f>'RESUMEN TOTAL'!F421</f>
        <v>Radio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 t="str">
        <f>'RESUMEN TOTAL'!AB421</f>
        <v>APAGADO</v>
      </c>
      <c r="W420" s="86" t="str">
        <f>'RESUMEN TOTAL'!AC421</f>
        <v>APAGADO</v>
      </c>
      <c r="X420" s="86" t="str">
        <f>'RESUMEN TOTAL'!AD421</f>
        <v>APAGADO</v>
      </c>
      <c r="Y420" s="86" t="str">
        <f>'RESUMEN TOTAL'!AE421</f>
        <v>APAGADO</v>
      </c>
      <c r="Z420" s="86" t="str">
        <f>'RESUMEN TOTAL'!AF421</f>
        <v>APAGADO</v>
      </c>
      <c r="AA420" s="86" t="str">
        <f>'RESUMEN TOTAL'!AG421</f>
        <v>APAGADO</v>
      </c>
      <c r="AB420" s="86">
        <f>'RESUMEN TOTAL'!AH421</f>
        <v>0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ZONA RURAL SANTA ROSA</v>
      </c>
      <c r="B421" t="str">
        <f>'RESUMEN TOTAL'!B422</f>
        <v>SRO 14 (fija 2)</v>
      </c>
      <c r="C421" t="str">
        <f>'RESUMEN TOTAL'!D422</f>
        <v>BRUSELAS E/ GRECIA Y CHECOSLOVAQUIA</v>
      </c>
      <c r="D421" s="33" t="str">
        <f>'RESUMEN TOTAL'!E422</f>
        <v>Fija</v>
      </c>
      <c r="E421" s="33" t="str">
        <f>'RESUMEN TOTAL'!F422</f>
        <v>Radio</v>
      </c>
      <c r="F421" s="86" t="str">
        <f>'RESUMEN TOTAL'!L422</f>
        <v>APAGADO</v>
      </c>
      <c r="G421" s="86" t="str">
        <f>'RESUMEN TOTAL'!M422</f>
        <v>APAGADO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 t="str">
        <f>'RESUMEN TOTAL'!Z422</f>
        <v>APAGADO</v>
      </c>
      <c r="U421" s="86">
        <f>'RESUMEN TOTAL'!AA422</f>
        <v>0</v>
      </c>
      <c r="V421" s="86" t="str">
        <f>'RESUMEN TOTAL'!AB422</f>
        <v>APAGADO</v>
      </c>
      <c r="W421" s="86" t="str">
        <f>'RESUMEN TOTAL'!AC422</f>
        <v>APAGADO</v>
      </c>
      <c r="X421" s="86" t="str">
        <f>'RESUMEN TOTAL'!AD422</f>
        <v>APAGADO</v>
      </c>
      <c r="Y421" s="86" t="str">
        <f>'RESUMEN TOTAL'!AE422</f>
        <v>APAGADO</v>
      </c>
      <c r="Z421" s="86" t="str">
        <f>'RESUMEN TOTAL'!AF422</f>
        <v>APAGADO</v>
      </c>
      <c r="AA421" s="86" t="str">
        <f>'RESUMEN TOTAL'!AG422</f>
        <v>APAGADO</v>
      </c>
      <c r="AB421" s="86">
        <f>'RESUMEN TOTAL'!AH422</f>
        <v>0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SANTA ROSA</v>
      </c>
      <c r="B422" t="str">
        <f>'RESUMEN TOTAL'!B423</f>
        <v>SRO 18 (fija 1)</v>
      </c>
      <c r="C422" t="str">
        <f>'RESUMEN TOTAL'!D423</f>
        <v>GRAN CANARIA Y BUDAPEST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 t="str">
        <f>'RESUMEN TOTAL'!R423</f>
        <v>APAGADO</v>
      </c>
      <c r="M422" s="86" t="str">
        <f>'RESUMEN TOTAL'!S423</f>
        <v>APAGADO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SANTA ROSA</v>
      </c>
      <c r="B423" t="str">
        <f>'RESUMEN TOTAL'!B424</f>
        <v>SRO 19 (fija 2)</v>
      </c>
      <c r="C423" t="str">
        <f>'RESUMEN TOTAL'!D424</f>
        <v>GRAN CANARIA Y BUDAPEST</v>
      </c>
      <c r="D423" s="33" t="str">
        <f>'RESUMEN TOTAL'!E424</f>
        <v>Fija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 t="str">
        <f>'RESUMEN TOTAL'!R424</f>
        <v>APAGADO</v>
      </c>
      <c r="M423" s="86" t="str">
        <f>'RESUMEN TOTAL'!S424</f>
        <v>APAGADO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SANTA ROSA</v>
      </c>
      <c r="B424" t="str">
        <f>'RESUMEN TOTAL'!B425</f>
        <v>SRO01</v>
      </c>
      <c r="C424" t="str">
        <f>'RESUMEN TOTAL'!D425</f>
        <v>Yugoslavia y MilÃ¡n</v>
      </c>
      <c r="D424" s="33" t="str">
        <f>'RESUMEN TOTAL'!E425</f>
        <v>Domo</v>
      </c>
      <c r="E424" s="33" t="str">
        <f>'RESUMEN TOTAL'!F425</f>
        <v>Radio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 t="str">
        <f>'RESUMEN TOTAL'!AB425</f>
        <v>APAGADO</v>
      </c>
      <c r="W424" s="86" t="str">
        <f>'RESUMEN TOTAL'!AC425</f>
        <v>APAGADO</v>
      </c>
      <c r="X424" s="86" t="str">
        <f>'RESUMEN TOTAL'!AD425</f>
        <v>APAGADO</v>
      </c>
      <c r="Y424" s="86" t="str">
        <f>'RESUMEN TOTAL'!AE425</f>
        <v>APAGADO</v>
      </c>
      <c r="Z424" s="86" t="str">
        <f>'RESUMEN TOTAL'!AF425</f>
        <v>APAGADO</v>
      </c>
      <c r="AA424" s="86" t="str">
        <f>'RESUMEN TOTAL'!AG425</f>
        <v>APAGADO</v>
      </c>
      <c r="AB424" s="86">
        <f>'RESUMEN TOTAL'!AH425</f>
        <v>0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ZONA RURAL SANTA ROSA</v>
      </c>
      <c r="B425" t="str">
        <f>'RESUMEN TOTAL'!B426</f>
        <v>SRO02</v>
      </c>
      <c r="C425" t="str">
        <f>'RESUMEN TOTAL'!D426</f>
        <v>Bruselas y Calle 448</v>
      </c>
      <c r="D425" s="33" t="str">
        <f>'RESUMEN TOTAL'!E426</f>
        <v>Domo</v>
      </c>
      <c r="E425" s="33" t="str">
        <f>'RESUMEN TOTAL'!F426</f>
        <v>Radio</v>
      </c>
      <c r="F425" s="86" t="str">
        <f>'RESUMEN TOTAL'!L426</f>
        <v>APAGADO</v>
      </c>
      <c r="G425" s="86" t="str">
        <f>'RESUMEN TOTAL'!M426</f>
        <v>APAGADO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 t="str">
        <f>'RESUMEN TOTAL'!U426</f>
        <v>APAGADO</v>
      </c>
      <c r="P425" s="86" t="str">
        <f>'RESUMEN TOTAL'!V426</f>
        <v>APAGADO</v>
      </c>
      <c r="Q425" s="86" t="str">
        <f>'RESUMEN TOTAL'!W426</f>
        <v>APAGADO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 t="str">
        <f>'RESUMEN TOTAL'!AB426</f>
        <v>APAGADO</v>
      </c>
      <c r="W425" s="86" t="str">
        <f>'RESUMEN TOTAL'!AC426</f>
        <v>APAGADO</v>
      </c>
      <c r="X425" s="86" t="str">
        <f>'RESUMEN TOTAL'!AD426</f>
        <v>APAGADO</v>
      </c>
      <c r="Y425" s="86" t="str">
        <f>'RESUMEN TOTAL'!AE426</f>
        <v>APAGADO</v>
      </c>
      <c r="Z425" s="86" t="str">
        <f>'RESUMEN TOTAL'!AF426</f>
        <v>APAGADO</v>
      </c>
      <c r="AA425" s="86" t="str">
        <f>'RESUMEN TOTAL'!AG426</f>
        <v>APAGADO</v>
      </c>
      <c r="AB425" s="86">
        <f>'RESUMEN TOTAL'!AH426</f>
        <v>0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.75" hidden="1" thickTop="1" x14ac:dyDescent="0.25">
      <c r="A426" t="str">
        <f>'RESUMEN TOTAL'!A427</f>
        <v>SANTA ROSA</v>
      </c>
      <c r="B426" t="str">
        <f>'RESUMEN TOTAL'!B427</f>
        <v>SRO03</v>
      </c>
      <c r="C426" t="str">
        <f>'RESUMEN TOTAL'!D427</f>
        <v>Eva Peron y Paysandu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>
        <f>'RESUMEN TOTAL'!M427</f>
        <v>0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SANTA ROSA</v>
      </c>
      <c r="B427" t="str">
        <f>'RESUMEN TOTAL'!B428</f>
        <v>SRO05</v>
      </c>
      <c r="C427" t="str">
        <f>'RESUMEN TOTAL'!D428</f>
        <v>CAFFERATA Y BONN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 t="str">
        <f>'RESUMEN TOTAL'!V428</f>
        <v>APAGADO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 t="str">
        <f>'RESUMEN TOTAL'!AD428</f>
        <v>APAGADO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SANTA ROSA</v>
      </c>
      <c r="B428" t="str">
        <f>'RESUMEN TOTAL'!B429</f>
        <v>SRO06</v>
      </c>
      <c r="C428" t="str">
        <f>'RESUMEN TOTAL'!D429</f>
        <v>Novak y Bonn</v>
      </c>
      <c r="D428" s="33" t="str">
        <f>'RESUMEN TOTAL'!E429</f>
        <v>Domo</v>
      </c>
      <c r="E428" s="33" t="str">
        <f>'RESUMEN TOTAL'!F429</f>
        <v>Fibra Optica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 t="str">
        <f>'RESUMEN TOTAL'!X429</f>
        <v>APAGADO</v>
      </c>
      <c r="S428" s="86" t="str">
        <f>'RESUMEN TOTAL'!Y429</f>
        <v>APAGADO</v>
      </c>
      <c r="T428" s="86" t="str">
        <f>'RESUMEN TOTAL'!Z429</f>
        <v>APAGADO</v>
      </c>
      <c r="U428" s="86" t="str">
        <f>'RESUMEN TOTAL'!AA429</f>
        <v>APAGADO</v>
      </c>
      <c r="V428" s="86" t="str">
        <f>'RESUMEN TOTAL'!AB429</f>
        <v>APAGADO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SANTA ROSA</v>
      </c>
      <c r="B429" t="str">
        <f>'RESUMEN TOTAL'!B430</f>
        <v>SRO07</v>
      </c>
      <c r="C429" t="str">
        <f>'RESUMEN TOTAL'!D430</f>
        <v>NOVAK Y BELGICA</v>
      </c>
      <c r="D429" s="33" t="str">
        <f>'RESUMEN TOTAL'!E430</f>
        <v>Domo</v>
      </c>
      <c r="E429" s="33" t="str">
        <f>'RESUMEN TOTAL'!F430</f>
        <v>Fibra Optica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SANTA ROSA</v>
      </c>
      <c r="B430" t="str">
        <f>'RESUMEN TOTAL'!B431</f>
        <v>SRO09</v>
      </c>
      <c r="C430" t="str">
        <f>'RESUMEN TOTAL'!D431</f>
        <v>BUCAREST E/ ALEMANIA Y CAFFERATA</v>
      </c>
      <c r="D430" s="33" t="str">
        <f>'RESUMEN TOTAL'!E431</f>
        <v>DOMO</v>
      </c>
      <c r="E430" s="33" t="str">
        <f>'RESUMEN TOTAL'!F431</f>
        <v>Radio</v>
      </c>
      <c r="F430" s="86">
        <f>'RESUMEN TOTAL'!L431</f>
        <v>0</v>
      </c>
      <c r="G430" s="86">
        <f>'RESUMEN TOTAL'!M431</f>
        <v>0</v>
      </c>
      <c r="H430" s="86">
        <f>'RESUMEN TOTAL'!N431</f>
        <v>0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SANTA ROSA</v>
      </c>
      <c r="B431" t="str">
        <f>'RESUMEN TOTAL'!B432</f>
        <v>SRO10</v>
      </c>
      <c r="C431" t="str">
        <f>'RESUMEN TOTAL'!D432</f>
        <v>DINAMARCA Y MILAN</v>
      </c>
      <c r="D431" s="33" t="str">
        <f>'RESUMEN TOTAL'!E432</f>
        <v>DOMO</v>
      </c>
      <c r="E431" s="33" t="str">
        <f>'RESUMEN TOTAL'!F432</f>
        <v>Radio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 t="str">
        <f>'RESUMEN TOTAL'!AB432</f>
        <v>APAGADO</v>
      </c>
      <c r="W431" s="86">
        <f>'RESUMEN TOTAL'!AC432</f>
        <v>0</v>
      </c>
      <c r="X431" s="86" t="str">
        <f>'RESUMEN TOTAL'!AD432</f>
        <v>APAGADO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SANTA ROSA</v>
      </c>
      <c r="B432" t="str">
        <f>'RESUMEN TOTAL'!B433</f>
        <v>SRO12</v>
      </c>
      <c r="C432" t="str">
        <f>'RESUMEN TOTAL'!D433</f>
        <v>YUGOSLAVIA Y PAYSANDU</v>
      </c>
      <c r="D432" s="33" t="str">
        <f>'RESUMEN TOTAL'!E433</f>
        <v>DOMO</v>
      </c>
      <c r="E432" s="33" t="str">
        <f>'RESUMEN TOTAL'!F433</f>
        <v>Radio</v>
      </c>
      <c r="F432" s="86" t="str">
        <f>'RESUMEN TOTAL'!L433</f>
        <v>APAGADO</v>
      </c>
      <c r="G432" s="86" t="str">
        <f>'RESUMEN TOTAL'!M433</f>
        <v>APAGADO</v>
      </c>
      <c r="H432" s="86" t="str">
        <f>'RESUMEN TOTAL'!N433</f>
        <v>APAGADO</v>
      </c>
      <c r="I432" s="86" t="str">
        <f>'RESUMEN TOTAL'!O433</f>
        <v>APAGADO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 t="str">
        <f>'RESUMEN TOTAL'!AD433</f>
        <v>APAGADO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SANTA ROSA</v>
      </c>
      <c r="B433" t="str">
        <f>'RESUMEN TOTAL'!B434</f>
        <v>SRO15</v>
      </c>
      <c r="C433" t="str">
        <f>'RESUMEN TOTAL'!D434</f>
        <v>NOVAK Y TIRANA (614)</v>
      </c>
      <c r="D433" s="33" t="str">
        <f>'RESUMEN TOTAL'!E434</f>
        <v>DOMO</v>
      </c>
      <c r="E433" s="33" t="str">
        <f>'RESUMEN TOTAL'!F434</f>
        <v>Fibra Optica</v>
      </c>
      <c r="F433" s="86" t="str">
        <f>'RESUMEN TOTAL'!L434</f>
        <v>APAGADO</v>
      </c>
      <c r="G433" s="86" t="str">
        <f>'RESUMEN TOTAL'!M434</f>
        <v>APAGADO</v>
      </c>
      <c r="H433" s="86" t="str">
        <f>'RESUMEN TOTAL'!N434</f>
        <v>APAGADO</v>
      </c>
      <c r="I433" s="86" t="str">
        <f>'RESUMEN TOTAL'!O434</f>
        <v>APAGADO</v>
      </c>
      <c r="J433" s="86" t="str">
        <f>'RESUMEN TOTAL'!P434</f>
        <v>APAGADO</v>
      </c>
      <c r="K433" s="86" t="str">
        <f>'RESUMEN TOTAL'!Q434</f>
        <v>APAGADO</v>
      </c>
      <c r="L433" s="86" t="str">
        <f>'RESUMEN TOTAL'!R434</f>
        <v>APAGADO</v>
      </c>
      <c r="M433" s="86" t="str">
        <f>'RESUMEN TOTAL'!S434</f>
        <v>APAGADO</v>
      </c>
      <c r="N433" s="86" t="str">
        <f>'RESUMEN TOTAL'!T434</f>
        <v>APAGADO</v>
      </c>
      <c r="O433" s="86" t="str">
        <f>'RESUMEN TOTAL'!U434</f>
        <v>APAGADO</v>
      </c>
      <c r="P433" s="86" t="str">
        <f>'RESUMEN TOTAL'!V434</f>
        <v>APAGADO</v>
      </c>
      <c r="Q433" s="86" t="str">
        <f>'RESUMEN TOTAL'!W434</f>
        <v>APAGADO</v>
      </c>
      <c r="R433" s="86">
        <f>'RESUMEN TOTAL'!X434</f>
        <v>0</v>
      </c>
      <c r="S433" s="86" t="str">
        <f>'RESUMEN TOTAL'!Y434</f>
        <v>APAGADO</v>
      </c>
      <c r="T433" s="86" t="str">
        <f>'RESUMEN TOTAL'!Z434</f>
        <v>APAGADO</v>
      </c>
      <c r="U433" s="86" t="str">
        <f>'RESUMEN TOTAL'!AA434</f>
        <v>APAGADO</v>
      </c>
      <c r="V433" s="86" t="str">
        <f>'RESUMEN TOTAL'!AB434</f>
        <v>APAGADO</v>
      </c>
      <c r="W433" s="86" t="str">
        <f>'RESUMEN TOTAL'!AC434</f>
        <v>APAGADO</v>
      </c>
      <c r="X433" s="86" t="str">
        <f>'RESUMEN TOTAL'!AD434</f>
        <v>APAGADO</v>
      </c>
      <c r="Y433" s="86" t="str">
        <f>'RESUMEN TOTAL'!AE434</f>
        <v>APAGADO</v>
      </c>
      <c r="Z433" s="86" t="str">
        <f>'RESUMEN TOTAL'!AF434</f>
        <v>APAGADO</v>
      </c>
      <c r="AA433" s="86" t="str">
        <f>'RESUMEN TOTAL'!AG434</f>
        <v>APAGADO</v>
      </c>
      <c r="AB433" s="86">
        <f>'RESUMEN TOTAL'!AH434</f>
        <v>0</v>
      </c>
      <c r="AC433" s="86">
        <f>'RESUMEN TOTAL'!AI434</f>
        <v>0</v>
      </c>
      <c r="AD433" s="86">
        <f>'RESUMEN TOTAL'!AJ434</f>
        <v>0</v>
      </c>
      <c r="AE433" s="86">
        <f>'RESUMEN TOTAL'!AK434</f>
        <v>0</v>
      </c>
      <c r="AF433" s="86">
        <f>'RESUMEN TOTAL'!AL434</f>
        <v>0</v>
      </c>
      <c r="AG433" s="86">
        <f>'RESUMEN TOTAL'!AM434</f>
        <v>0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.75" hidden="1" thickTop="1" x14ac:dyDescent="0.25">
      <c r="A434" t="str">
        <f>'RESUMEN TOTAL'!A435</f>
        <v>SANTA ROSA</v>
      </c>
      <c r="B434" t="str">
        <f>'RESUMEN TOTAL'!B435</f>
        <v>SRO16 (fija 1)</v>
      </c>
      <c r="C434" t="str">
        <f>'RESUMEN TOTAL'!D435</f>
        <v>ANDORRA E/ BELGICA Y SAN MARINO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SANTA ROSA</v>
      </c>
      <c r="B435" t="str">
        <f>'RESUMEN TOTAL'!B436</f>
        <v>SRO17 (fija 2)</v>
      </c>
      <c r="C435" t="str">
        <f>'RESUMEN TOTAL'!D436</f>
        <v>ANDORRA E/ BELGICA Y SAN MARINO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SANTA ROSA</v>
      </c>
      <c r="B436" t="str">
        <f>'RESUMEN TOTAL'!B437</f>
        <v>SRO20</v>
      </c>
      <c r="C436" t="str">
        <f>'RESUMEN TOTAL'!D437</f>
        <v>NOVAK Y BONN</v>
      </c>
      <c r="D436" s="33" t="str">
        <f>'RESUMEN TOTAL'!E437</f>
        <v>Fija</v>
      </c>
      <c r="E436" s="33" t="str">
        <f>'RESUMEN TOTAL'!F437</f>
        <v>Fibra Optica</v>
      </c>
      <c r="F436" s="86">
        <f>'RESUMEN TOTAL'!L437</f>
        <v>0</v>
      </c>
      <c r="G436" s="86">
        <f>'RESUMEN TOTAL'!M437</f>
        <v>0</v>
      </c>
      <c r="H436" s="86">
        <f>'RESUMEN TOTAL'!N437</f>
        <v>0</v>
      </c>
      <c r="I436" s="86">
        <f>'RESUMEN TOTAL'!O437</f>
        <v>0</v>
      </c>
      <c r="J436" s="86">
        <f>'RESUMEN TOTAL'!P437</f>
        <v>0</v>
      </c>
      <c r="K436" s="86">
        <f>'RESUMEN TOTAL'!Q437</f>
        <v>0</v>
      </c>
      <c r="L436" s="86">
        <f>'RESUMEN TOTAL'!R437</f>
        <v>0</v>
      </c>
      <c r="M436" s="86">
        <f>'RESUMEN TOTAL'!S437</f>
        <v>0</v>
      </c>
      <c r="N436" s="86">
        <f>'RESUMEN TOTAL'!T437</f>
        <v>0</v>
      </c>
      <c r="O436" s="86">
        <f>'RESUMEN TOTAL'!U437</f>
        <v>0</v>
      </c>
      <c r="P436" s="86">
        <f>'RESUMEN TOTAL'!V437</f>
        <v>0</v>
      </c>
      <c r="Q436" s="86">
        <f>'RESUMEN TOTAL'!W437</f>
        <v>0</v>
      </c>
      <c r="R436" s="86" t="str">
        <f>'RESUMEN TOTAL'!X437</f>
        <v>APAGADO</v>
      </c>
      <c r="S436" s="86" t="str">
        <f>'RESUMEN TOTAL'!Y437</f>
        <v>APAGADO</v>
      </c>
      <c r="T436" s="86" t="str">
        <f>'RESUMEN TOTAL'!Z437</f>
        <v>APAGADO</v>
      </c>
      <c r="U436" s="86" t="str">
        <f>'RESUMEN TOTAL'!AA437</f>
        <v>APAGADO</v>
      </c>
      <c r="V436" s="86" t="str">
        <f>'RESUMEN TOTAL'!AB437</f>
        <v>APAGADO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SANTA ROSA</v>
      </c>
      <c r="B437" t="str">
        <f>'RESUMEN TOTAL'!B438</f>
        <v>SRO21</v>
      </c>
      <c r="C437" t="str">
        <f>'RESUMEN TOTAL'!D438</f>
        <v>NOVAK Y BONN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 t="str">
        <f>'RESUMEN TOTAL'!Z438</f>
        <v>APAGADO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SAN RUDECINDO</v>
      </c>
      <c r="B438" t="str">
        <f>'RESUMEN TOTAL'!B439</f>
        <v>SRU01 (fija 1)</v>
      </c>
      <c r="C438" t="str">
        <f>'RESUMEN TOTAL'!D439</f>
        <v>HERNANDARIAS Y AMBATO</v>
      </c>
      <c r="D438" s="33" t="str">
        <f>'RESUMEN TOTAL'!E439</f>
        <v>Fija</v>
      </c>
      <c r="E438" s="33" t="str">
        <f>'RESUMEN TOTAL'!F439</f>
        <v>Fibra Optica</v>
      </c>
      <c r="F438" s="86">
        <f>'RESUMEN TOTAL'!L439</f>
        <v>0</v>
      </c>
      <c r="G438" s="86">
        <f>'RESUMEN TOTAL'!M439</f>
        <v>0</v>
      </c>
      <c r="H438" s="86">
        <f>'RESUMEN TOTAL'!N439</f>
        <v>0</v>
      </c>
      <c r="I438" s="86">
        <f>'RESUMEN TOTAL'!O439</f>
        <v>0</v>
      </c>
      <c r="J438" s="86">
        <f>'RESUMEN TOTAL'!P439</f>
        <v>0</v>
      </c>
      <c r="K438" s="86">
        <f>'RESUMEN TOTAL'!Q439</f>
        <v>0</v>
      </c>
      <c r="L438" s="86">
        <f>'RESUMEN TOTAL'!R439</f>
        <v>0</v>
      </c>
      <c r="M438" s="86">
        <f>'RESUMEN TOTAL'!S439</f>
        <v>0</v>
      </c>
      <c r="N438" s="86">
        <f>'RESUMEN TOTAL'!T439</f>
        <v>0</v>
      </c>
      <c r="O438" s="86">
        <f>'RESUMEN TOTAL'!U439</f>
        <v>0</v>
      </c>
      <c r="P438" s="86">
        <f>'RESUMEN TOTAL'!V439</f>
        <v>0</v>
      </c>
      <c r="Q438" s="86">
        <f>'RESUMEN TOTAL'!W439</f>
        <v>0</v>
      </c>
      <c r="R438" s="86">
        <f>'RESUMEN TOTAL'!X439</f>
        <v>0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SAN RUDECINDO</v>
      </c>
      <c r="B439" t="str">
        <f>'RESUMEN TOTAL'!B440</f>
        <v>SRU02 (fija 2)</v>
      </c>
      <c r="C439" t="str">
        <f>'RESUMEN TOTAL'!D440</f>
        <v>HERNANDARIAS Y AMBATO</v>
      </c>
      <c r="D439" s="33" t="str">
        <f>'RESUMEN TOTAL'!E440</f>
        <v>Fija</v>
      </c>
      <c r="E439" s="33" t="str">
        <f>'RESUMEN TOTAL'!F440</f>
        <v>Fibra Optica</v>
      </c>
      <c r="F439" s="86">
        <f>'RESUMEN TOTAL'!L440</f>
        <v>0</v>
      </c>
      <c r="G439" s="86">
        <f>'RESUMEN TOTAL'!M440</f>
        <v>0</v>
      </c>
      <c r="H439" s="86">
        <f>'RESUMEN TOTAL'!N440</f>
        <v>0</v>
      </c>
      <c r="I439" s="86">
        <f>'RESUMEN TOTAL'!O440</f>
        <v>0</v>
      </c>
      <c r="J439" s="86">
        <f>'RESUMEN TOTAL'!P440</f>
        <v>0</v>
      </c>
      <c r="K439" s="86">
        <f>'RESUMEN TOTAL'!Q440</f>
        <v>0</v>
      </c>
      <c r="L439" s="86">
        <f>'RESUMEN TOTAL'!R440</f>
        <v>0</v>
      </c>
      <c r="M439" s="86">
        <f>'RESUMEN TOTAL'!S440</f>
        <v>0</v>
      </c>
      <c r="N439" s="86">
        <f>'RESUMEN TOTAL'!T440</f>
        <v>0</v>
      </c>
      <c r="O439" s="86">
        <f>'RESUMEN TOTAL'!U440</f>
        <v>0</v>
      </c>
      <c r="P439" s="86">
        <f>'RESUMEN TOTAL'!V440</f>
        <v>0</v>
      </c>
      <c r="Q439" s="86">
        <f>'RESUMEN TOTAL'!W440</f>
        <v>0</v>
      </c>
      <c r="R439" s="86">
        <f>'RESUMEN TOTAL'!X440</f>
        <v>0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SAN RUDECINDO</v>
      </c>
      <c r="B440" t="str">
        <f>'RESUMEN TOTAL'!B441</f>
        <v>SRU03</v>
      </c>
      <c r="C440" t="str">
        <f>'RESUMEN TOTAL'!D441</f>
        <v>SANTA SOFIA Y LUIS AGOTE</v>
      </c>
      <c r="D440" s="33" t="str">
        <f>'RESUMEN TOTAL'!E441</f>
        <v>DOMO</v>
      </c>
      <c r="E440" s="33" t="str">
        <f>'RESUMEN TOTAL'!F441</f>
        <v>Fibra Optica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PRESIDENTE SARMIENTO</v>
      </c>
      <c r="B441" t="str">
        <f>'RESUMEN TOTAL'!B442</f>
        <v>VANG 09</v>
      </c>
      <c r="C441" t="str">
        <f>'RESUMEN TOTAL'!D442</f>
        <v>Ruta 36 y Senzabello</v>
      </c>
      <c r="D441" s="33" t="str">
        <f>'RESUMEN TOTAL'!E442</f>
        <v>Domo</v>
      </c>
      <c r="E441" s="33" t="str">
        <f>'RESUMEN TOTAL'!F442</f>
        <v>PTO A FO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ANGELICA</v>
      </c>
      <c r="B442" t="str">
        <f>'RESUMEN TOTAL'!B443</f>
        <v>VANG01</v>
      </c>
      <c r="C442" t="str">
        <f>'RESUMEN TOTAL'!D443</f>
        <v>Senzabello y Necochea</v>
      </c>
      <c r="D442" s="33" t="str">
        <f>'RESUMEN TOTAL'!E443</f>
        <v>Domo</v>
      </c>
      <c r="E442" s="33" t="str">
        <f>'RESUMEN TOTAL'!F443</f>
        <v>PTO A FO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ANGELICA</v>
      </c>
      <c r="B443" t="str">
        <f>'RESUMEN TOTAL'!B444</f>
        <v>VANG02</v>
      </c>
      <c r="C443" t="str">
        <f>'RESUMEN TOTAL'!D444</f>
        <v>Thevenet y Ruta 36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DEL PLATA</v>
      </c>
      <c r="B444" t="str">
        <f>'RESUMEN TOTAL'!B445</f>
        <v>VANG03</v>
      </c>
      <c r="C444" t="str">
        <f>'RESUMEN TOTAL'!D445</f>
        <v>Thevenet 1950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ANGELICA</v>
      </c>
      <c r="B445" t="str">
        <f>'RESUMEN TOTAL'!B446</f>
        <v>VANG04</v>
      </c>
      <c r="C445" t="str">
        <f>'RESUMEN TOTAL'!D446</f>
        <v>Storni e/Thevenet y Calle 158</v>
      </c>
      <c r="D445" s="33" t="str">
        <f>'RESUMEN TOTAL'!E446</f>
        <v>DOMO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 t="str">
        <f>'RESUMEN TOTAL'!N446</f>
        <v>APAGADO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.75" hidden="1" thickTop="1" x14ac:dyDescent="0.25">
      <c r="A446" t="str">
        <f>'RESUMEN TOTAL'!A447</f>
        <v>VILLA ANGELICA</v>
      </c>
      <c r="B446" t="str">
        <f>'RESUMEN TOTAL'!B447</f>
        <v>VANG05</v>
      </c>
      <c r="C446" t="str">
        <f>'RESUMEN TOTAL'!D447</f>
        <v>Storni y Thevenet</v>
      </c>
      <c r="D446" s="33" t="str">
        <f>'RESUMEN TOTAL'!E447</f>
        <v>Domo</v>
      </c>
      <c r="E446" s="33" t="str">
        <f>'RESUMEN TOTAL'!F447</f>
        <v>Fibra Optica</v>
      </c>
      <c r="F446" s="86" t="str">
        <f>'RESUMEN TOTAL'!L447</f>
        <v>APAGADO</v>
      </c>
      <c r="G446" s="86" t="str">
        <f>'RESUMEN TOTAL'!M447</f>
        <v>APAGADO</v>
      </c>
      <c r="H446" s="86" t="str">
        <f>'RESUMEN TOTAL'!N447</f>
        <v>APAGADO</v>
      </c>
      <c r="I446" s="86" t="str">
        <f>'RESUMEN TOTAL'!O447</f>
        <v>APAGADO</v>
      </c>
      <c r="J446" s="86" t="str">
        <f>'RESUMEN TOTAL'!P447</f>
        <v>APAGADO</v>
      </c>
      <c r="K446" s="86" t="str">
        <f>'RESUMEN TOTAL'!Q447</f>
        <v>APAGADO</v>
      </c>
      <c r="L446" s="86" t="str">
        <f>'RESUMEN TOTAL'!R447</f>
        <v>APAGADO</v>
      </c>
      <c r="M446" s="86" t="str">
        <f>'RESUMEN TOTAL'!S447</f>
        <v>APAGADO</v>
      </c>
      <c r="N446" s="86" t="str">
        <f>'RESUMEN TOTAL'!T447</f>
        <v>APAGADO</v>
      </c>
      <c r="O446" s="86">
        <f>'RESUMEN TOTAL'!U447</f>
        <v>0</v>
      </c>
      <c r="P446" s="86">
        <f>'RESUMEN TOTAL'!V447</f>
        <v>0</v>
      </c>
      <c r="Q446" s="86" t="str">
        <f>'RESUMEN TOTAL'!W447</f>
        <v>APAGADO</v>
      </c>
      <c r="R446" s="86" t="str">
        <f>'RESUMEN TOTAL'!X447</f>
        <v>APAGADO</v>
      </c>
      <c r="S446" s="86" t="str">
        <f>'RESUMEN TOTAL'!Y447</f>
        <v>APAGADO</v>
      </c>
      <c r="T446" s="86" t="str">
        <f>'RESUMEN TOTAL'!Z447</f>
        <v>APAGADO</v>
      </c>
      <c r="U446" s="86" t="str">
        <f>'RESUMEN TOTAL'!AA447</f>
        <v>APAGADO</v>
      </c>
      <c r="V446" s="86" t="str">
        <f>'RESUMEN TOTAL'!AB447</f>
        <v>APAGADO</v>
      </c>
      <c r="W446" s="86" t="str">
        <f>'RESUMEN TOTAL'!AC447</f>
        <v>APAGADO</v>
      </c>
      <c r="X446" s="86" t="str">
        <f>'RESUMEN TOTAL'!AD447</f>
        <v>APAGADO</v>
      </c>
      <c r="Y446" s="86" t="str">
        <f>'RESUMEN TOTAL'!AE447</f>
        <v>APAGADO</v>
      </c>
      <c r="Z446" s="86" t="str">
        <f>'RESUMEN TOTAL'!AF447</f>
        <v>APAGADO</v>
      </c>
      <c r="AA446" s="86" t="str">
        <f>'RESUMEN TOTAL'!AG447</f>
        <v>APAGADO</v>
      </c>
      <c r="AB446" s="86">
        <f>'RESUMEN TOTAL'!AH447</f>
        <v>0</v>
      </c>
      <c r="AC446" s="86">
        <f>'RESUMEN TOTAL'!AI447</f>
        <v>0</v>
      </c>
      <c r="AD446" s="86">
        <f>'RESUMEN TOTAL'!AJ447</f>
        <v>0</v>
      </c>
      <c r="AE446" s="86">
        <f>'RESUMEN TOTAL'!AK447</f>
        <v>0</v>
      </c>
      <c r="AF446" s="86">
        <f>'RESUMEN TOTAL'!AL447</f>
        <v>0</v>
      </c>
      <c r="AG446" s="86">
        <f>'RESUMEN TOTAL'!AM447</f>
        <v>0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.75" hidden="1" thickTop="1" x14ac:dyDescent="0.25">
      <c r="A447" t="str">
        <f>'RESUMEN TOTAL'!A448</f>
        <v>VILLA ANGELICA</v>
      </c>
      <c r="B447" t="str">
        <f>'RESUMEN TOTAL'!B448</f>
        <v>VANG06</v>
      </c>
      <c r="C447" t="str">
        <f>'RESUMEN TOTAL'!D448</f>
        <v>Arenales e/Thevenet y Calle 158</v>
      </c>
      <c r="D447" s="33" t="str">
        <f>'RESUMEN TOTAL'!E448</f>
        <v>DOMO</v>
      </c>
      <c r="E447" s="33" t="str">
        <f>'RESUMEN TOTAL'!F448</f>
        <v>Fibra Optica</v>
      </c>
      <c r="F447" s="86">
        <f>'RESUMEN TOTAL'!L448</f>
        <v>0</v>
      </c>
      <c r="G447" s="86" t="str">
        <f>'RESUMEN TOTAL'!M448</f>
        <v>APAGADO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 t="str">
        <f>'RESUMEN TOTAL'!AE448</f>
        <v>APAGADO</v>
      </c>
      <c r="Z447" s="86" t="str">
        <f>'RESUMEN TOTAL'!AF448</f>
        <v>APAGADO</v>
      </c>
      <c r="AA447" s="86" t="str">
        <f>'RESUMEN TOTAL'!AG448</f>
        <v>APAGADO</v>
      </c>
      <c r="AB447" s="86">
        <f>'RESUMEN TOTAL'!AH448</f>
        <v>0</v>
      </c>
      <c r="AC447" s="86">
        <f>'RESUMEN TOTAL'!AI448</f>
        <v>0</v>
      </c>
      <c r="AD447" s="86">
        <f>'RESUMEN TOTAL'!AJ448</f>
        <v>0</v>
      </c>
      <c r="AE447" s="86">
        <f>'RESUMEN TOTAL'!AK448</f>
        <v>0</v>
      </c>
      <c r="AF447" s="86">
        <f>'RESUMEN TOTAL'!AL448</f>
        <v>0</v>
      </c>
      <c r="AG447" s="86">
        <f>'RESUMEN TOTAL'!AM448</f>
        <v>0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.75" hidden="1" thickTop="1" x14ac:dyDescent="0.25">
      <c r="A448" t="str">
        <f>'RESUMEN TOTAL'!A449</f>
        <v>VILLA ANGELICA</v>
      </c>
      <c r="B448" t="str">
        <f>'RESUMEN TOTAL'!B449</f>
        <v>VANG07</v>
      </c>
      <c r="C448" t="str">
        <f>'RESUMEN TOTAL'!D449</f>
        <v>Arenales y Thevenet</v>
      </c>
      <c r="D448" s="33" t="str">
        <f>'RESUMEN TOTAL'!E449</f>
        <v>Domo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 t="str">
        <f>'RESUMEN TOTAL'!N449</f>
        <v>APAGADO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ANGELICA</v>
      </c>
      <c r="B449" t="str">
        <f>'RESUMEN TOTAL'!B450</f>
        <v>VANG08</v>
      </c>
      <c r="C449" t="str">
        <f>'RESUMEN TOTAL'!D450</f>
        <v>Calle 158 al 2200</v>
      </c>
      <c r="D449" s="33" t="str">
        <f>'RESUMEN TOTAL'!E450</f>
        <v>Domo</v>
      </c>
      <c r="E449" s="33" t="str">
        <f>'RESUMEN TOTAL'!F450</f>
        <v>PTO A FO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ANGELICA</v>
      </c>
      <c r="B450" t="str">
        <f>'RESUMEN TOTAL'!B451</f>
        <v>VANG10</v>
      </c>
      <c r="C450" t="str">
        <f>'RESUMEN TOTAL'!D451</f>
        <v>Senzabello y Braile</v>
      </c>
      <c r="D450" s="33" t="str">
        <f>'RESUMEN TOTAL'!E451</f>
        <v>fija</v>
      </c>
      <c r="E450" s="33" t="str">
        <f>'RESUMEN TOTAL'!F451</f>
        <v>Fibra Optica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ANGELICA</v>
      </c>
      <c r="B451" t="str">
        <f>'RESUMEN TOTAL'!B452</f>
        <v>VANG11</v>
      </c>
      <c r="C451" t="str">
        <f>'RESUMEN TOTAL'!D452</f>
        <v>Senzabello y Braile</v>
      </c>
      <c r="D451" s="33" t="str">
        <f>'RESUMEN TOTAL'!E452</f>
        <v>fija</v>
      </c>
      <c r="E451" s="33" t="str">
        <f>'RESUMEN TOTAL'!F452</f>
        <v>Fibra Optica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ANGELICA</v>
      </c>
      <c r="B452" t="str">
        <f>'RESUMEN TOTAL'!B453</f>
        <v>VANG12</v>
      </c>
      <c r="C452" t="str">
        <f>'RESUMEN TOTAL'!D453</f>
        <v>TAPALQUE E/ BOLIVAR Y GORRITI</v>
      </c>
      <c r="D452" s="33" t="str">
        <f>'RESUMEN TOTAL'!E453</f>
        <v>Fija</v>
      </c>
      <c r="E452" s="33" t="str">
        <f>'RESUMEN TOTAL'!F453</f>
        <v>Fibra Optica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 t="str">
        <f>'RESUMEN TOTAL'!P453</f>
        <v>APAGADO</v>
      </c>
      <c r="K452" s="86" t="str">
        <f>'RESUMEN TOTAL'!Q453</f>
        <v>APAGADO</v>
      </c>
      <c r="L452" s="86" t="str">
        <f>'RESUMEN TOTAL'!R453</f>
        <v>APAGADO</v>
      </c>
      <c r="M452" s="86" t="str">
        <f>'RESUMEN TOTAL'!S453</f>
        <v>APAGADO</v>
      </c>
      <c r="N452" s="86" t="str">
        <f>'RESUMEN TOTAL'!T453</f>
        <v>APAGADO</v>
      </c>
      <c r="O452" s="86" t="str">
        <f>'RESUMEN TOTAL'!U453</f>
        <v>APAGADO</v>
      </c>
      <c r="P452" s="86" t="str">
        <f>'RESUMEN TOTAL'!V453</f>
        <v>APAGADO</v>
      </c>
      <c r="Q452" s="86" t="str">
        <f>'RESUMEN TOTAL'!W453</f>
        <v>APAGADO</v>
      </c>
      <c r="R452" s="86" t="str">
        <f>'RESUMEN TOTAL'!X453</f>
        <v>APAGADO</v>
      </c>
      <c r="S452" s="86" t="str">
        <f>'RESUMEN TOTAL'!Y453</f>
        <v>APAGADO</v>
      </c>
      <c r="T452" s="86" t="str">
        <f>'RESUMEN TOTAL'!Z453</f>
        <v>APAGADO</v>
      </c>
      <c r="U452" s="86" t="str">
        <f>'RESUMEN TOTAL'!AA453</f>
        <v>APAGADO</v>
      </c>
      <c r="V452" s="86" t="str">
        <f>'RESUMEN TOTAL'!AB453</f>
        <v>APAGADO</v>
      </c>
      <c r="W452" s="86" t="str">
        <f>'RESUMEN TOTAL'!AC453</f>
        <v>APAGADO</v>
      </c>
      <c r="X452" s="86" t="str">
        <f>'RESUMEN TOTAL'!AD453</f>
        <v>APAGADO</v>
      </c>
      <c r="Y452" s="86" t="str">
        <f>'RESUMEN TOTAL'!AE453</f>
        <v>APAGADO</v>
      </c>
      <c r="Z452" s="86" t="str">
        <f>'RESUMEN TOTAL'!AF453</f>
        <v>APAGADO</v>
      </c>
      <c r="AA452" s="86" t="str">
        <f>'RESUMEN TOTAL'!AG453</f>
        <v>APAGADO</v>
      </c>
      <c r="AB452" s="86">
        <f>'RESUMEN TOTAL'!AH453</f>
        <v>0</v>
      </c>
      <c r="AC452" s="86">
        <f>'RESUMEN TOTAL'!AI453</f>
        <v>0</v>
      </c>
      <c r="AD452" s="86">
        <f>'RESUMEN TOTAL'!AJ453</f>
        <v>0</v>
      </c>
      <c r="AE452" s="86">
        <f>'RESUMEN TOTAL'!AK453</f>
        <v>0</v>
      </c>
      <c r="AF452" s="86">
        <f>'RESUMEN TOTAL'!AL453</f>
        <v>0</v>
      </c>
      <c r="AG452" s="86">
        <f>'RESUMEN TOTAL'!AM453</f>
        <v>0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.75" hidden="1" thickTop="1" x14ac:dyDescent="0.25">
      <c r="A453" t="str">
        <f>'RESUMEN TOTAL'!A454</f>
        <v>VILLA ANGELICA</v>
      </c>
      <c r="B453" t="str">
        <f>'RESUMEN TOTAL'!B454</f>
        <v>VANG13</v>
      </c>
      <c r="C453" t="str">
        <f>'RESUMEN TOTAL'!D454</f>
        <v>TAPALQUE E/ BOLIVAR Y GORRITI</v>
      </c>
      <c r="D453" s="33" t="str">
        <f>'RESUMEN TOTAL'!E454</f>
        <v>Fija</v>
      </c>
      <c r="E453" s="33" t="str">
        <f>'RESUMEN TOTAL'!F454</f>
        <v>Fibra Optica</v>
      </c>
      <c r="F453" s="86" t="str">
        <f>'RESUMEN TOTAL'!L454</f>
        <v>APAGADO</v>
      </c>
      <c r="G453" s="86" t="str">
        <f>'RESUMEN TOTAL'!M454</f>
        <v>APAGADO</v>
      </c>
      <c r="H453" s="86" t="str">
        <f>'RESUMEN TOTAL'!N454</f>
        <v>APAGADO</v>
      </c>
      <c r="I453" s="86" t="str">
        <f>'RESUMEN TOTAL'!O454</f>
        <v>APAGADO</v>
      </c>
      <c r="J453" s="86" t="str">
        <f>'RESUMEN TOTAL'!P454</f>
        <v>APAGADO</v>
      </c>
      <c r="K453" s="86" t="str">
        <f>'RESUMEN TOTAL'!Q454</f>
        <v>APAGADO</v>
      </c>
      <c r="L453" s="86" t="str">
        <f>'RESUMEN TOTAL'!R454</f>
        <v>APAGADO</v>
      </c>
      <c r="M453" s="86" t="str">
        <f>'RESUMEN TOTAL'!S454</f>
        <v>APAGADO</v>
      </c>
      <c r="N453" s="86" t="str">
        <f>'RESUMEN TOTAL'!T454</f>
        <v>APAGADO</v>
      </c>
      <c r="O453" s="86" t="str">
        <f>'RESUMEN TOTAL'!U454</f>
        <v>APAGADO</v>
      </c>
      <c r="P453" s="86" t="str">
        <f>'RESUMEN TOTAL'!V454</f>
        <v>APAGADO</v>
      </c>
      <c r="Q453" s="86" t="str">
        <f>'RESUMEN TOTAL'!W454</f>
        <v>APAGADO</v>
      </c>
      <c r="R453" s="86" t="str">
        <f>'RESUMEN TOTAL'!X454</f>
        <v>APAGADO</v>
      </c>
      <c r="S453" s="86" t="str">
        <f>'RESUMEN TOTAL'!Y454</f>
        <v>APAGADO</v>
      </c>
      <c r="T453" s="86" t="str">
        <f>'RESUMEN TOTAL'!Z454</f>
        <v>APAGADO</v>
      </c>
      <c r="U453" s="86" t="str">
        <f>'RESUMEN TOTAL'!AA454</f>
        <v>APAGADO</v>
      </c>
      <c r="V453" s="86" t="str">
        <f>'RESUMEN TOTAL'!AB454</f>
        <v>APAGADO</v>
      </c>
      <c r="W453" s="86" t="str">
        <f>'RESUMEN TOTAL'!AC454</f>
        <v>APAGADO</v>
      </c>
      <c r="X453" s="86" t="str">
        <f>'RESUMEN TOTAL'!AD454</f>
        <v>APAGADO</v>
      </c>
      <c r="Y453" s="86" t="str">
        <f>'RESUMEN TOTAL'!AE454</f>
        <v>APAGADO</v>
      </c>
      <c r="Z453" s="86" t="str">
        <f>'RESUMEN TOTAL'!AF454</f>
        <v>APAGADO</v>
      </c>
      <c r="AA453" s="86" t="str">
        <f>'RESUMEN TOTAL'!AG454</f>
        <v>APAGADO</v>
      </c>
      <c r="AB453" s="86">
        <f>'RESUMEN TOTAL'!AH454</f>
        <v>0</v>
      </c>
      <c r="AC453" s="86">
        <f>'RESUMEN TOTAL'!AI454</f>
        <v>0</v>
      </c>
      <c r="AD453" s="86">
        <f>'RESUMEN TOTAL'!AJ454</f>
        <v>0</v>
      </c>
      <c r="AE453" s="86">
        <f>'RESUMEN TOTAL'!AK454</f>
        <v>0</v>
      </c>
      <c r="AF453" s="86">
        <f>'RESUMEN TOTAL'!AL454</f>
        <v>0</v>
      </c>
      <c r="AG453" s="86">
        <f>'RESUMEN TOTAL'!AM454</f>
        <v>0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.75" hidden="1" thickTop="1" x14ac:dyDescent="0.25">
      <c r="A454" t="str">
        <f>'RESUMEN TOTAL'!A455</f>
        <v>VILLA ARGENTINA</v>
      </c>
      <c r="B454" t="str">
        <f>'RESUMEN TOTAL'!B455</f>
        <v>VAR 01</v>
      </c>
      <c r="C454" t="str">
        <f>'RESUMEN TOTAL'!D455</f>
        <v>Calle 519 y 546</v>
      </c>
      <c r="D454" s="33" t="str">
        <f>'RESUMEN TOTAL'!E455</f>
        <v>Domo</v>
      </c>
      <c r="E454" s="33" t="str">
        <f>'RESUMEN TOTAL'!F455</f>
        <v>Radio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ARGENTINA</v>
      </c>
      <c r="B455" t="str">
        <f>'RESUMEN TOTAL'!B456</f>
        <v>VAR 02</v>
      </c>
      <c r="C455" t="str">
        <f>'RESUMEN TOTAL'!D456</f>
        <v>DIAGONAL LOS TILOS Y 542</v>
      </c>
      <c r="D455" s="33" t="str">
        <f>'RESUMEN TOTAL'!E456</f>
        <v>DOMO</v>
      </c>
      <c r="E455" s="33" t="str">
        <f>'RESUMEN TOTAL'!F456</f>
        <v>Radio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VILLA ARGENTINA</v>
      </c>
      <c r="B456" t="str">
        <f>'RESUMEN TOTAL'!B457</f>
        <v>VAR 08 (fija 1)</v>
      </c>
      <c r="C456" t="str">
        <f>'RESUMEN TOTAL'!D457</f>
        <v>534 Y 523</v>
      </c>
      <c r="D456" s="33" t="str">
        <f>'RESUMEN TOTAL'!E457</f>
        <v>Fija</v>
      </c>
      <c r="E456" s="33" t="str">
        <f>'RESUMEN TOTAL'!F457</f>
        <v>Fibra Optica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VILLA ARGENTINA</v>
      </c>
      <c r="B457" t="str">
        <f>'RESUMEN TOTAL'!B458</f>
        <v>VAR 09 (fija 2)</v>
      </c>
      <c r="C457" t="str">
        <f>'RESUMEN TOTAL'!D458</f>
        <v>534 Y 523</v>
      </c>
      <c r="D457" s="33" t="str">
        <f>'RESUMEN TOTAL'!E458</f>
        <v>Fija</v>
      </c>
      <c r="E457" s="33" t="str">
        <f>'RESUMEN TOTAL'!F458</f>
        <v>Fibra Optica</v>
      </c>
      <c r="F457" s="86">
        <f>'RESUMEN TOTAL'!L458</f>
        <v>0</v>
      </c>
      <c r="G457" s="86">
        <f>'RESUMEN TOTAL'!M458</f>
        <v>0</v>
      </c>
      <c r="H457" s="86">
        <f>'RESUMEN TOTAL'!N458</f>
        <v>0</v>
      </c>
      <c r="I457" s="86">
        <f>'RESUMEN TOTAL'!O458</f>
        <v>0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VILLA ARGENTINA</v>
      </c>
      <c r="B458" t="str">
        <f>'RESUMEN TOTAL'!B459</f>
        <v>VAR03 (fija 1)</v>
      </c>
      <c r="C458" t="str">
        <f>'RESUMEN TOTAL'!D459</f>
        <v>509 y 546</v>
      </c>
      <c r="D458" s="33" t="str">
        <f>'RESUMEN TOTAL'!E459</f>
        <v>Fija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VILLA ARGENTINA</v>
      </c>
      <c r="B459" t="str">
        <f>'RESUMEN TOTAL'!B460</f>
        <v>VAR04 (fija 2)</v>
      </c>
      <c r="C459" t="str">
        <f>'RESUMEN TOTAL'!D460</f>
        <v>509 y 546</v>
      </c>
      <c r="D459" s="33" t="str">
        <f>'RESUMEN TOTAL'!E460</f>
        <v>Fija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VILLA ARGENTINA</v>
      </c>
      <c r="B460" t="str">
        <f>'RESUMEN TOTAL'!B461</f>
        <v>VAR05 (fija 1)</v>
      </c>
      <c r="C460" t="str">
        <f>'RESUMEN TOTAL'!D461</f>
        <v>511 E/ 544 Y 546</v>
      </c>
      <c r="D460" s="33" t="str">
        <f>'RESUMEN TOTAL'!E461</f>
        <v>Fija</v>
      </c>
      <c r="E460" s="33" t="str">
        <f>'RESUMEN TOTAL'!F461</f>
        <v>Radio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VILLA ARGENTINA</v>
      </c>
      <c r="B461" t="str">
        <f>'RESUMEN TOTAL'!B462</f>
        <v>VAR06 (fija 2)</v>
      </c>
      <c r="C461" t="str">
        <f>'RESUMEN TOTAL'!D462</f>
        <v>511 E/ 544 Y 546</v>
      </c>
      <c r="D461" s="33" t="str">
        <f>'RESUMEN TOTAL'!E462</f>
        <v>Fija</v>
      </c>
      <c r="E461" s="33" t="str">
        <f>'RESUMEN TOTAL'!F462</f>
        <v>Radio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>
        <f>'RESUMEN TOTAL'!AI462</f>
        <v>0</v>
      </c>
      <c r="AD461" s="86">
        <f>'RESUMEN TOTAL'!AJ462</f>
        <v>0</v>
      </c>
      <c r="AE461" s="86">
        <f>'RESUMEN TOTAL'!AK462</f>
        <v>0</v>
      </c>
      <c r="AF461" s="86">
        <f>'RESUMEN TOTAL'!AL462</f>
        <v>0</v>
      </c>
      <c r="AG461" s="86">
        <f>'RESUMEN TOTAL'!AM462</f>
        <v>0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25">
      <c r="A462" t="str">
        <f>'RESUMEN TOTAL'!A463</f>
        <v>VILLA ARGENTINA</v>
      </c>
      <c r="B462" t="str">
        <f>'RESUMEN TOTAL'!B463</f>
        <v>VAR07</v>
      </c>
      <c r="C462" t="str">
        <f>'RESUMEN TOTAL'!D463</f>
        <v>DIAG. LOS TILOS Y 517</v>
      </c>
      <c r="D462" s="33" t="str">
        <f>'RESUMEN TOTAL'!E463</f>
        <v>DOMO</v>
      </c>
      <c r="E462" s="33" t="str">
        <f>'RESUMEN TOTAL'!F463</f>
        <v>Fibra Optica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 t="str">
        <f>'RESUMEN TOTAL'!R463</f>
        <v>APAGADO</v>
      </c>
      <c r="M462" s="86" t="str">
        <f>'RESUMEN TOTAL'!S463</f>
        <v>APAGADO</v>
      </c>
      <c r="N462" s="86" t="str">
        <f>'RESUMEN TOTAL'!T463</f>
        <v>APAGADO</v>
      </c>
      <c r="O462" s="86" t="str">
        <f>'RESUMEN TOTAL'!U463</f>
        <v>APAGADO</v>
      </c>
      <c r="P462" s="86" t="str">
        <f>'RESUMEN TOTAL'!V463</f>
        <v>APAGADO</v>
      </c>
      <c r="Q462" s="86" t="str">
        <f>'RESUMEN TOTAL'!W463</f>
        <v>APAGADO</v>
      </c>
      <c r="R462" s="86" t="str">
        <f>'RESUMEN TOTAL'!X463</f>
        <v>APAGADO</v>
      </c>
      <c r="S462" s="86" t="str">
        <f>'RESUMEN TOTAL'!Y463</f>
        <v>APAGADO</v>
      </c>
      <c r="T462" s="86" t="str">
        <f>'RESUMEN TOTAL'!Z463</f>
        <v>APAGADO</v>
      </c>
      <c r="U462" s="86" t="str">
        <f>'RESUMEN TOTAL'!AA463</f>
        <v>APAGADO</v>
      </c>
      <c r="V462" s="86" t="str">
        <f>'RESUMEN TOTAL'!AB463</f>
        <v>APAGADO</v>
      </c>
      <c r="W462" s="86" t="str">
        <f>'RESUMEN TOTAL'!AC463</f>
        <v>APAGADO</v>
      </c>
      <c r="X462" s="86" t="str">
        <f>'RESUMEN TOTAL'!AD463</f>
        <v>APAGADO</v>
      </c>
      <c r="Y462" s="86" t="str">
        <f>'RESUMEN TOTAL'!AE463</f>
        <v>APAGADO</v>
      </c>
      <c r="Z462" s="86" t="str">
        <f>'RESUMEN TOTAL'!AF463</f>
        <v>APAGADO</v>
      </c>
      <c r="AA462" s="86" t="str">
        <f>'RESUMEN TOTAL'!AG463</f>
        <v>APAGADO</v>
      </c>
      <c r="AB462" s="86">
        <f>'RESUMEN TOTAL'!AH463</f>
        <v>0</v>
      </c>
      <c r="AC462" s="86">
        <f>'RESUMEN TOTAL'!AI463</f>
        <v>0</v>
      </c>
      <c r="AD462" s="86">
        <f>'RESUMEN TOTAL'!AJ463</f>
        <v>0</v>
      </c>
      <c r="AE462" s="86">
        <f>'RESUMEN TOTAL'!AK463</f>
        <v>0</v>
      </c>
      <c r="AF462" s="86">
        <f>'RESUMEN TOTAL'!AL463</f>
        <v>0</v>
      </c>
      <c r="AG462" s="86">
        <f>'RESUMEN TOTAL'!AM463</f>
        <v>0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25">
      <c r="A463" t="str">
        <f>'RESUMEN TOTAL'!A464</f>
        <v>VILLA ARGENTINA</v>
      </c>
      <c r="B463" t="str">
        <f>'RESUMEN TOTAL'!B464</f>
        <v>VAR10 (fija 1)</v>
      </c>
      <c r="C463" t="str">
        <f>'RESUMEN TOTAL'!D464</f>
        <v>532 A Y 523</v>
      </c>
      <c r="D463" s="33" t="str">
        <f>'RESUMEN TOTAL'!E464</f>
        <v>Fija</v>
      </c>
      <c r="E463" s="33" t="str">
        <f>'RESUMEN TOTAL'!F464</f>
        <v>Fibra Optica</v>
      </c>
      <c r="F463" s="86">
        <f>'RESUMEN TOTAL'!L464</f>
        <v>0</v>
      </c>
      <c r="G463" s="86">
        <f>'RESUMEN TOTAL'!M464</f>
        <v>0</v>
      </c>
      <c r="H463" s="86">
        <f>'RESUMEN TOTAL'!N464</f>
        <v>0</v>
      </c>
      <c r="I463" s="86">
        <f>'RESUMEN TOTAL'!O464</f>
        <v>0</v>
      </c>
      <c r="J463" s="86">
        <f>'RESUMEN TOTAL'!P464</f>
        <v>0</v>
      </c>
      <c r="K463" s="86">
        <f>'RESUMEN TOTAL'!Q464</f>
        <v>0</v>
      </c>
      <c r="L463" s="86">
        <f>'RESUMEN TOTAL'!R464</f>
        <v>0</v>
      </c>
      <c r="M463" s="86">
        <f>'RESUMEN TOTAL'!S464</f>
        <v>0</v>
      </c>
      <c r="N463" s="86">
        <f>'RESUMEN TOTAL'!T464</f>
        <v>0</v>
      </c>
      <c r="O463" s="86">
        <f>'RESUMEN TOTAL'!U464</f>
        <v>0</v>
      </c>
      <c r="P463" s="86">
        <f>'RESUMEN TOTAL'!V464</f>
        <v>0</v>
      </c>
      <c r="Q463" s="86">
        <f>'RESUMEN TOTAL'!W464</f>
        <v>0</v>
      </c>
      <c r="R463" s="86">
        <f>'RESUMEN TOTAL'!X464</f>
        <v>0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VILLA ARGENTINA</v>
      </c>
      <c r="B464" t="str">
        <f>'RESUMEN TOTAL'!B465</f>
        <v>VAR11 (fija 2)</v>
      </c>
      <c r="C464" t="str">
        <f>'RESUMEN TOTAL'!D465</f>
        <v>532 A Y 523</v>
      </c>
      <c r="D464" s="33" t="str">
        <f>'RESUMEN TOTAL'!E465</f>
        <v>Fija</v>
      </c>
      <c r="E464" s="33" t="str">
        <f>'RESUMEN TOTAL'!F465</f>
        <v>Fibra Optica</v>
      </c>
      <c r="F464" s="86">
        <f>'RESUMEN TOTAL'!L465</f>
        <v>0</v>
      </c>
      <c r="G464" s="86">
        <f>'RESUMEN TOTAL'!M465</f>
        <v>0</v>
      </c>
      <c r="H464" s="86">
        <f>'RESUMEN TOTAL'!N465</f>
        <v>0</v>
      </c>
      <c r="I464" s="86">
        <f>'RESUMEN TOTAL'!O465</f>
        <v>0</v>
      </c>
      <c r="J464" s="86">
        <f>'RESUMEN TOTAL'!P465</f>
        <v>0</v>
      </c>
      <c r="K464" s="86">
        <f>'RESUMEN TOTAL'!Q465</f>
        <v>0</v>
      </c>
      <c r="L464" s="86">
        <f>'RESUMEN TOTAL'!R465</f>
        <v>0</v>
      </c>
      <c r="M464" s="86">
        <f>'RESUMEN TOTAL'!S465</f>
        <v>0</v>
      </c>
      <c r="N464" s="86">
        <f>'RESUMEN TOTAL'!T465</f>
        <v>0</v>
      </c>
      <c r="O464" s="86">
        <f>'RESUMEN TOTAL'!U465</f>
        <v>0</v>
      </c>
      <c r="P464" s="86">
        <f>'RESUMEN TOTAL'!V465</f>
        <v>0</v>
      </c>
      <c r="Q464" s="86">
        <f>'RESUMEN TOTAL'!W465</f>
        <v>0</v>
      </c>
      <c r="R464" s="86">
        <f>'RESUMEN TOTAL'!X465</f>
        <v>0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VILLA ARGENTINA</v>
      </c>
      <c r="B465" t="str">
        <f>'RESUMEN TOTAL'!B466</f>
        <v>VAR12</v>
      </c>
      <c r="C465" t="str">
        <f>'RESUMEN TOTAL'!D466</f>
        <v>Calle 527 y Portela</v>
      </c>
      <c r="D465" s="33" t="str">
        <f>'RESUMEN TOTAL'!E466</f>
        <v>Domo</v>
      </c>
      <c r="E465" s="33" t="str">
        <f>'RESUMEN TOTAL'!F466</f>
        <v>Fibra Optica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>
        <f>'RESUMEN TOTAL'!W466</f>
        <v>0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VILLA ARGENTINA</v>
      </c>
      <c r="B466" t="str">
        <f>'RESUMEN TOTAL'!B467</f>
        <v>VAR13</v>
      </c>
      <c r="C466" t="str">
        <f>'RESUMEN TOTAL'!D467</f>
        <v>Calle 527 y 532</v>
      </c>
      <c r="D466" s="33" t="str">
        <f>'RESUMEN TOTAL'!E467</f>
        <v>Domo</v>
      </c>
      <c r="E466" s="33" t="str">
        <f>'RESUMEN TOTAL'!F467</f>
        <v>Fibra Optica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VILLA ARGENTINA</v>
      </c>
      <c r="B467" t="str">
        <f>'RESUMEN TOTAL'!B468</f>
        <v>VAR14</v>
      </c>
      <c r="C467" t="str">
        <f>'RESUMEN TOTAL'!D468</f>
        <v>Pportela y 517</v>
      </c>
      <c r="D467" s="33" t="str">
        <f>'RESUMEN TOTAL'!E468</f>
        <v>Domo</v>
      </c>
      <c r="E467" s="33" t="str">
        <f>'RESUMEN TOTAL'!F468</f>
        <v>Fibra Optica</v>
      </c>
      <c r="F467" s="86" t="str">
        <f>'RESUMEN TOTAL'!L468</f>
        <v>APAGADO</v>
      </c>
      <c r="G467" s="86" t="str">
        <f>'RESUMEN TOTAL'!M468</f>
        <v>APAGADO</v>
      </c>
      <c r="H467" s="86" t="str">
        <f>'RESUMEN TOTAL'!N468</f>
        <v>APAGADO</v>
      </c>
      <c r="I467" s="86" t="str">
        <f>'RESUMEN TOTAL'!O468</f>
        <v>APAGADO</v>
      </c>
      <c r="J467" s="86" t="str">
        <f>'RESUMEN TOTAL'!P468</f>
        <v>APAGADO</v>
      </c>
      <c r="K467" s="86" t="str">
        <f>'RESUMEN TOTAL'!Q468</f>
        <v>APAGADO</v>
      </c>
      <c r="L467" s="86" t="str">
        <f>'RESUMEN TOTAL'!R468</f>
        <v>APAGADO</v>
      </c>
      <c r="M467" s="86" t="str">
        <f>'RESUMEN TOTAL'!S468</f>
        <v>APAGADO</v>
      </c>
      <c r="N467" s="86" t="str">
        <f>'RESUMEN TOTAL'!T468</f>
        <v>APAGADO</v>
      </c>
      <c r="O467" s="86" t="str">
        <f>'RESUMEN TOTAL'!U468</f>
        <v>APAGADO</v>
      </c>
      <c r="P467" s="86" t="str">
        <f>'RESUMEN TOTAL'!V468</f>
        <v>APAGADO</v>
      </c>
      <c r="Q467" s="86" t="str">
        <f>'RESUMEN TOTAL'!W468</f>
        <v>APAGADO</v>
      </c>
      <c r="R467" s="86" t="str">
        <f>'RESUMEN TOTAL'!X468</f>
        <v>APAGADO</v>
      </c>
      <c r="S467" s="86" t="str">
        <f>'RESUMEN TOTAL'!Y468</f>
        <v>APAGADO</v>
      </c>
      <c r="T467" s="86" t="str">
        <f>'RESUMEN TOTAL'!Z468</f>
        <v>APAGADO</v>
      </c>
      <c r="U467" s="86" t="str">
        <f>'RESUMEN TOTAL'!AA468</f>
        <v>APAGADO</v>
      </c>
      <c r="V467" s="86" t="str">
        <f>'RESUMEN TOTAL'!AB468</f>
        <v>APAGADO</v>
      </c>
      <c r="W467" s="86" t="str">
        <f>'RESUMEN TOTAL'!AC468</f>
        <v>APAGADO</v>
      </c>
      <c r="X467" s="86" t="str">
        <f>'RESUMEN TOTAL'!AD468</f>
        <v>APAGADO</v>
      </c>
      <c r="Y467" s="86" t="str">
        <f>'RESUMEN TOTAL'!AE468</f>
        <v>APAGADO</v>
      </c>
      <c r="Z467" s="86" t="str">
        <f>'RESUMEN TOTAL'!AF468</f>
        <v>APAGADO</v>
      </c>
      <c r="AA467" s="86" t="str">
        <f>'RESUMEN TOTAL'!AG468</f>
        <v>APAGADO</v>
      </c>
      <c r="AB467" s="86">
        <f>'RESUMEN TOTAL'!AH468</f>
        <v>0</v>
      </c>
      <c r="AC467" s="86">
        <f>'RESUMEN TOTAL'!AI468</f>
        <v>0</v>
      </c>
      <c r="AD467" s="86">
        <f>'RESUMEN TOTAL'!AJ468</f>
        <v>0</v>
      </c>
      <c r="AE467" s="86">
        <f>'RESUMEN TOTAL'!AK468</f>
        <v>0</v>
      </c>
      <c r="AF467" s="86">
        <f>'RESUMEN TOTAL'!AL468</f>
        <v>0</v>
      </c>
      <c r="AG467" s="86">
        <f>'RESUMEN TOTAL'!AM468</f>
        <v>0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25">
      <c r="A468" t="str">
        <f>'RESUMEN TOTAL'!A469</f>
        <v>VILLA VATTEONE CENTRO</v>
      </c>
      <c r="B468" t="str">
        <f>'RESUMEN TOTAL'!B469</f>
        <v>VAT 10</v>
      </c>
      <c r="C468" t="str">
        <f>'RESUMEN TOTAL'!D469</f>
        <v>Belgrano y Quintana</v>
      </c>
      <c r="D468" s="33" t="str">
        <f>'RESUMEN TOTAL'!E469</f>
        <v>Domo</v>
      </c>
      <c r="E468" s="33" t="str">
        <f>'RESUMEN TOTAL'!F469</f>
        <v>Fibra Optica</v>
      </c>
      <c r="F468" s="86">
        <f>'RESUMEN TOTAL'!L469</f>
        <v>0</v>
      </c>
      <c r="G468" s="86">
        <f>'RESUMEN TOTAL'!M469</f>
        <v>0</v>
      </c>
      <c r="H468" s="86">
        <f>'RESUMEN TOTAL'!N469</f>
        <v>0</v>
      </c>
      <c r="I468" s="86">
        <f>'RESUMEN TOTAL'!O469</f>
        <v>0</v>
      </c>
      <c r="J468" s="86">
        <f>'RESUMEN TOTAL'!P469</f>
        <v>0</v>
      </c>
      <c r="K468" s="86">
        <f>'RESUMEN TOTAL'!Q469</f>
        <v>0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 t="str">
        <f>'RESUMEN TOTAL'!AF469</f>
        <v>APAGADO</v>
      </c>
      <c r="AA468" s="86" t="str">
        <f>'RESUMEN TOTAL'!AG469</f>
        <v>APAGADO</v>
      </c>
      <c r="AB468" s="86">
        <f>'RESUMEN TOTAL'!AH469</f>
        <v>0</v>
      </c>
      <c r="AC468" s="86">
        <f>'RESUMEN TOTAL'!AI469</f>
        <v>0</v>
      </c>
      <c r="AD468" s="86">
        <f>'RESUMEN TOTAL'!AJ469</f>
        <v>0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VILLA VATTEONE</v>
      </c>
      <c r="B469" t="str">
        <f>'RESUMEN TOTAL'!B470</f>
        <v>VAT 14</v>
      </c>
      <c r="C469" t="str">
        <f>'RESUMEN TOTAL'!D470</f>
        <v>FLORIDA Y MONTEVIDEO</v>
      </c>
      <c r="D469" s="33" t="str">
        <f>'RESUMEN TOTAL'!E470</f>
        <v>DOMO</v>
      </c>
      <c r="E469" s="33" t="str">
        <f>'RESUMEN TOTAL'!F470</f>
        <v>Fibra Optica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 t="str">
        <f>'RESUMEN TOTAL'!R470</f>
        <v>APAGADO</v>
      </c>
      <c r="M469" s="86" t="str">
        <f>'RESUMEN TOTAL'!S470</f>
        <v>APAGADO</v>
      </c>
      <c r="N469" s="86" t="str">
        <f>'RESUMEN TOTAL'!T470</f>
        <v>APAGADO</v>
      </c>
      <c r="O469" s="86" t="str">
        <f>'RESUMEN TOTAL'!U470</f>
        <v>APAGADO</v>
      </c>
      <c r="P469" s="86" t="str">
        <f>'RESUMEN TOTAL'!V470</f>
        <v>APAGADO</v>
      </c>
      <c r="Q469" s="86" t="str">
        <f>'RESUMEN TOTAL'!W470</f>
        <v>APAGADO</v>
      </c>
      <c r="R469" s="86" t="str">
        <f>'RESUMEN TOTAL'!X470</f>
        <v>APAGADO</v>
      </c>
      <c r="S469" s="86" t="str">
        <f>'RESUMEN TOTAL'!Y470</f>
        <v>APAGADO</v>
      </c>
      <c r="T469" s="86" t="str">
        <f>'RESUMEN TOTAL'!Z470</f>
        <v>APAGADO</v>
      </c>
      <c r="U469" s="86" t="str">
        <f>'RESUMEN TOTAL'!AA470</f>
        <v>APAGADO</v>
      </c>
      <c r="V469" s="86" t="str">
        <f>'RESUMEN TOTAL'!AB470</f>
        <v>APAGADO</v>
      </c>
      <c r="W469" s="86" t="str">
        <f>'RESUMEN TOTAL'!AC470</f>
        <v>APAGADO</v>
      </c>
      <c r="X469" s="86" t="str">
        <f>'RESUMEN TOTAL'!AD470</f>
        <v>APAGADO</v>
      </c>
      <c r="Y469" s="86" t="str">
        <f>'RESUMEN TOTAL'!AE470</f>
        <v>APAGADO</v>
      </c>
      <c r="Z469" s="86" t="str">
        <f>'RESUMEN TOTAL'!AF470</f>
        <v>APAGADO</v>
      </c>
      <c r="AA469" s="86" t="str">
        <f>'RESUMEN TOTAL'!AG470</f>
        <v>APAGADO</v>
      </c>
      <c r="AB469" s="86">
        <f>'RESUMEN TOTAL'!AH470</f>
        <v>0</v>
      </c>
      <c r="AC469" s="86">
        <f>'RESUMEN TOTAL'!AI470</f>
        <v>0</v>
      </c>
      <c r="AD469" s="86">
        <f>'RESUMEN TOTAL'!AJ470</f>
        <v>0</v>
      </c>
      <c r="AE469" s="86">
        <f>'RESUMEN TOTAL'!AK470</f>
        <v>0</v>
      </c>
      <c r="AF469" s="86">
        <f>'RESUMEN TOTAL'!AL470</f>
        <v>0</v>
      </c>
      <c r="AG469" s="86">
        <f>'RESUMEN TOTAL'!AM470</f>
        <v>0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25">
      <c r="A470" t="str">
        <f>'RESUMEN TOTAL'!A471</f>
        <v>VILLA VATTEONE</v>
      </c>
      <c r="B470" t="str">
        <f>'RESUMEN TOTAL'!B471</f>
        <v>VAT 15</v>
      </c>
      <c r="C470" t="str">
        <f>'RESUMEN TOTAL'!D471</f>
        <v>CORRIENTES Y VICENTE LOPEZ</v>
      </c>
      <c r="D470" s="33" t="str">
        <f>'RESUMEN TOTAL'!E471</f>
        <v>DOMO</v>
      </c>
      <c r="E470" s="33" t="str">
        <f>'RESUMEN TOTAL'!F471</f>
        <v>PTO A FO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 t="str">
        <f>'RESUMEN TOTAL'!AF471</f>
        <v>APAGADO</v>
      </c>
      <c r="AA470" s="86" t="str">
        <f>'RESUMEN TOTAL'!AG471</f>
        <v>APAGADO</v>
      </c>
      <c r="AB470" s="86">
        <f>'RESUMEN TOTAL'!AH471</f>
        <v>0</v>
      </c>
      <c r="AC470" s="86">
        <f>'RESUMEN TOTAL'!AI471</f>
        <v>0</v>
      </c>
      <c r="AD470" s="86">
        <f>'RESUMEN TOTAL'!AJ471</f>
        <v>0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VILLA VATTEONE</v>
      </c>
      <c r="B471" t="str">
        <f>'RESUMEN TOTAL'!B472</f>
        <v>VAT 16</v>
      </c>
      <c r="C471" t="str">
        <f>'RESUMEN TOTAL'!D472</f>
        <v>MONTEVIDEO Y CHACO</v>
      </c>
      <c r="D471" s="33" t="str">
        <f>'RESUMEN TOTAL'!E472</f>
        <v>DOMO</v>
      </c>
      <c r="E471" s="33" t="str">
        <f>'RESUMEN TOTAL'!F472</f>
        <v>PTO A FO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VILLA VATTEONE</v>
      </c>
      <c r="B472" t="str">
        <f>'RESUMEN TOTAL'!B473</f>
        <v>VAT 17</v>
      </c>
      <c r="C472" t="str">
        <f>'RESUMEN TOTAL'!D473</f>
        <v>CHAÑAR Y URUGUAY</v>
      </c>
      <c r="D472" s="33" t="str">
        <f>'RESUMEN TOTAL'!E473</f>
        <v>DOMO</v>
      </c>
      <c r="E472" s="33" t="str">
        <f>'RESUMEN TOTAL'!F473</f>
        <v>PTO A FO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 t="str">
        <f>'RESUMEN TOTAL'!R473</f>
        <v>APAGADO</v>
      </c>
      <c r="M472" s="86" t="str">
        <f>'RESUMEN TOTAL'!S473</f>
        <v>APAGADO</v>
      </c>
      <c r="N472" s="86" t="str">
        <f>'RESUMEN TOTAL'!T473</f>
        <v>APAGADO</v>
      </c>
      <c r="O472" s="86" t="str">
        <f>'RESUMEN TOTAL'!U473</f>
        <v>APAGADO</v>
      </c>
      <c r="P472" s="86" t="str">
        <f>'RESUMEN TOTAL'!V473</f>
        <v>APAGADO</v>
      </c>
      <c r="Q472" s="86" t="str">
        <f>'RESUMEN TOTAL'!W473</f>
        <v>APAGADO</v>
      </c>
      <c r="R472" s="86" t="str">
        <f>'RESUMEN TOTAL'!X473</f>
        <v>APAGADO</v>
      </c>
      <c r="S472" s="86" t="str">
        <f>'RESUMEN TOTAL'!Y473</f>
        <v>APAGADO</v>
      </c>
      <c r="T472" s="86" t="str">
        <f>'RESUMEN TOTAL'!Z473</f>
        <v>APAGADO</v>
      </c>
      <c r="U472" s="86" t="str">
        <f>'RESUMEN TOTAL'!AA473</f>
        <v>APAGADO</v>
      </c>
      <c r="V472" s="86" t="str">
        <f>'RESUMEN TOTAL'!AB473</f>
        <v>APAGADO</v>
      </c>
      <c r="W472" s="86" t="str">
        <f>'RESUMEN TOTAL'!AC473</f>
        <v>APAGADO</v>
      </c>
      <c r="X472" s="86" t="str">
        <f>'RESUMEN TOTAL'!AD473</f>
        <v>APAGADO</v>
      </c>
      <c r="Y472" s="86" t="str">
        <f>'RESUMEN TOTAL'!AE473</f>
        <v>APAGADO</v>
      </c>
      <c r="Z472" s="86" t="str">
        <f>'RESUMEN TOTAL'!AF473</f>
        <v>APAGADO</v>
      </c>
      <c r="AA472" s="86" t="str">
        <f>'RESUMEN TOTAL'!AG473</f>
        <v>APAGADO</v>
      </c>
      <c r="AB472" s="86">
        <f>'RESUMEN TOTAL'!AH473</f>
        <v>0</v>
      </c>
      <c r="AC472" s="86">
        <f>'RESUMEN TOTAL'!AI473</f>
        <v>0</v>
      </c>
      <c r="AD472" s="86">
        <f>'RESUMEN TOTAL'!AJ473</f>
        <v>0</v>
      </c>
      <c r="AE472" s="86">
        <f>'RESUMEN TOTAL'!AK473</f>
        <v>0</v>
      </c>
      <c r="AF472" s="86">
        <f>'RESUMEN TOTAL'!AL473</f>
        <v>0</v>
      </c>
      <c r="AG472" s="86">
        <f>'RESUMEN TOTAL'!AM473</f>
        <v>0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25">
      <c r="A473" t="str">
        <f>'RESUMEN TOTAL'!A474</f>
        <v>VILLA VATTEONE</v>
      </c>
      <c r="B473" t="str">
        <f>'RESUMEN TOTAL'!B474</f>
        <v>VAT 20</v>
      </c>
      <c r="C473" t="str">
        <f>'RESUMEN TOTAL'!D474</f>
        <v>URUGUAY Y PILCOMAYO</v>
      </c>
      <c r="D473" s="33" t="str">
        <f>'RESUMEN TOTAL'!E474</f>
        <v>FIJA</v>
      </c>
      <c r="E473" s="33" t="str">
        <f>'RESUMEN TOTAL'!F474</f>
        <v>Radio</v>
      </c>
      <c r="F473" s="86">
        <f>'RESUMEN TOTAL'!L474</f>
        <v>0</v>
      </c>
      <c r="G473" s="86">
        <f>'RESUMEN TOTAL'!M474</f>
        <v>0</v>
      </c>
      <c r="H473" s="86">
        <f>'RESUMEN TOTAL'!N474</f>
        <v>0</v>
      </c>
      <c r="I473" s="86">
        <f>'RESUMEN TOTAL'!O474</f>
        <v>0</v>
      </c>
      <c r="J473" s="86">
        <f>'RESUMEN TOTAL'!P474</f>
        <v>0</v>
      </c>
      <c r="K473" s="86">
        <f>'RESUMEN TOTAL'!Q474</f>
        <v>0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VILLA VATTEONE CENTRO</v>
      </c>
      <c r="B474" t="str">
        <f>'RESUMEN TOTAL'!B475</f>
        <v>VAT 21 (fija 1)</v>
      </c>
      <c r="C474" t="str">
        <f>'RESUMEN TOTAL'!D475</f>
        <v>QUINTANA E/ BELGRANO Y FONROUGE</v>
      </c>
      <c r="D474" s="33" t="str">
        <f>'RESUMEN TOTAL'!E475</f>
        <v>Fija</v>
      </c>
      <c r="E474" s="33" t="str">
        <f>'RESUMEN TOTAL'!F475</f>
        <v>Fibra Optica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 t="str">
        <f>'RESUMEN TOTAL'!AF475</f>
        <v>APAGADO</v>
      </c>
      <c r="AA474" s="86" t="str">
        <f>'RESUMEN TOTAL'!AG475</f>
        <v>APAGADO</v>
      </c>
      <c r="AB474" s="86">
        <f>'RESUMEN TOTAL'!AH475</f>
        <v>0</v>
      </c>
      <c r="AC474" s="86">
        <f>'RESUMEN TOTAL'!AI475</f>
        <v>0</v>
      </c>
      <c r="AD474" s="86">
        <f>'RESUMEN TOTAL'!AJ475</f>
        <v>0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VILLA VATTEONE CENTRO</v>
      </c>
      <c r="B475" t="str">
        <f>'RESUMEN TOTAL'!B476</f>
        <v>VAT 22 (fija 2)</v>
      </c>
      <c r="C475" t="str">
        <f>'RESUMEN TOTAL'!D476</f>
        <v>QUINTANA E/ BELGRANO Y FONROUGE</v>
      </c>
      <c r="D475" s="33" t="str">
        <f>'RESUMEN TOTAL'!E476</f>
        <v>Fija</v>
      </c>
      <c r="E475" s="33" t="str">
        <f>'RESUMEN TOTAL'!F476</f>
        <v>Fibra Optica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 t="str">
        <f>'RESUMEN TOTAL'!AF476</f>
        <v>APAGADO</v>
      </c>
      <c r="AA475" s="86" t="str">
        <f>'RESUMEN TOTAL'!AG476</f>
        <v>APAGADO</v>
      </c>
      <c r="AB475" s="86">
        <f>'RESUMEN TOTAL'!AH476</f>
        <v>0</v>
      </c>
      <c r="AC475" s="86">
        <f>'RESUMEN TOTAL'!AI476</f>
        <v>0</v>
      </c>
      <c r="AD475" s="86">
        <f>'RESUMEN TOTAL'!AJ476</f>
        <v>0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VILLA VATTEONE CENTRO</v>
      </c>
      <c r="B476" t="str">
        <f>'RESUMEN TOTAL'!B477</f>
        <v>VAT 25</v>
      </c>
      <c r="C476" t="str">
        <f>'RESUMEN TOTAL'!D477</f>
        <v>Mainini y Uruguay</v>
      </c>
      <c r="D476" s="33" t="str">
        <f>'RESUMEN TOTAL'!E477</f>
        <v>Fija</v>
      </c>
      <c r="E476" s="33" t="str">
        <f>'RESUMEN TOTAL'!F477</f>
        <v>Fibra Optica</v>
      </c>
      <c r="F476" s="86" t="str">
        <f>'RESUMEN TOTAL'!L477</f>
        <v>APAGADO</v>
      </c>
      <c r="G476" s="86" t="str">
        <f>'RESUMEN TOTAL'!M477</f>
        <v>APAGADO</v>
      </c>
      <c r="H476" s="86" t="str">
        <f>'RESUMEN TOTAL'!N477</f>
        <v>APAGADO</v>
      </c>
      <c r="I476" s="86" t="str">
        <f>'RESUMEN TOTAL'!O477</f>
        <v>APAGADO</v>
      </c>
      <c r="J476" s="86" t="str">
        <f>'RESUMEN TOTAL'!P477</f>
        <v>APAGADO</v>
      </c>
      <c r="K476" s="86" t="str">
        <f>'RESUMEN TOTAL'!Q477</f>
        <v>APAGADO</v>
      </c>
      <c r="L476" s="86" t="str">
        <f>'RESUMEN TOTAL'!R477</f>
        <v>APAGADO</v>
      </c>
      <c r="M476" s="86" t="str">
        <f>'RESUMEN TOTAL'!S477</f>
        <v>APAGADO</v>
      </c>
      <c r="N476" s="86" t="str">
        <f>'RESUMEN TOTAL'!T477</f>
        <v>APAGADO</v>
      </c>
      <c r="O476" s="86" t="str">
        <f>'RESUMEN TOTAL'!U477</f>
        <v>APAGADO</v>
      </c>
      <c r="P476" s="86" t="str">
        <f>'RESUMEN TOTAL'!V477</f>
        <v>APAGADO</v>
      </c>
      <c r="Q476" s="86" t="str">
        <f>'RESUMEN TOTAL'!W477</f>
        <v>APAGADO</v>
      </c>
      <c r="R476" s="86" t="str">
        <f>'RESUMEN TOTAL'!X477</f>
        <v>APAGADO</v>
      </c>
      <c r="S476" s="86" t="str">
        <f>'RESUMEN TOTAL'!Y477</f>
        <v>APAGADO</v>
      </c>
      <c r="T476" s="86" t="str">
        <f>'RESUMEN TOTAL'!Z477</f>
        <v>APAGADO</v>
      </c>
      <c r="U476" s="86" t="str">
        <f>'RESUMEN TOTAL'!AA477</f>
        <v>APAGADO</v>
      </c>
      <c r="V476" s="86" t="str">
        <f>'RESUMEN TOTAL'!AB477</f>
        <v>APAGADO</v>
      </c>
      <c r="W476" s="86" t="str">
        <f>'RESUMEN TOTAL'!AC477</f>
        <v>APAGADO</v>
      </c>
      <c r="X476" s="86" t="str">
        <f>'RESUMEN TOTAL'!AD477</f>
        <v>APAGADO</v>
      </c>
      <c r="Y476" s="86" t="str">
        <f>'RESUMEN TOTAL'!AE477</f>
        <v>APAGADO</v>
      </c>
      <c r="Z476" s="86" t="str">
        <f>'RESUMEN TOTAL'!AF477</f>
        <v>APAGADO</v>
      </c>
      <c r="AA476" s="86" t="str">
        <f>'RESUMEN TOTAL'!AG477</f>
        <v>APAGADO</v>
      </c>
      <c r="AB476" s="86">
        <f>'RESUMEN TOTAL'!AH477</f>
        <v>0</v>
      </c>
      <c r="AC476" s="86">
        <f>'RESUMEN TOTAL'!AI477</f>
        <v>0</v>
      </c>
      <c r="AD476" s="86">
        <f>'RESUMEN TOTAL'!AJ477</f>
        <v>0</v>
      </c>
      <c r="AE476" s="86">
        <f>'RESUMEN TOTAL'!AK477</f>
        <v>0</v>
      </c>
      <c r="AF476" s="86">
        <f>'RESUMEN TOTAL'!AL477</f>
        <v>0</v>
      </c>
      <c r="AG476" s="86">
        <f>'RESUMEN TOTAL'!AM477</f>
        <v>0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25">
      <c r="A477" t="str">
        <f>'RESUMEN TOTAL'!A478</f>
        <v>VILLA VATTEONE CENTRO</v>
      </c>
      <c r="B477" t="str">
        <f>'RESUMEN TOTAL'!B478</f>
        <v>VAT 26</v>
      </c>
      <c r="C477" t="str">
        <f>'RESUMEN TOTAL'!D478</f>
        <v>Mainini y Uruguay</v>
      </c>
      <c r="D477" s="33" t="str">
        <f>'RESUMEN TOTAL'!E478</f>
        <v>fija</v>
      </c>
      <c r="E477" s="33" t="str">
        <f>'RESUMEN TOTAL'!F478</f>
        <v>Fibra Optica</v>
      </c>
      <c r="F477" s="86" t="str">
        <f>'RESUMEN TOTAL'!L478</f>
        <v>APAGADO</v>
      </c>
      <c r="G477" s="86" t="str">
        <f>'RESUMEN TOTAL'!M478</f>
        <v>APAGADO</v>
      </c>
      <c r="H477" s="86" t="str">
        <f>'RESUMEN TOTAL'!N478</f>
        <v>APAGADO</v>
      </c>
      <c r="I477" s="86" t="str">
        <f>'RESUMEN TOTAL'!O478</f>
        <v>APAGADO</v>
      </c>
      <c r="J477" s="86" t="str">
        <f>'RESUMEN TOTAL'!P478</f>
        <v>APAGADO</v>
      </c>
      <c r="K477" s="86" t="str">
        <f>'RESUMEN TOTAL'!Q478</f>
        <v>APAGADO</v>
      </c>
      <c r="L477" s="86" t="str">
        <f>'RESUMEN TOTAL'!R478</f>
        <v>APAGADO</v>
      </c>
      <c r="M477" s="86" t="str">
        <f>'RESUMEN TOTAL'!S478</f>
        <v>APAGADO</v>
      </c>
      <c r="N477" s="86" t="str">
        <f>'RESUMEN TOTAL'!T478</f>
        <v>APAGADO</v>
      </c>
      <c r="O477" s="86" t="str">
        <f>'RESUMEN TOTAL'!U478</f>
        <v>APAGADO</v>
      </c>
      <c r="P477" s="86" t="str">
        <f>'RESUMEN TOTAL'!V478</f>
        <v>APAGADO</v>
      </c>
      <c r="Q477" s="86" t="str">
        <f>'RESUMEN TOTAL'!W478</f>
        <v>APAGADO</v>
      </c>
      <c r="R477" s="86" t="str">
        <f>'RESUMEN TOTAL'!X478</f>
        <v>APAGADO</v>
      </c>
      <c r="S477" s="86" t="str">
        <f>'RESUMEN TOTAL'!Y478</f>
        <v>APAGADO</v>
      </c>
      <c r="T477" s="86" t="str">
        <f>'RESUMEN TOTAL'!Z478</f>
        <v>APAGADO</v>
      </c>
      <c r="U477" s="86" t="str">
        <f>'RESUMEN TOTAL'!AA478</f>
        <v>APAGADO</v>
      </c>
      <c r="V477" s="86" t="str">
        <f>'RESUMEN TOTAL'!AB478</f>
        <v>APAGADO</v>
      </c>
      <c r="W477" s="86" t="str">
        <f>'RESUMEN TOTAL'!AC478</f>
        <v>APAGADO</v>
      </c>
      <c r="X477" s="86" t="str">
        <f>'RESUMEN TOTAL'!AD478</f>
        <v>APAGADO</v>
      </c>
      <c r="Y477" s="86" t="str">
        <f>'RESUMEN TOTAL'!AE478</f>
        <v>APAGADO</v>
      </c>
      <c r="Z477" s="86" t="str">
        <f>'RESUMEN TOTAL'!AF478</f>
        <v>APAGADO</v>
      </c>
      <c r="AA477" s="86" t="str">
        <f>'RESUMEN TOTAL'!AG478</f>
        <v>APAGADO</v>
      </c>
      <c r="AB477" s="86">
        <f>'RESUMEN TOTAL'!AH478</f>
        <v>0</v>
      </c>
      <c r="AC477" s="86">
        <f>'RESUMEN TOTAL'!AI478</f>
        <v>0</v>
      </c>
      <c r="AD477" s="86">
        <f>'RESUMEN TOTAL'!AJ478</f>
        <v>0</v>
      </c>
      <c r="AE477" s="86">
        <f>'RESUMEN TOTAL'!AK478</f>
        <v>0</v>
      </c>
      <c r="AF477" s="86">
        <f>'RESUMEN TOTAL'!AL478</f>
        <v>0</v>
      </c>
      <c r="AG477" s="86">
        <f>'RESUMEN TOTAL'!AM478</f>
        <v>0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25">
      <c r="A478" t="str">
        <f>'RESUMEN TOTAL'!A479</f>
        <v>VILLA VATTEONE</v>
      </c>
      <c r="B478" t="str">
        <f>'RESUMEN TOTAL'!B479</f>
        <v>VAT 27</v>
      </c>
      <c r="C478" t="str">
        <f>'RESUMEN TOTAL'!D479</f>
        <v>12 DE OCTUBRE Y ROSARIO</v>
      </c>
      <c r="D478" s="33" t="str">
        <f>'RESUMEN TOTAL'!E479</f>
        <v>DOMO</v>
      </c>
      <c r="E478" s="33" t="str">
        <f>'RESUMEN TOTAL'!F479</f>
        <v>Fibra Optica</v>
      </c>
      <c r="F478" s="86" t="str">
        <f>'RESUMEN TOTAL'!L479</f>
        <v>APAGADO</v>
      </c>
      <c r="G478" s="86" t="str">
        <f>'RESUMEN TOTAL'!M479</f>
        <v>APAGADO</v>
      </c>
      <c r="H478" s="86" t="str">
        <f>'RESUMEN TOTAL'!N479</f>
        <v>APAGADO</v>
      </c>
      <c r="I478" s="86" t="str">
        <f>'RESUMEN TOTAL'!O479</f>
        <v>APAGADO</v>
      </c>
      <c r="J478" s="86" t="str">
        <f>'RESUMEN TOTAL'!P479</f>
        <v>APAGADO</v>
      </c>
      <c r="K478" s="86" t="str">
        <f>'RESUMEN TOTAL'!Q479</f>
        <v>APAGADO</v>
      </c>
      <c r="L478" s="86" t="str">
        <f>'RESUMEN TOTAL'!R479</f>
        <v>APAGADO</v>
      </c>
      <c r="M478" s="86" t="str">
        <f>'RESUMEN TOTAL'!S479</f>
        <v>APAGADO</v>
      </c>
      <c r="N478" s="86" t="str">
        <f>'RESUMEN TOTAL'!T479</f>
        <v>APAGADO</v>
      </c>
      <c r="O478" s="86" t="str">
        <f>'RESUMEN TOTAL'!U479</f>
        <v>APAGADO</v>
      </c>
      <c r="P478" s="86" t="str">
        <f>'RESUMEN TOTAL'!V479</f>
        <v>APAGADO</v>
      </c>
      <c r="Q478" s="86" t="str">
        <f>'RESUMEN TOTAL'!W479</f>
        <v>APAGADO</v>
      </c>
      <c r="R478" s="86" t="str">
        <f>'RESUMEN TOTAL'!X479</f>
        <v>APAGADO</v>
      </c>
      <c r="S478" s="86" t="str">
        <f>'RESUMEN TOTAL'!Y479</f>
        <v>APAGADO</v>
      </c>
      <c r="T478" s="86" t="str">
        <f>'RESUMEN TOTAL'!Z479</f>
        <v>APAGADO</v>
      </c>
      <c r="U478" s="86" t="str">
        <f>'RESUMEN TOTAL'!AA479</f>
        <v>APAGADO</v>
      </c>
      <c r="V478" s="86" t="str">
        <f>'RESUMEN TOTAL'!AB479</f>
        <v>APAGADO</v>
      </c>
      <c r="W478" s="86" t="str">
        <f>'RESUMEN TOTAL'!AC479</f>
        <v>APAGADO</v>
      </c>
      <c r="X478" s="86" t="str">
        <f>'RESUMEN TOTAL'!AD479</f>
        <v>APAGADO</v>
      </c>
      <c r="Y478" s="86" t="str">
        <f>'RESUMEN TOTAL'!AE479</f>
        <v>APAGADO</v>
      </c>
      <c r="Z478" s="86" t="str">
        <f>'RESUMEN TOTAL'!AF479</f>
        <v>APAGADO</v>
      </c>
      <c r="AA478" s="86" t="str">
        <f>'RESUMEN TOTAL'!AG479</f>
        <v>APAGADO</v>
      </c>
      <c r="AB478" s="86">
        <f>'RESUMEN TOTAL'!AH479</f>
        <v>0</v>
      </c>
      <c r="AC478" s="86">
        <f>'RESUMEN TOTAL'!AI479</f>
        <v>0</v>
      </c>
      <c r="AD478" s="86">
        <f>'RESUMEN TOTAL'!AJ479</f>
        <v>0</v>
      </c>
      <c r="AE478" s="86">
        <f>'RESUMEN TOTAL'!AK479</f>
        <v>0</v>
      </c>
      <c r="AF478" s="86">
        <f>'RESUMEN TOTAL'!AL479</f>
        <v>0</v>
      </c>
      <c r="AG478" s="86">
        <f>'RESUMEN TOTAL'!AM479</f>
        <v>0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25">
      <c r="A479" t="str">
        <f>'RESUMEN TOTAL'!A480</f>
        <v>VILLA VATTEONE</v>
      </c>
      <c r="B479" t="str">
        <f>'RESUMEN TOTAL'!B480</f>
        <v>VAT01</v>
      </c>
      <c r="C479" t="str">
        <f>'RESUMEN TOTAL'!D480</f>
        <v>Montevideo y El ChaÃ±ar</v>
      </c>
      <c r="D479" s="33" t="str">
        <f>'RESUMEN TOTAL'!E480</f>
        <v>Domo</v>
      </c>
      <c r="E479" s="33" t="str">
        <f>'RESUMEN TOTAL'!F480</f>
        <v>Fibra Optica</v>
      </c>
      <c r="F479" s="86" t="str">
        <f>'RESUMEN TOTAL'!L480</f>
        <v>APAGADO</v>
      </c>
      <c r="G479" s="86" t="str">
        <f>'RESUMEN TOTAL'!M480</f>
        <v>APAGADO</v>
      </c>
      <c r="H479" s="86" t="str">
        <f>'RESUMEN TOTAL'!N480</f>
        <v>APAGADO</v>
      </c>
      <c r="I479" s="86" t="str">
        <f>'RESUMEN TOTAL'!O480</f>
        <v>APAGADO</v>
      </c>
      <c r="J479" s="86" t="str">
        <f>'RESUMEN TOTAL'!P480</f>
        <v>APAGADO</v>
      </c>
      <c r="K479" s="86" t="str">
        <f>'RESUMEN TOTAL'!Q480</f>
        <v>APAGADO</v>
      </c>
      <c r="L479" s="86" t="str">
        <f>'RESUMEN TOTAL'!R480</f>
        <v>APAGADO</v>
      </c>
      <c r="M479" s="86" t="str">
        <f>'RESUMEN TOTAL'!S480</f>
        <v>APAGADO</v>
      </c>
      <c r="N479" s="86" t="str">
        <f>'RESUMEN TOTAL'!T480</f>
        <v>APAGADO</v>
      </c>
      <c r="O479" s="86" t="str">
        <f>'RESUMEN TOTAL'!U480</f>
        <v>APAGADO</v>
      </c>
      <c r="P479" s="86" t="str">
        <f>'RESUMEN TOTAL'!V480</f>
        <v>APAGADO</v>
      </c>
      <c r="Q479" s="86" t="str">
        <f>'RESUMEN TOTAL'!W480</f>
        <v>APAGADO</v>
      </c>
      <c r="R479" s="86" t="str">
        <f>'RESUMEN TOTAL'!X480</f>
        <v>APAGADO</v>
      </c>
      <c r="S479" s="86" t="str">
        <f>'RESUMEN TOTAL'!Y480</f>
        <v>APAGADO</v>
      </c>
      <c r="T479" s="86" t="str">
        <f>'RESUMEN TOTAL'!Z480</f>
        <v>APAGADO</v>
      </c>
      <c r="U479" s="86" t="str">
        <f>'RESUMEN TOTAL'!AA480</f>
        <v>APAGADO</v>
      </c>
      <c r="V479" s="86" t="str">
        <f>'RESUMEN TOTAL'!AB480</f>
        <v>APAGADO</v>
      </c>
      <c r="W479" s="86" t="str">
        <f>'RESUMEN TOTAL'!AC480</f>
        <v>APAGADO</v>
      </c>
      <c r="X479" s="86" t="str">
        <f>'RESUMEN TOTAL'!AD480</f>
        <v>APAGADO</v>
      </c>
      <c r="Y479" s="86" t="str">
        <f>'RESUMEN TOTAL'!AE480</f>
        <v>APAGADO</v>
      </c>
      <c r="Z479" s="86" t="str">
        <f>'RESUMEN TOTAL'!AF480</f>
        <v>APAGADO</v>
      </c>
      <c r="AA479" s="86" t="str">
        <f>'RESUMEN TOTAL'!AG480</f>
        <v>APAGADO</v>
      </c>
      <c r="AB479" s="86">
        <f>'RESUMEN TOTAL'!AH480</f>
        <v>0</v>
      </c>
      <c r="AC479" s="86">
        <f>'RESUMEN TOTAL'!AI480</f>
        <v>0</v>
      </c>
      <c r="AD479" s="86">
        <f>'RESUMEN TOTAL'!AJ480</f>
        <v>0</v>
      </c>
      <c r="AE479" s="86">
        <f>'RESUMEN TOTAL'!AK480</f>
        <v>0</v>
      </c>
      <c r="AF479" s="86">
        <f>'RESUMEN TOTAL'!AL480</f>
        <v>0</v>
      </c>
      <c r="AG479" s="86">
        <f>'RESUMEN TOTAL'!AM480</f>
        <v>0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25">
      <c r="A480" t="str">
        <f>'RESUMEN TOTAL'!A481</f>
        <v>VILLA VATTEONE CENTRO</v>
      </c>
      <c r="B480" t="str">
        <f>'RESUMEN TOTAL'!B481</f>
        <v>VAT02</v>
      </c>
      <c r="C480" t="str">
        <f>'RESUMEN TOTAL'!D481</f>
        <v>Eva Peron y 12 de Octubre</v>
      </c>
      <c r="D480" s="33" t="str">
        <f>'RESUMEN TOTAL'!E481</f>
        <v>Domo</v>
      </c>
      <c r="E480" s="33" t="str">
        <f>'RESUMEN TOTAL'!F481</f>
        <v>Fibra Optica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VILLA VATTEONE CENTRO</v>
      </c>
      <c r="B481" t="str">
        <f>'RESUMEN TOTAL'!B482</f>
        <v>VAT03</v>
      </c>
      <c r="C481" t="str">
        <f>'RESUMEN TOTAL'!D482</f>
        <v>Lavalle y Belgrano</v>
      </c>
      <c r="D481" s="33" t="str">
        <f>'RESUMEN TOTAL'!E482</f>
        <v>Domo</v>
      </c>
      <c r="E481" s="33" t="str">
        <f>'RESUMEN TOTAL'!F482</f>
        <v>Fibra Optica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 t="str">
        <f>'RESUMEN TOTAL'!AF482</f>
        <v>APAGADO</v>
      </c>
      <c r="AA481" s="86" t="str">
        <f>'RESUMEN TOTAL'!AG482</f>
        <v>APAGADO</v>
      </c>
      <c r="AB481" s="86">
        <f>'RESUMEN TOTAL'!AH482</f>
        <v>0</v>
      </c>
      <c r="AC481" s="86">
        <f>'RESUMEN TOTAL'!AI482</f>
        <v>0</v>
      </c>
      <c r="AD481" s="86">
        <f>'RESUMEN TOTAL'!AJ482</f>
        <v>0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VILLA VATTEONE CENTRO</v>
      </c>
      <c r="B482" t="str">
        <f>'RESUMEN TOTAL'!B483</f>
        <v>VAT04</v>
      </c>
      <c r="C482" t="str">
        <f>'RESUMEN TOTAL'!D483</f>
        <v>Lavalle y Entre Rios</v>
      </c>
      <c r="D482" s="33" t="str">
        <f>'RESUMEN TOTAL'!E483</f>
        <v>Domo</v>
      </c>
      <c r="E482" s="33" t="str">
        <f>'RESUMEN TOTAL'!F483</f>
        <v>Fibra Optica</v>
      </c>
      <c r="F482" s="86">
        <f>'RESUMEN TOTAL'!L483</f>
        <v>0</v>
      </c>
      <c r="G482" s="86">
        <f>'RESUMEN TOTAL'!M483</f>
        <v>0</v>
      </c>
      <c r="H482" s="86">
        <f>'RESUMEN TOTAL'!N483</f>
        <v>0</v>
      </c>
      <c r="I482" s="86">
        <f>'RESUMEN TOTAL'!O483</f>
        <v>0</v>
      </c>
      <c r="J482" s="86">
        <f>'RESUMEN TOTAL'!P483</f>
        <v>0</v>
      </c>
      <c r="K482" s="86">
        <f>'RESUMEN TOTAL'!Q483</f>
        <v>0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 t="str">
        <f>'RESUMEN TOTAL'!AF483</f>
        <v>APAGADO</v>
      </c>
      <c r="AA482" s="86" t="str">
        <f>'RESUMEN TOTAL'!AG483</f>
        <v>APAGADO</v>
      </c>
      <c r="AB482" s="86">
        <f>'RESUMEN TOTAL'!AH483</f>
        <v>0</v>
      </c>
      <c r="AC482" s="86">
        <f>'RESUMEN TOTAL'!AI483</f>
        <v>0</v>
      </c>
      <c r="AD482" s="86">
        <f>'RESUMEN TOTAL'!AJ483</f>
        <v>0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VILLA VATTEONE CENTRO</v>
      </c>
      <c r="B483" t="str">
        <f>'RESUMEN TOTAL'!B484</f>
        <v>VAT05</v>
      </c>
      <c r="C483" t="str">
        <f>'RESUMEN TOTAL'!D484</f>
        <v>Lavalle y Colombia</v>
      </c>
      <c r="D483" s="33" t="str">
        <f>'RESUMEN TOTAL'!E484</f>
        <v>Domo</v>
      </c>
      <c r="E483" s="33" t="str">
        <f>'RESUMEN TOTAL'!F484</f>
        <v>Radio</v>
      </c>
      <c r="F483" s="86">
        <f>'RESUMEN TOTAL'!L484</f>
        <v>0</v>
      </c>
      <c r="G483" s="86">
        <f>'RESUMEN TOTAL'!M484</f>
        <v>0</v>
      </c>
      <c r="H483" s="86">
        <f>'RESUMEN TOTAL'!N484</f>
        <v>0</v>
      </c>
      <c r="I483" s="86">
        <f>'RESUMEN TOTAL'!O484</f>
        <v>0</v>
      </c>
      <c r="J483" s="86">
        <f>'RESUMEN TOTAL'!P484</f>
        <v>0</v>
      </c>
      <c r="K483" s="86">
        <f>'RESUMEN TOTAL'!Q484</f>
        <v>0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VILLA VATTEONE CENTRO</v>
      </c>
      <c r="B484" t="str">
        <f>'RESUMEN TOTAL'!B485</f>
        <v>VAT06</v>
      </c>
      <c r="C484" t="str">
        <f>'RESUMEN TOTAL'!D485</f>
        <v>Eva Peron y Pueyrredon</v>
      </c>
      <c r="D484" s="33" t="str">
        <f>'RESUMEN TOTAL'!E485</f>
        <v>Domo</v>
      </c>
      <c r="E484" s="33" t="str">
        <f>'RESUMEN TOTAL'!F485</f>
        <v>Fibra Optica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VILLA VATTEONE CENTRO</v>
      </c>
      <c r="B485" t="str">
        <f>'RESUMEN TOTAL'!B486</f>
        <v>VAT07</v>
      </c>
      <c r="C485" t="str">
        <f>'RESUMEN TOTAL'!D486</f>
        <v>Eva Peron y Lavalle</v>
      </c>
      <c r="D485" s="33">
        <f>'RESUMEN TOTAL'!E486</f>
        <v>0</v>
      </c>
      <c r="E485" s="33" t="str">
        <f>'RESUMEN TOTAL'!F486</f>
        <v>Fibra Optica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 t="str">
        <f>'RESUMEN TOTAL'!X486</f>
        <v>APAGADO</v>
      </c>
      <c r="S485" s="86">
        <f>'RESUMEN TOTAL'!Y486</f>
        <v>0</v>
      </c>
      <c r="T485" s="86" t="str">
        <f>'RESUMEN TOTAL'!Z486</f>
        <v>APAGADO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VILLA VATTEONE</v>
      </c>
      <c r="B486" t="str">
        <f>'RESUMEN TOTAL'!B487</f>
        <v>VAT08</v>
      </c>
      <c r="C486" t="str">
        <f>'RESUMEN TOTAL'!D487</f>
        <v>12 de Octubre y Florida</v>
      </c>
      <c r="D486" s="33" t="str">
        <f>'RESUMEN TOTAL'!E487</f>
        <v>Domo</v>
      </c>
      <c r="E486" s="33" t="str">
        <f>'RESUMEN TOTAL'!F487</f>
        <v>Fibra Optica</v>
      </c>
      <c r="F486" s="86" t="str">
        <f>'RESUMEN TOTAL'!L487</f>
        <v>APAGADO</v>
      </c>
      <c r="G486" s="86" t="str">
        <f>'RESUMEN TOTAL'!M487</f>
        <v>APAGADO</v>
      </c>
      <c r="H486" s="86" t="str">
        <f>'RESUMEN TOTAL'!N487</f>
        <v>APAGADO</v>
      </c>
      <c r="I486" s="86" t="str">
        <f>'RESUMEN TOTAL'!O487</f>
        <v>APAGADO</v>
      </c>
      <c r="J486" s="86" t="str">
        <f>'RESUMEN TOTAL'!P487</f>
        <v>APAGADO</v>
      </c>
      <c r="K486" s="86" t="str">
        <f>'RESUMEN TOTAL'!Q487</f>
        <v>APAGADO</v>
      </c>
      <c r="L486" s="86" t="str">
        <f>'RESUMEN TOTAL'!R487</f>
        <v>APAGADO</v>
      </c>
      <c r="M486" s="86" t="str">
        <f>'RESUMEN TOTAL'!S487</f>
        <v>APAGADO</v>
      </c>
      <c r="N486" s="86" t="str">
        <f>'RESUMEN TOTAL'!T487</f>
        <v>APAGADO</v>
      </c>
      <c r="O486" s="86" t="str">
        <f>'RESUMEN TOTAL'!U487</f>
        <v>APAGADO</v>
      </c>
      <c r="P486" s="86" t="str">
        <f>'RESUMEN TOTAL'!V487</f>
        <v>APAGADO</v>
      </c>
      <c r="Q486" s="86" t="str">
        <f>'RESUMEN TOTAL'!W487</f>
        <v>APAGADO</v>
      </c>
      <c r="R486" s="86">
        <f>'RESUMEN TOTAL'!X487</f>
        <v>0</v>
      </c>
      <c r="S486" s="86" t="str">
        <f>'RESUMEN TOTAL'!Y487</f>
        <v>APAGADO</v>
      </c>
      <c r="T486" s="86" t="str">
        <f>'RESUMEN TOTAL'!Z487</f>
        <v>APAGADO</v>
      </c>
      <c r="U486" s="86" t="str">
        <f>'RESUMEN TOTAL'!AA487</f>
        <v>APAGADO</v>
      </c>
      <c r="V486" s="86" t="str">
        <f>'RESUMEN TOTAL'!AB487</f>
        <v>APAGADO</v>
      </c>
      <c r="W486" s="86" t="str">
        <f>'RESUMEN TOTAL'!AC487</f>
        <v>APAGADO</v>
      </c>
      <c r="X486" s="86" t="str">
        <f>'RESUMEN TOTAL'!AD487</f>
        <v>APAGADO</v>
      </c>
      <c r="Y486" s="86" t="str">
        <f>'RESUMEN TOTAL'!AE487</f>
        <v>APAGADO</v>
      </c>
      <c r="Z486" s="86" t="str">
        <f>'RESUMEN TOTAL'!AF487</f>
        <v>APAGADO</v>
      </c>
      <c r="AA486" s="86" t="str">
        <f>'RESUMEN TOTAL'!AG487</f>
        <v>APAGADO</v>
      </c>
      <c r="AB486" s="86">
        <f>'RESUMEN TOTAL'!AH487</f>
        <v>0</v>
      </c>
      <c r="AC486" s="86">
        <f>'RESUMEN TOTAL'!AI487</f>
        <v>0</v>
      </c>
      <c r="AD486" s="86">
        <f>'RESUMEN TOTAL'!AJ487</f>
        <v>0</v>
      </c>
      <c r="AE486" s="86">
        <f>'RESUMEN TOTAL'!AK487</f>
        <v>0</v>
      </c>
      <c r="AF486" s="86">
        <f>'RESUMEN TOTAL'!AL487</f>
        <v>0</v>
      </c>
      <c r="AG486" s="86">
        <f>'RESUMEN TOTAL'!AM487</f>
        <v>0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25">
      <c r="A487" t="str">
        <f>'RESUMEN TOTAL'!A488</f>
        <v>VILLA VATTEONE</v>
      </c>
      <c r="B487" t="str">
        <f>'RESUMEN TOTAL'!B488</f>
        <v>VAT09</v>
      </c>
      <c r="C487" t="str">
        <f>'RESUMEN TOTAL'!D488</f>
        <v>Montevideo y Alsina</v>
      </c>
      <c r="D487" s="33" t="str">
        <f>'RESUMEN TOTAL'!E488</f>
        <v>Domo</v>
      </c>
      <c r="E487" s="33" t="str">
        <f>'RESUMEN TOTAL'!F488</f>
        <v>Fibra Optica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VILLA VATTEONE</v>
      </c>
      <c r="B488" t="str">
        <f>'RESUMEN TOTAL'!B489</f>
        <v>VAT11</v>
      </c>
      <c r="C488" t="str">
        <f>'RESUMEN TOTAL'!D489</f>
        <v>Mainini y Montevideo</v>
      </c>
      <c r="D488" s="33" t="str">
        <f>'RESUMEN TOTAL'!E489</f>
        <v>Domo</v>
      </c>
      <c r="E488" s="33" t="str">
        <f>'RESUMEN TOTAL'!F489</f>
        <v>Fibra Optica</v>
      </c>
      <c r="F488" s="86" t="str">
        <f>'RESUMEN TOTAL'!L489</f>
        <v>APAGADO</v>
      </c>
      <c r="G488" s="86" t="str">
        <f>'RESUMEN TOTAL'!M489</f>
        <v>APAGADO</v>
      </c>
      <c r="H488" s="86" t="str">
        <f>'RESUMEN TOTAL'!N489</f>
        <v>APAGADO</v>
      </c>
      <c r="I488" s="86" t="str">
        <f>'RESUMEN TOTAL'!O489</f>
        <v>APAGADO</v>
      </c>
      <c r="J488" s="86">
        <f>'RESUMEN TOTAL'!P489</f>
        <v>0</v>
      </c>
      <c r="K488" s="86">
        <f>'RESUMEN TOTAL'!Q489</f>
        <v>0</v>
      </c>
      <c r="L488" s="86" t="str">
        <f>'RESUMEN TOTAL'!R489</f>
        <v>APAGADO</v>
      </c>
      <c r="M488" s="86" t="str">
        <f>'RESUMEN TOTAL'!S489</f>
        <v>APAGADO</v>
      </c>
      <c r="N488" s="86" t="str">
        <f>'RESUMEN TOTAL'!T489</f>
        <v>APAGADO</v>
      </c>
      <c r="O488" s="86" t="str">
        <f>'RESUMEN TOTAL'!U489</f>
        <v>APAGADO</v>
      </c>
      <c r="P488" s="86" t="str">
        <f>'RESUMEN TOTAL'!V489</f>
        <v>APAGADO</v>
      </c>
      <c r="Q488" s="86" t="str">
        <f>'RESUMEN TOTAL'!W489</f>
        <v>APAGADO</v>
      </c>
      <c r="R488" s="86" t="str">
        <f>'RESUMEN TOTAL'!X489</f>
        <v>APAGADO</v>
      </c>
      <c r="S488" s="86" t="str">
        <f>'RESUMEN TOTAL'!Y489</f>
        <v>APAGADO</v>
      </c>
      <c r="T488" s="86" t="str">
        <f>'RESUMEN TOTAL'!Z489</f>
        <v>APAGADO</v>
      </c>
      <c r="U488" s="86" t="str">
        <f>'RESUMEN TOTAL'!AA489</f>
        <v>APAGADO</v>
      </c>
      <c r="V488" s="86" t="str">
        <f>'RESUMEN TOTAL'!AB489</f>
        <v>APAGADO</v>
      </c>
      <c r="W488" s="86" t="str">
        <f>'RESUMEN TOTAL'!AC489</f>
        <v>APAGADO</v>
      </c>
      <c r="X488" s="86" t="str">
        <f>'RESUMEN TOTAL'!AD489</f>
        <v>APAGADO</v>
      </c>
      <c r="Y488" s="86" t="str">
        <f>'RESUMEN TOTAL'!AE489</f>
        <v>APAGADO</v>
      </c>
      <c r="Z488" s="86" t="str">
        <f>'RESUMEN TOTAL'!AF489</f>
        <v>APAGADO</v>
      </c>
      <c r="AA488" s="86" t="str">
        <f>'RESUMEN TOTAL'!AG489</f>
        <v>APAGADO</v>
      </c>
      <c r="AB488" s="86">
        <f>'RESUMEN TOTAL'!AH489</f>
        <v>0</v>
      </c>
      <c r="AC488" s="86">
        <f>'RESUMEN TOTAL'!AI489</f>
        <v>0</v>
      </c>
      <c r="AD488" s="86">
        <f>'RESUMEN TOTAL'!AJ489</f>
        <v>0</v>
      </c>
      <c r="AE488" s="86">
        <f>'RESUMEN TOTAL'!AK489</f>
        <v>0</v>
      </c>
      <c r="AF488" s="86">
        <f>'RESUMEN TOTAL'!AL489</f>
        <v>0</v>
      </c>
      <c r="AG488" s="86">
        <f>'RESUMEN TOTAL'!AM489</f>
        <v>0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25">
      <c r="A489" t="str">
        <f>'RESUMEN TOTAL'!A490</f>
        <v>VILLA VATTEONE</v>
      </c>
      <c r="B489" t="str">
        <f>'RESUMEN TOTAL'!B490</f>
        <v>VAT12</v>
      </c>
      <c r="C489" t="str">
        <f>'RESUMEN TOTAL'!D490</f>
        <v>12 DE OCTUBRE Y CHACO</v>
      </c>
      <c r="D489" s="33" t="str">
        <f>'RESUMEN TOTAL'!E490</f>
        <v>DOMO</v>
      </c>
      <c r="E489" s="33" t="str">
        <f>'RESUMEN TOTAL'!F490</f>
        <v>PTO A FO</v>
      </c>
      <c r="F489" s="86" t="str">
        <f>'RESUMEN TOTAL'!L490</f>
        <v>APAGADO</v>
      </c>
      <c r="G489" s="86" t="str">
        <f>'RESUMEN TOTAL'!M490</f>
        <v>APAGADO</v>
      </c>
      <c r="H489" s="86" t="str">
        <f>'RESUMEN TOTAL'!N490</f>
        <v>APAGADO</v>
      </c>
      <c r="I489" s="86" t="str">
        <f>'RESUMEN TOTAL'!O490</f>
        <v>APAGADO</v>
      </c>
      <c r="J489" s="86" t="str">
        <f>'RESUMEN TOTAL'!P490</f>
        <v>APAGADO</v>
      </c>
      <c r="K489" s="86" t="str">
        <f>'RESUMEN TOTAL'!Q490</f>
        <v>APAGADO</v>
      </c>
      <c r="L489" s="86" t="str">
        <f>'RESUMEN TOTAL'!R490</f>
        <v>APAGADO</v>
      </c>
      <c r="M489" s="86" t="str">
        <f>'RESUMEN TOTAL'!S490</f>
        <v>APAGADO</v>
      </c>
      <c r="N489" s="86" t="str">
        <f>'RESUMEN TOTAL'!T490</f>
        <v>APAGADO</v>
      </c>
      <c r="O489" s="86" t="str">
        <f>'RESUMEN TOTAL'!U490</f>
        <v>APAGADO</v>
      </c>
      <c r="P489" s="86" t="str">
        <f>'RESUMEN TOTAL'!V490</f>
        <v>APAGADO</v>
      </c>
      <c r="Q489" s="86" t="str">
        <f>'RESUMEN TOTAL'!W490</f>
        <v>APAGADO</v>
      </c>
      <c r="R489" s="86" t="str">
        <f>'RESUMEN TOTAL'!X490</f>
        <v>APAGADO</v>
      </c>
      <c r="S489" s="86" t="str">
        <f>'RESUMEN TOTAL'!Y490</f>
        <v>APAGADO</v>
      </c>
      <c r="T489" s="86" t="str">
        <f>'RESUMEN TOTAL'!Z490</f>
        <v>APAGADO</v>
      </c>
      <c r="U489" s="86" t="str">
        <f>'RESUMEN TOTAL'!AA490</f>
        <v>APAGADO</v>
      </c>
      <c r="V489" s="86" t="str">
        <f>'RESUMEN TOTAL'!AB490</f>
        <v>APAGADO</v>
      </c>
      <c r="W489" s="86" t="str">
        <f>'RESUMEN TOTAL'!AC490</f>
        <v>APAGADO</v>
      </c>
      <c r="X489" s="86" t="str">
        <f>'RESUMEN TOTAL'!AD490</f>
        <v>APAGADO</v>
      </c>
      <c r="Y489" s="86" t="str">
        <f>'RESUMEN TOTAL'!AE490</f>
        <v>APAGADO</v>
      </c>
      <c r="Z489" s="86" t="str">
        <f>'RESUMEN TOTAL'!AF490</f>
        <v>APAGADO</v>
      </c>
      <c r="AA489" s="86" t="str">
        <f>'RESUMEN TOTAL'!AG490</f>
        <v>APAGADO</v>
      </c>
      <c r="AB489" s="86">
        <f>'RESUMEN TOTAL'!AH490</f>
        <v>0</v>
      </c>
      <c r="AC489" s="86">
        <f>'RESUMEN TOTAL'!AI490</f>
        <v>0</v>
      </c>
      <c r="AD489" s="86">
        <f>'RESUMEN TOTAL'!AJ490</f>
        <v>0</v>
      </c>
      <c r="AE489" s="86">
        <f>'RESUMEN TOTAL'!AK490</f>
        <v>0</v>
      </c>
      <c r="AF489" s="86">
        <f>'RESUMEN TOTAL'!AL490</f>
        <v>0</v>
      </c>
      <c r="AG489" s="86">
        <f>'RESUMEN TOTAL'!AM490</f>
        <v>0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25">
      <c r="A490" t="str">
        <f>'RESUMEN TOTAL'!A491</f>
        <v>VILLA VATTEONE CENTRO</v>
      </c>
      <c r="B490" t="str">
        <f>'RESUMEN TOTAL'!B491</f>
        <v>VAT13</v>
      </c>
      <c r="C490" t="str">
        <f>'RESUMEN TOTAL'!D491</f>
        <v>Av.12 de Octubre y Belgrano</v>
      </c>
      <c r="D490" s="33" t="str">
        <f>'RESUMEN TOTAL'!E491</f>
        <v>Domo</v>
      </c>
      <c r="E490" s="33" t="str">
        <f>'RESUMEN TOTAL'!F491</f>
        <v>Fibra Optica</v>
      </c>
      <c r="F490" s="86" t="str">
        <f>'RESUMEN TOTAL'!L491</f>
        <v>APAGADO</v>
      </c>
      <c r="G490" s="86" t="str">
        <f>'RESUMEN TOTAL'!M491</f>
        <v>APAGADO</v>
      </c>
      <c r="H490" s="86" t="str">
        <f>'RESUMEN TOTAL'!N491</f>
        <v>APAGADO</v>
      </c>
      <c r="I490" s="86" t="str">
        <f>'RESUMEN TOTAL'!O491</f>
        <v>APAGADO</v>
      </c>
      <c r="J490" s="86" t="str">
        <f>'RESUMEN TOTAL'!P491</f>
        <v>APAGADO</v>
      </c>
      <c r="K490" s="86" t="str">
        <f>'RESUMEN TOTAL'!Q491</f>
        <v>APAGADO</v>
      </c>
      <c r="L490" s="86" t="str">
        <f>'RESUMEN TOTAL'!R491</f>
        <v>APAGADO</v>
      </c>
      <c r="M490" s="86" t="str">
        <f>'RESUMEN TOTAL'!S491</f>
        <v>APAGADO</v>
      </c>
      <c r="N490" s="86" t="str">
        <f>'RESUMEN TOTAL'!T491</f>
        <v>APAGADO</v>
      </c>
      <c r="O490" s="86" t="str">
        <f>'RESUMEN TOTAL'!U491</f>
        <v>APAGADO</v>
      </c>
      <c r="P490" s="86" t="str">
        <f>'RESUMEN TOTAL'!V491</f>
        <v>APAGADO</v>
      </c>
      <c r="Q490" s="86" t="str">
        <f>'RESUMEN TOTAL'!W491</f>
        <v>APAGADO</v>
      </c>
      <c r="R490" s="86" t="str">
        <f>'RESUMEN TOTAL'!X491</f>
        <v>APAGADO</v>
      </c>
      <c r="S490" s="86" t="str">
        <f>'RESUMEN TOTAL'!Y491</f>
        <v>APAGADO</v>
      </c>
      <c r="T490" s="86" t="str">
        <f>'RESUMEN TOTAL'!Z491</f>
        <v>APAGADO</v>
      </c>
      <c r="U490" s="86" t="str">
        <f>'RESUMEN TOTAL'!AA491</f>
        <v>APAGADO</v>
      </c>
      <c r="V490" s="86" t="str">
        <f>'RESUMEN TOTAL'!AB491</f>
        <v>APAGADO</v>
      </c>
      <c r="W490" s="86" t="str">
        <f>'RESUMEN TOTAL'!AC491</f>
        <v>APAGADO</v>
      </c>
      <c r="X490" s="86" t="str">
        <f>'RESUMEN TOTAL'!AD491</f>
        <v>APAGADO</v>
      </c>
      <c r="Y490" s="86" t="str">
        <f>'RESUMEN TOTAL'!AE491</f>
        <v>APAGADO</v>
      </c>
      <c r="Z490" s="86" t="str">
        <f>'RESUMEN TOTAL'!AF491</f>
        <v>APAGADO</v>
      </c>
      <c r="AA490" s="86" t="str">
        <f>'RESUMEN TOTAL'!AG491</f>
        <v>APAGADO</v>
      </c>
      <c r="AB490" s="86">
        <f>'RESUMEN TOTAL'!AH491</f>
        <v>0</v>
      </c>
      <c r="AC490" s="86">
        <f>'RESUMEN TOTAL'!AI491</f>
        <v>0</v>
      </c>
      <c r="AD490" s="86">
        <f>'RESUMEN TOTAL'!AJ491</f>
        <v>0</v>
      </c>
      <c r="AE490" s="86">
        <f>'RESUMEN TOTAL'!AK491</f>
        <v>0</v>
      </c>
      <c r="AF490" s="86">
        <f>'RESUMEN TOTAL'!AL491</f>
        <v>0</v>
      </c>
      <c r="AG490" s="86">
        <f>'RESUMEN TOTAL'!AM491</f>
        <v>0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25">
      <c r="A491" t="str">
        <f>'RESUMEN TOTAL'!A492</f>
        <v>VILLA VATTEONE CENTRO</v>
      </c>
      <c r="B491" t="str">
        <f>'RESUMEN TOTAL'!B492</f>
        <v>VAT18</v>
      </c>
      <c r="C491" t="str">
        <f>'RESUMEN TOTAL'!D492</f>
        <v>LAVALLE Y FONROUGE</v>
      </c>
      <c r="D491" s="33" t="str">
        <f>'RESUMEN TOTAL'!E492</f>
        <v>DOMO</v>
      </c>
      <c r="E491" s="33" t="str">
        <f>'RESUMEN TOTAL'!F492</f>
        <v>PTO A FO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 t="str">
        <f>'RESUMEN TOTAL'!AF492</f>
        <v>APAGADO</v>
      </c>
      <c r="AA491" s="86" t="str">
        <f>'RESUMEN TOTAL'!AG492</f>
        <v>APAGADO</v>
      </c>
      <c r="AB491" s="86">
        <f>'RESUMEN TOTAL'!AH492</f>
        <v>0</v>
      </c>
      <c r="AC491" s="86">
        <f>'RESUMEN TOTAL'!AI492</f>
        <v>0</v>
      </c>
      <c r="AD491" s="86">
        <f>'RESUMEN TOTAL'!AJ492</f>
        <v>0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VILLA VATTEONE CENTRO</v>
      </c>
      <c r="B492" t="str">
        <f>'RESUMEN TOTAL'!B493</f>
        <v>VAT19</v>
      </c>
      <c r="C492" t="str">
        <f>'RESUMEN TOTAL'!D493</f>
        <v>QUINTANA Y FONROUGE ( TUCUMAN )</v>
      </c>
      <c r="D492" s="33" t="str">
        <f>'RESUMEN TOTAL'!E493</f>
        <v>DOMO</v>
      </c>
      <c r="E492" s="33" t="str">
        <f>'RESUMEN TOTAL'!F493</f>
        <v>Radio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 t="str">
        <f>'RESUMEN TOTAL'!R493</f>
        <v>APAGADO</v>
      </c>
      <c r="M492" s="86" t="str">
        <f>'RESUMEN TOTAL'!S493</f>
        <v>APAGADO</v>
      </c>
      <c r="N492" s="86" t="str">
        <f>'RESUMEN TOTAL'!T493</f>
        <v>APAGADO</v>
      </c>
      <c r="O492" s="86" t="str">
        <f>'RESUMEN TOTAL'!U493</f>
        <v>APAGADO</v>
      </c>
      <c r="P492" s="86" t="str">
        <f>'RESUMEN TOTAL'!V493</f>
        <v>APAGADO</v>
      </c>
      <c r="Q492" s="86" t="str">
        <f>'RESUMEN TOTAL'!W493</f>
        <v>APAGADO</v>
      </c>
      <c r="R492" s="86" t="str">
        <f>'RESUMEN TOTAL'!X493</f>
        <v>APAGADO</v>
      </c>
      <c r="S492" s="86" t="str">
        <f>'RESUMEN TOTAL'!Y493</f>
        <v>APAGADO</v>
      </c>
      <c r="T492" s="86" t="str">
        <f>'RESUMEN TOTAL'!Z493</f>
        <v>APAGADO</v>
      </c>
      <c r="U492" s="86" t="str">
        <f>'RESUMEN TOTAL'!AA493</f>
        <v>APAGADO</v>
      </c>
      <c r="V492" s="86" t="str">
        <f>'RESUMEN TOTAL'!AB493</f>
        <v>APAGADO</v>
      </c>
      <c r="W492" s="86" t="str">
        <f>'RESUMEN TOTAL'!AC493</f>
        <v>APAGADO</v>
      </c>
      <c r="X492" s="86" t="str">
        <f>'RESUMEN TOTAL'!AD493</f>
        <v>APAGADO</v>
      </c>
      <c r="Y492" s="86" t="str">
        <f>'RESUMEN TOTAL'!AE493</f>
        <v>APAGADO</v>
      </c>
      <c r="Z492" s="86" t="str">
        <f>'RESUMEN TOTAL'!AF493</f>
        <v>APAGADO</v>
      </c>
      <c r="AA492" s="86" t="str">
        <f>'RESUMEN TOTAL'!AG493</f>
        <v>APAGADO</v>
      </c>
      <c r="AB492" s="86">
        <f>'RESUMEN TOTAL'!AH493</f>
        <v>0</v>
      </c>
      <c r="AC492" s="86">
        <f>'RESUMEN TOTAL'!AI493</f>
        <v>0</v>
      </c>
      <c r="AD492" s="86">
        <f>'RESUMEN TOTAL'!AJ493</f>
        <v>0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VILLA VATTEONE CENTRO</v>
      </c>
      <c r="B493" t="str">
        <f>'RESUMEN TOTAL'!B494</f>
        <v>VAT23 (fija 1)</v>
      </c>
      <c r="C493" t="str">
        <f>'RESUMEN TOTAL'!D494</f>
        <v>EVA PERON Y "EL TUNEL" (BAJO NIVEL)</v>
      </c>
      <c r="D493" s="33" t="str">
        <f>'RESUMEN TOTAL'!E494</f>
        <v>Fija</v>
      </c>
      <c r="E493" s="33" t="str">
        <f>'RESUMEN TOTAL'!F494</f>
        <v>Fibra Optica</v>
      </c>
      <c r="F493" s="86">
        <f>'RESUMEN TOTAL'!L494</f>
        <v>0</v>
      </c>
      <c r="G493" s="86">
        <f>'RESUMEN TOTAL'!M494</f>
        <v>0</v>
      </c>
      <c r="H493" s="86">
        <f>'RESUMEN TOTAL'!N494</f>
        <v>0</v>
      </c>
      <c r="I493" s="86">
        <f>'RESUMEN TOTAL'!O494</f>
        <v>0</v>
      </c>
      <c r="J493" s="86">
        <f>'RESUMEN TOTAL'!P494</f>
        <v>0</v>
      </c>
      <c r="K493" s="86">
        <f>'RESUMEN TOTAL'!Q494</f>
        <v>0</v>
      </c>
      <c r="L493" s="86">
        <f>'RESUMEN TOTAL'!R494</f>
        <v>0</v>
      </c>
      <c r="M493" s="86">
        <f>'RESUMEN TOTAL'!S494</f>
        <v>0</v>
      </c>
      <c r="N493" s="86">
        <f>'RESUMEN TOTAL'!T494</f>
        <v>0</v>
      </c>
      <c r="O493" s="86">
        <f>'RESUMEN TOTAL'!U494</f>
        <v>0</v>
      </c>
      <c r="P493" s="86">
        <f>'RESUMEN TOTAL'!V494</f>
        <v>0</v>
      </c>
      <c r="Q493" s="86">
        <f>'RESUMEN TOTAL'!W494</f>
        <v>0</v>
      </c>
      <c r="R493" s="86" t="str">
        <f>'RESUMEN TOTAL'!X494</f>
        <v>APAGADO</v>
      </c>
      <c r="S493" s="86">
        <f>'RESUMEN TOTAL'!Y494</f>
        <v>0</v>
      </c>
      <c r="T493" s="86" t="str">
        <f>'RESUMEN TOTAL'!Z494</f>
        <v>APAGADO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VILLA VATTEONE CENTRO</v>
      </c>
      <c r="B494" t="str">
        <f>'RESUMEN TOTAL'!B495</f>
        <v>VAT24 (fija 2)</v>
      </c>
      <c r="C494" t="str">
        <f>'RESUMEN TOTAL'!D495</f>
        <v>EVA PERON Y "EL TUNEL" (BAJO NIVEL)</v>
      </c>
      <c r="D494" s="33" t="str">
        <f>'RESUMEN TOTAL'!E495</f>
        <v>Fija</v>
      </c>
      <c r="E494" s="33" t="str">
        <f>'RESUMEN TOTAL'!F495</f>
        <v>Fibra Optica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 t="str">
        <f>'RESUMEN TOTAL'!X495</f>
        <v>APAGADO</v>
      </c>
      <c r="S494" s="86">
        <f>'RESUMEN TOTAL'!Y495</f>
        <v>0</v>
      </c>
      <c r="T494" s="86" t="str">
        <f>'RESUMEN TOTAL'!Z495</f>
        <v>APAGADO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VILLA AURORA</v>
      </c>
      <c r="B495" t="str">
        <f>'RESUMEN TOTAL'!B496</f>
        <v>VAU 01</v>
      </c>
      <c r="C495" t="str">
        <f>'RESUMEN TOTAL'!D496</f>
        <v>San Martin y Monteverde</v>
      </c>
      <c r="D495" s="33" t="str">
        <f>'RESUMEN TOTAL'!E496</f>
        <v>Domo</v>
      </c>
      <c r="E495" s="33" t="str">
        <f>'RESUMEN TOTAL'!F496</f>
        <v>Fibra Optica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25">
      <c r="A496" t="str">
        <f>'RESUMEN TOTAL'!A497</f>
        <v>SAN EMILIO</v>
      </c>
      <c r="B496" t="str">
        <f>'RESUMEN TOTAL'!B497</f>
        <v>VAU 02</v>
      </c>
      <c r="C496" t="str">
        <f>'RESUMEN TOTAL'!D497</f>
        <v>San Martin y Lope de Vega</v>
      </c>
      <c r="D496" s="33" t="str">
        <f>'RESUMEN TOTAL'!E497</f>
        <v>Domo</v>
      </c>
      <c r="E496" s="33" t="str">
        <f>'RESUMEN TOTAL'!F497</f>
        <v>Fibra Optica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25">
      <c r="A497" t="str">
        <f>'RESUMEN TOTAL'!A498</f>
        <v>VILLA AURORA</v>
      </c>
      <c r="B497" t="str">
        <f>'RESUMEN TOTAL'!B498</f>
        <v>VAU 07</v>
      </c>
      <c r="C497" t="str">
        <f>'RESUMEN TOTAL'!D498</f>
        <v>VICTORINO DE LA PLAZA Y MONTEVERDE</v>
      </c>
      <c r="D497" s="33" t="str">
        <f>'RESUMEN TOTAL'!E498</f>
        <v>Domo</v>
      </c>
      <c r="E497" s="33" t="str">
        <f>'RESUMEN TOTAL'!F498</f>
        <v>Fibra Optica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25">
      <c r="A498" t="str">
        <f>'RESUMEN TOTAL'!A499</f>
        <v>VILLA AURORA</v>
      </c>
      <c r="B498" t="str">
        <f>'RESUMEN TOTAL'!B499</f>
        <v>VAU03 (fija 1)</v>
      </c>
      <c r="C498" t="str">
        <f>'RESUMEN TOTAL'!D499</f>
        <v>PIZZURNO Y NUESTRAS MALVINAS</v>
      </c>
      <c r="D498" s="33" t="str">
        <f>'RESUMEN TOTAL'!E499</f>
        <v>Fija</v>
      </c>
      <c r="E498" s="33" t="str">
        <f>'RESUMEN TOTAL'!F499</f>
        <v>Fibra Optica</v>
      </c>
      <c r="F498" s="86">
        <f>'RESUMEN TOTAL'!L499</f>
        <v>0</v>
      </c>
      <c r="G498" s="86">
        <f>'RESUMEN TOTAL'!M499</f>
        <v>0</v>
      </c>
      <c r="H498" s="86">
        <f>'RESUMEN TOTAL'!N499</f>
        <v>0</v>
      </c>
      <c r="I498" s="86">
        <f>'RESUMEN TOTAL'!O499</f>
        <v>0</v>
      </c>
      <c r="J498" s="86">
        <f>'RESUMEN TOTAL'!P499</f>
        <v>0</v>
      </c>
      <c r="K498" s="86">
        <f>'RESUMEN TOTAL'!Q499</f>
        <v>0</v>
      </c>
      <c r="L498" s="86">
        <f>'RESUMEN TOTAL'!R499</f>
        <v>0</v>
      </c>
      <c r="M498" s="86">
        <f>'RESUMEN TOTAL'!S499</f>
        <v>0</v>
      </c>
      <c r="N498" s="86">
        <f>'RESUMEN TOTAL'!T499</f>
        <v>0</v>
      </c>
      <c r="O498" s="86">
        <f>'RESUMEN TOTAL'!U499</f>
        <v>0</v>
      </c>
      <c r="P498" s="86">
        <f>'RESUMEN TOTAL'!V499</f>
        <v>0</v>
      </c>
      <c r="Q498" s="86">
        <f>'RESUMEN TOTAL'!W499</f>
        <v>0</v>
      </c>
      <c r="R498" s="86">
        <f>'RESUMEN TOTAL'!X499</f>
        <v>0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VILLA AURORA</v>
      </c>
      <c r="B499" t="str">
        <f>'RESUMEN TOTAL'!B500</f>
        <v>VAU04 (fija 2)</v>
      </c>
      <c r="C499" t="str">
        <f>'RESUMEN TOTAL'!D500</f>
        <v>PIZZURNO Y NUESTRAS MALVINAS</v>
      </c>
      <c r="D499" s="33" t="str">
        <f>'RESUMEN TOTAL'!E500</f>
        <v>Fija</v>
      </c>
      <c r="E499" s="33" t="str">
        <f>'RESUMEN TOTAL'!F500</f>
        <v>Fibra Optica</v>
      </c>
      <c r="F499" s="86">
        <f>'RESUMEN TOTAL'!L500</f>
        <v>0</v>
      </c>
      <c r="G499" s="86">
        <f>'RESUMEN TOTAL'!M500</f>
        <v>0</v>
      </c>
      <c r="H499" s="86">
        <f>'RESUMEN TOTAL'!N500</f>
        <v>0</v>
      </c>
      <c r="I499" s="86">
        <f>'RESUMEN TOTAL'!O500</f>
        <v>0</v>
      </c>
      <c r="J499" s="86">
        <f>'RESUMEN TOTAL'!P500</f>
        <v>0</v>
      </c>
      <c r="K499" s="86">
        <f>'RESUMEN TOTAL'!Q500</f>
        <v>0</v>
      </c>
      <c r="L499" s="86">
        <f>'RESUMEN TOTAL'!R500</f>
        <v>0</v>
      </c>
      <c r="M499" s="86">
        <f>'RESUMEN TOTAL'!S500</f>
        <v>0</v>
      </c>
      <c r="N499" s="86">
        <f>'RESUMEN TOTAL'!T500</f>
        <v>0</v>
      </c>
      <c r="O499" s="86">
        <f>'RESUMEN TOTAL'!U500</f>
        <v>0</v>
      </c>
      <c r="P499" s="86">
        <f>'RESUMEN TOTAL'!V500</f>
        <v>0</v>
      </c>
      <c r="Q499" s="86">
        <f>'RESUMEN TOTAL'!W500</f>
        <v>0</v>
      </c>
      <c r="R499" s="86">
        <f>'RESUMEN TOTAL'!X500</f>
        <v>0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VILLA AURORA</v>
      </c>
      <c r="B500" t="str">
        <f>'RESUMEN TOTAL'!B501</f>
        <v>VAU05 (fija 1)</v>
      </c>
      <c r="C500" t="str">
        <f>'RESUMEN TOTAL'!D501</f>
        <v>GUIDO SPANO Y VICTORINO DE LA PLAZA</v>
      </c>
      <c r="D500" s="33" t="str">
        <f>'RESUMEN TOTAL'!E501</f>
        <v>Fija</v>
      </c>
      <c r="E500" s="33" t="str">
        <f>'RESUMEN TOTAL'!F501</f>
        <v>Fibra Optica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25">
      <c r="A501" t="str">
        <f>'RESUMEN TOTAL'!A502</f>
        <v>VILLA AURORA</v>
      </c>
      <c r="B501" t="str">
        <f>'RESUMEN TOTAL'!B502</f>
        <v>VAU06 (fija 2)</v>
      </c>
      <c r="C501" t="str">
        <f>'RESUMEN TOTAL'!D502</f>
        <v>GUIDO SPANO Y VICTORINO DE LA PLAZA</v>
      </c>
      <c r="D501" s="33" t="str">
        <f>'RESUMEN TOTAL'!E502</f>
        <v>Fija</v>
      </c>
      <c r="E501" s="33" t="str">
        <f>'RESUMEN TOTAL'!F502</f>
        <v>Fibra Optica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25">
      <c r="A502" t="str">
        <f>'RESUMEN TOTAL'!A503</f>
        <v>VILLA AURORA</v>
      </c>
      <c r="B502" t="str">
        <f>'RESUMEN TOTAL'!B503</f>
        <v>VAU08</v>
      </c>
      <c r="C502" t="str">
        <f>'RESUMEN TOTAL'!D503</f>
        <v>MONTEVERDE Y WASHINGTON</v>
      </c>
      <c r="D502" s="33" t="str">
        <f>'RESUMEN TOTAL'!E503</f>
        <v>DOMO</v>
      </c>
      <c r="E502" s="33" t="str">
        <f>'RESUMEN TOTAL'!F503</f>
        <v>Fibra Optica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25">
      <c r="A503" t="str">
        <f>'RESUMEN TOTAL'!A504</f>
        <v>VILLA DEL PLATA</v>
      </c>
      <c r="B503" t="str">
        <f>'RESUMEN TOTAL'!B504</f>
        <v>VDPL02</v>
      </c>
      <c r="C503" t="str">
        <f>'RESUMEN TOTAL'!D504</f>
        <v>Thevenet y Berutti</v>
      </c>
      <c r="D503" s="33" t="str">
        <f>'RESUMEN TOTAL'!E504</f>
        <v>Domo</v>
      </c>
      <c r="E503" s="33" t="str">
        <f>'RESUMEN TOTAL'!F504</f>
        <v>Fibra Optica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VILLA DEL PLATA</v>
      </c>
      <c r="B504" t="str">
        <f>'RESUMEN TOTAL'!B505</f>
        <v>VDPL03</v>
      </c>
      <c r="C504" t="str">
        <f>'RESUMEN TOTAL'!D505</f>
        <v>Neuquen y Alvarado</v>
      </c>
      <c r="D504" s="33" t="str">
        <f>'RESUMEN TOTAL'!E505</f>
        <v>Domo</v>
      </c>
      <c r="E504" s="33" t="str">
        <f>'RESUMEN TOTAL'!F505</f>
        <v>Radio</v>
      </c>
      <c r="F504" s="86">
        <f>'RESUMEN TOTAL'!L505</f>
        <v>0</v>
      </c>
      <c r="G504" s="86" t="str">
        <f>'RESUMEN TOTAL'!M505</f>
        <v>APAGADO</v>
      </c>
      <c r="H504" s="86">
        <f>'RESUMEN TOTAL'!N505</f>
        <v>0</v>
      </c>
      <c r="I504" s="86">
        <f>'RESUMEN TOTAL'!O505</f>
        <v>0</v>
      </c>
      <c r="J504" s="86">
        <f>'RESUMEN TOTAL'!P505</f>
        <v>0</v>
      </c>
      <c r="K504" s="86">
        <f>'RESUMEN TOTAL'!Q505</f>
        <v>0</v>
      </c>
      <c r="L504" s="86">
        <f>'RESUMEN TOTAL'!R505</f>
        <v>0</v>
      </c>
      <c r="M504" s="86">
        <f>'RESUMEN TOTAL'!S505</f>
        <v>0</v>
      </c>
      <c r="N504" s="86">
        <f>'RESUMEN TOTAL'!T505</f>
        <v>0</v>
      </c>
      <c r="O504" s="86">
        <f>'RESUMEN TOTAL'!U505</f>
        <v>0</v>
      </c>
      <c r="P504" s="86">
        <f>'RESUMEN TOTAL'!V505</f>
        <v>0</v>
      </c>
      <c r="Q504" s="86">
        <f>'RESUMEN TOTAL'!W505</f>
        <v>0</v>
      </c>
      <c r="R504" s="86">
        <f>'RESUMEN TOTAL'!X505</f>
        <v>0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VILLA DEL PLATA</v>
      </c>
      <c r="B505" t="str">
        <f>'RESUMEN TOTAL'!B506</f>
        <v>VDPL04</v>
      </c>
      <c r="C505" t="str">
        <f>'RESUMEN TOTAL'!D506</f>
        <v>Neuquen y Diagonal Guemes</v>
      </c>
      <c r="D505" s="33" t="str">
        <f>'RESUMEN TOTAL'!E506</f>
        <v>Domo</v>
      </c>
      <c r="E505" s="33" t="str">
        <f>'RESUMEN TOTAL'!F506</f>
        <v>Radio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 t="str">
        <f>'RESUMEN TOTAL'!Y506</f>
        <v>APAGADO</v>
      </c>
      <c r="T505" s="86" t="str">
        <f>'RESUMEN TOTAL'!Z506</f>
        <v>APAGADO</v>
      </c>
      <c r="U505" s="86" t="str">
        <f>'RESUMEN TOTAL'!AA506</f>
        <v>APAGADO</v>
      </c>
      <c r="V505" s="86" t="str">
        <f>'RESUMEN TOTAL'!AB506</f>
        <v>APAGADO</v>
      </c>
      <c r="W505" s="86">
        <f>'RESUMEN TOTAL'!AC506</f>
        <v>0</v>
      </c>
      <c r="X505" s="86" t="str">
        <f>'RESUMEN TOTAL'!AD506</f>
        <v>APAGADO</v>
      </c>
      <c r="Y505" s="86" t="str">
        <f>'RESUMEN TOTAL'!AE506</f>
        <v>APAGADO</v>
      </c>
      <c r="Z505" s="86" t="str">
        <f>'RESUMEN TOTAL'!AF506</f>
        <v>APAGADO</v>
      </c>
      <c r="AA505" s="86" t="str">
        <f>'RESUMEN TOTAL'!AG506</f>
        <v>APAGADO</v>
      </c>
      <c r="AB505" s="86">
        <f>'RESUMEN TOTAL'!AH506</f>
        <v>0</v>
      </c>
      <c r="AC505" s="86">
        <f>'RESUMEN TOTAL'!AI506</f>
        <v>0</v>
      </c>
      <c r="AD505" s="86">
        <f>'RESUMEN TOTAL'!AJ506</f>
        <v>0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VILLA DEL PLATA</v>
      </c>
      <c r="B506" t="str">
        <f>'RESUMEN TOTAL'!B507</f>
        <v>VDPL05</v>
      </c>
      <c r="C506" t="str">
        <f>'RESUMEN TOTAL'!D507</f>
        <v>Ruta 36 y Abraham</v>
      </c>
      <c r="D506" s="33" t="str">
        <f>'RESUMEN TOTAL'!E507</f>
        <v>Domo</v>
      </c>
      <c r="E506" s="33" t="str">
        <f>'RESUMEN TOTAL'!F507</f>
        <v>PTO A FO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>
        <f>'RESUMEN TOTAL'!T507</f>
        <v>0</v>
      </c>
      <c r="O506" s="86">
        <f>'RESUMEN TOTAL'!U507</f>
        <v>0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VILLA ANGELICA</v>
      </c>
      <c r="B507" t="str">
        <f>'RESUMEN TOTAL'!B508</f>
        <v>VDPL06</v>
      </c>
      <c r="C507" t="str">
        <f>'RESUMEN TOTAL'!D508</f>
        <v>Thevenet e/ Islas Orcadas y Gardel</v>
      </c>
      <c r="D507" s="33" t="str">
        <f>'RESUMEN TOTAL'!E508</f>
        <v>Domo</v>
      </c>
      <c r="E507" s="33" t="str">
        <f>'RESUMEN TOTAL'!F508</f>
        <v>Radio</v>
      </c>
      <c r="F507" s="86">
        <f>'RESUMEN TOTAL'!L508</f>
        <v>0</v>
      </c>
      <c r="G507" s="86">
        <f>'RESUMEN TOTAL'!M508</f>
        <v>0</v>
      </c>
      <c r="H507" s="86">
        <f>'RESUMEN TOTAL'!N508</f>
        <v>0</v>
      </c>
      <c r="I507" s="86">
        <f>'RESUMEN TOTAL'!O508</f>
        <v>0</v>
      </c>
      <c r="J507" s="86">
        <f>'RESUMEN TOTAL'!P508</f>
        <v>0</v>
      </c>
      <c r="K507" s="86">
        <f>'RESUMEN TOTAL'!Q508</f>
        <v>0</v>
      </c>
      <c r="L507" s="86">
        <f>'RESUMEN TOTAL'!R508</f>
        <v>0</v>
      </c>
      <c r="M507" s="86">
        <f>'RESUMEN TOTAL'!S508</f>
        <v>0</v>
      </c>
      <c r="N507" s="86">
        <f>'RESUMEN TOTAL'!T508</f>
        <v>0</v>
      </c>
      <c r="O507" s="86">
        <f>'RESUMEN TOTAL'!U508</f>
        <v>0</v>
      </c>
      <c r="P507" s="86">
        <f>'RESUMEN TOTAL'!V508</f>
        <v>0</v>
      </c>
      <c r="Q507" s="86">
        <f>'RESUMEN TOTAL'!W508</f>
        <v>0</v>
      </c>
      <c r="R507" s="86">
        <f>'RESUMEN TOTAL'!X508</f>
        <v>0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VILLA ANGELICA</v>
      </c>
      <c r="B508" t="str">
        <f>'RESUMEN TOTAL'!B509</f>
        <v>VDPL07</v>
      </c>
      <c r="C508" t="str">
        <f>'RESUMEN TOTAL'!D509</f>
        <v>THEVENET 2290</v>
      </c>
      <c r="D508" s="33">
        <f>'RESUMEN TOTAL'!E509</f>
        <v>0</v>
      </c>
      <c r="E508" s="33">
        <f>'RESUMEN TOTAL'!F509</f>
        <v>0</v>
      </c>
      <c r="F508" s="86">
        <f>'RESUMEN TOTAL'!L509</f>
        <v>0</v>
      </c>
      <c r="G508" s="86">
        <f>'RESUMEN TOTAL'!M509</f>
        <v>0</v>
      </c>
      <c r="H508" s="86" t="str">
        <f>'RESUMEN TOTAL'!N509</f>
        <v>APAGADO</v>
      </c>
      <c r="I508" s="86">
        <f>'RESUMEN TOTAL'!O509</f>
        <v>0</v>
      </c>
      <c r="J508" s="86">
        <f>'RESUMEN TOTAL'!P509</f>
        <v>0</v>
      </c>
      <c r="K508" s="86">
        <f>'RESUMEN TOTAL'!Q509</f>
        <v>0</v>
      </c>
      <c r="L508" s="86">
        <f>'RESUMEN TOTAL'!R509</f>
        <v>0</v>
      </c>
      <c r="M508" s="86">
        <f>'RESUMEN TOTAL'!S509</f>
        <v>0</v>
      </c>
      <c r="N508" s="86">
        <f>'RESUMEN TOTAL'!T509</f>
        <v>0</v>
      </c>
      <c r="O508" s="86">
        <f>'RESUMEN TOTAL'!U509</f>
        <v>0</v>
      </c>
      <c r="P508" s="86">
        <f>'RESUMEN TOTAL'!V509</f>
        <v>0</v>
      </c>
      <c r="Q508" s="86">
        <f>'RESUMEN TOTAL'!W509</f>
        <v>0</v>
      </c>
      <c r="R508" s="86">
        <f>'RESUMEN TOTAL'!X509</f>
        <v>0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25">
      <c r="A509" t="str">
        <f>'RESUMEN TOTAL'!A510</f>
        <v>VILLA HUDSON</v>
      </c>
      <c r="B509" t="str">
        <f>'RESUMEN TOTAL'!B510</f>
        <v>VHS 01</v>
      </c>
      <c r="C509" t="str">
        <f>'RESUMEN TOTAL'!D510</f>
        <v>AV. HUDSON Y AV. LUJAN</v>
      </c>
      <c r="D509" s="33" t="str">
        <f>'RESUMEN TOTAL'!E510</f>
        <v>DOMO</v>
      </c>
      <c r="E509" s="33" t="str">
        <f>'RESUMEN TOTAL'!F510</f>
        <v>Fibra Optica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>
        <f>'RESUMEN TOTAL'!R510</f>
        <v>0</v>
      </c>
      <c r="M509" s="86">
        <f>'RESUMEN TOTAL'!S510</f>
        <v>0</v>
      </c>
      <c r="N509" s="86">
        <f>'RESUMEN TOTAL'!T510</f>
        <v>0</v>
      </c>
      <c r="O509" s="86">
        <f>'RESUMEN TOTAL'!U510</f>
        <v>0</v>
      </c>
      <c r="P509" s="86">
        <f>'RESUMEN TOTAL'!V510</f>
        <v>0</v>
      </c>
      <c r="Q509" s="86">
        <f>'RESUMEN TOTAL'!W510</f>
        <v>0</v>
      </c>
      <c r="R509" s="86">
        <f>'RESUMEN TOTAL'!X510</f>
        <v>0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VILLA HUDSON</v>
      </c>
      <c r="B510" t="str">
        <f>'RESUMEN TOTAL'!B513</f>
        <v>VHS 04 (fija 2)</v>
      </c>
      <c r="C510" t="str">
        <f>'RESUMEN TOTAL'!D513</f>
        <v>AV. HUDSON Y LOS INMIGRANTES</v>
      </c>
      <c r="D510" s="33" t="str">
        <f>'RESUMEN TOTAL'!E513</f>
        <v>Fija</v>
      </c>
      <c r="E510" s="33" t="str">
        <f>'RESUMEN TOTAL'!F513</f>
        <v>Fibra Optica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 t="str">
        <f>'RESUMEN TOTAL'!W517</f>
        <v>APAGADO</v>
      </c>
      <c r="Q510" s="86">
        <f>'RESUMEN TOTAL'!W511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VILLA ARIAS</v>
      </c>
      <c r="B511" t="str">
        <f>'RESUMEN TOTAL'!B514</f>
        <v>VLA 01 (fija 1)</v>
      </c>
      <c r="C511" t="str">
        <f>'RESUMEN TOTAL'!D514</f>
        <v>820 Y SOLER</v>
      </c>
      <c r="D511" s="33" t="str">
        <f>'RESUMEN TOTAL'!E514</f>
        <v>Fija</v>
      </c>
      <c r="E511" s="33" t="str">
        <f>'RESUMEN TOTAL'!F514</f>
        <v>Fibra Optica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TOTAL'!W512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VILLA ARIAS</v>
      </c>
      <c r="B512" t="str">
        <f>'RESUMEN TOTAL'!B515</f>
        <v>VLA 02</v>
      </c>
      <c r="C512" t="str">
        <f>'RESUMEN TOTAL'!D515</f>
        <v>ESPORA Y HUDSON</v>
      </c>
      <c r="D512" s="33" t="str">
        <f>'RESUMEN TOTAL'!E515</f>
        <v>DOMO</v>
      </c>
      <c r="E512" s="33" t="str">
        <f>'RESUMEN TOTAL'!F515</f>
        <v>Fibra Optica</v>
      </c>
      <c r="F512" s="86" t="str">
        <f>'RESUMEN TOTAL'!L515</f>
        <v>APAGADO</v>
      </c>
      <c r="G512" s="86" t="str">
        <f>'RESUMEN TOTAL'!M515</f>
        <v>APAGADO</v>
      </c>
      <c r="H512" s="86" t="str">
        <f>'RESUMEN TOTAL'!N515</f>
        <v>APAGADO</v>
      </c>
      <c r="I512" s="86" t="str">
        <f>'RESUMEN TOTAL'!O515</f>
        <v>APAGADO</v>
      </c>
      <c r="J512" s="86" t="str">
        <f>'RESUMEN TOTAL'!P515</f>
        <v>APAGADO</v>
      </c>
      <c r="K512" s="86" t="str">
        <f>'RESUMEN TOTAL'!Q515</f>
        <v>APAGADO</v>
      </c>
      <c r="L512" s="86" t="str">
        <f>'RESUMEN TOTAL'!R515</f>
        <v>APAGADO</v>
      </c>
      <c r="M512" s="86" t="str">
        <f>'RESUMEN TOTAL'!S515</f>
        <v>APAGADO</v>
      </c>
      <c r="N512" s="86" t="str">
        <f>'RESUMEN TOTAL'!T515</f>
        <v>APAGADO</v>
      </c>
      <c r="O512" s="86" t="str">
        <f>'RESUMEN TOTAL'!U515</f>
        <v>APAGADO</v>
      </c>
      <c r="P512" s="86" t="str">
        <f>'RESUMEN TOTAL'!V515</f>
        <v>APAGADO</v>
      </c>
      <c r="Q512" s="86">
        <f>'RESUMEN TOTAL'!W513</f>
        <v>0</v>
      </c>
      <c r="R512" s="86" t="str">
        <f>'RESUMEN TOTAL'!X515</f>
        <v>APAGADO</v>
      </c>
      <c r="S512" s="86" t="str">
        <f>'RESUMEN TOTAL'!Y515</f>
        <v>APAGADO</v>
      </c>
      <c r="T512" s="86" t="str">
        <f>'RESUMEN TOTAL'!Z515</f>
        <v>APAGADO</v>
      </c>
      <c r="U512" s="86" t="str">
        <f>'RESUMEN TOTAL'!AA515</f>
        <v>APAGADO</v>
      </c>
      <c r="V512" s="86" t="str">
        <f>'RESUMEN TOTAL'!AB515</f>
        <v>APAGADO</v>
      </c>
      <c r="W512" s="86" t="str">
        <f>'RESUMEN TOTAL'!AC515</f>
        <v>APAGADO</v>
      </c>
      <c r="X512" s="86" t="str">
        <f>'RESUMEN TOTAL'!AD515</f>
        <v>APAGADO</v>
      </c>
      <c r="Y512" s="86" t="str">
        <f>'RESUMEN TOTAL'!AE515</f>
        <v>APAGADO</v>
      </c>
      <c r="Z512" s="86" t="str">
        <f>'RESUMEN TOTAL'!AF515</f>
        <v>APAGADO</v>
      </c>
      <c r="AA512" s="86" t="str">
        <f>'RESUMEN TOTAL'!AG515</f>
        <v>APAGADO</v>
      </c>
      <c r="AB512" s="86">
        <f>'RESUMEN TOTAL'!AH515</f>
        <v>0</v>
      </c>
      <c r="AC512" s="86">
        <f>'RESUMEN TOTAL'!AI515</f>
        <v>0</v>
      </c>
      <c r="AD512" s="86">
        <f>'RESUMEN TOTAL'!AJ515</f>
        <v>0</v>
      </c>
      <c r="AE512" s="86">
        <f>'RESUMEN TOTAL'!AK515</f>
        <v>0</v>
      </c>
      <c r="AF512" s="86">
        <f>'RESUMEN TOTAL'!AL515</f>
        <v>0</v>
      </c>
      <c r="AG512" s="86">
        <f>'RESUMEN TOTAL'!AM515</f>
        <v>0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25">
      <c r="A513" t="str">
        <f>'RESUMEN TOTAL'!A516</f>
        <v>VILLA ARIAS</v>
      </c>
      <c r="B513" t="str">
        <f>'RESUMEN TOTAL'!B516</f>
        <v>VLA03 (fija 2)</v>
      </c>
      <c r="C513" t="str">
        <f>'RESUMEN TOTAL'!D516</f>
        <v>820 y SOLER</v>
      </c>
      <c r="D513" s="33" t="str">
        <f>'RESUMEN TOTAL'!E516</f>
        <v>Fija</v>
      </c>
      <c r="E513" s="33" t="str">
        <f>'RESUMEN TOTAL'!F516</f>
        <v>Fibra Optica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TOTAL'!W514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VILLA ARIAS</v>
      </c>
      <c r="B514" t="str">
        <f>'RESUMEN TOTAL'!B517</f>
        <v>VLA04</v>
      </c>
      <c r="C514" t="str">
        <f>'RESUMEN TOTAL'!D517</f>
        <v>ESPORA Y MARTIN GRASS</v>
      </c>
      <c r="D514" s="33" t="str">
        <f>'RESUMEN TOTAL'!E517</f>
        <v>DOMO</v>
      </c>
      <c r="E514" s="33" t="str">
        <f>'RESUMEN TOTAL'!F517</f>
        <v>Fibra Optica</v>
      </c>
      <c r="F514" s="86" t="str">
        <f>'RESUMEN TOTAL'!L517</f>
        <v>APAGADO</v>
      </c>
      <c r="G514" s="86" t="str">
        <f>'RESUMEN TOTAL'!M517</f>
        <v>APAGADO</v>
      </c>
      <c r="H514" s="86" t="str">
        <f>'RESUMEN TOTAL'!N517</f>
        <v>APAGADO</v>
      </c>
      <c r="I514" s="86" t="str">
        <f>'RESUMEN TOTAL'!O517</f>
        <v>APAGADO</v>
      </c>
      <c r="J514" s="86" t="str">
        <f>'RESUMEN TOTAL'!P517</f>
        <v>APAGADO</v>
      </c>
      <c r="K514" s="86" t="str">
        <f>'RESUMEN TOTAL'!Q517</f>
        <v>APAGADO</v>
      </c>
      <c r="L514" s="86" t="str">
        <f>'RESUMEN TOTAL'!R517</f>
        <v>APAGADO</v>
      </c>
      <c r="M514" s="86" t="str">
        <f>'RESUMEN TOTAL'!S517</f>
        <v>APAGADO</v>
      </c>
      <c r="N514" s="86" t="str">
        <f>'RESUMEN TOTAL'!T517</f>
        <v>APAGADO</v>
      </c>
      <c r="O514" s="86" t="str">
        <f>'RESUMEN TOTAL'!U517</f>
        <v>APAGADO</v>
      </c>
      <c r="P514" s="86" t="str">
        <f>'RESUMEN TOTAL'!V517</f>
        <v>APAGADO</v>
      </c>
      <c r="Q514" s="86" t="str">
        <f>'RESUMEN TOTAL'!W515</f>
        <v>APAGADO</v>
      </c>
      <c r="R514" s="86" t="str">
        <f>'RESUMEN TOTAL'!X517</f>
        <v>APAGADO</v>
      </c>
      <c r="S514" s="86" t="str">
        <f>'RESUMEN TOTAL'!Y517</f>
        <v>APAGADO</v>
      </c>
      <c r="T514" s="86" t="str">
        <f>'RESUMEN TOTAL'!Z517</f>
        <v>APAGADO</v>
      </c>
      <c r="U514" s="86" t="str">
        <f>'RESUMEN TOTAL'!AA517</f>
        <v>APAGADO</v>
      </c>
      <c r="V514" s="86" t="str">
        <f>'RESUMEN TOTAL'!AB517</f>
        <v>APAGADO</v>
      </c>
      <c r="W514" s="86" t="str">
        <f>'RESUMEN TOTAL'!AC517</f>
        <v>APAGADO</v>
      </c>
      <c r="X514" s="86" t="str">
        <f>'RESUMEN TOTAL'!AD517</f>
        <v>APAGADO</v>
      </c>
      <c r="Y514" s="86" t="str">
        <f>'RESUMEN TOTAL'!AE517</f>
        <v>APAGADO</v>
      </c>
      <c r="Z514" s="86" t="str">
        <f>'RESUMEN TOTAL'!AF517</f>
        <v>APAGADO</v>
      </c>
      <c r="AA514" s="86" t="str">
        <f>'RESUMEN TOTAL'!AG517</f>
        <v>APAGADO</v>
      </c>
      <c r="AB514" s="86">
        <f>'RESUMEN TOTAL'!AH517</f>
        <v>0</v>
      </c>
      <c r="AC514" s="86">
        <f>'RESUMEN TOTAL'!AI517</f>
        <v>0</v>
      </c>
      <c r="AD514" s="86">
        <f>'RESUMEN TOTAL'!AJ517</f>
        <v>0</v>
      </c>
      <c r="AE514" s="86">
        <f>'RESUMEN TOTAL'!AK517</f>
        <v>0</v>
      </c>
      <c r="AF514" s="86">
        <f>'RESUMEN TOTAL'!AL517</f>
        <v>0</v>
      </c>
      <c r="AG514" s="86">
        <f>'RESUMEN TOTAL'!AM517</f>
        <v>0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25">
      <c r="A515" t="str">
        <f>'RESUMEN TOTAL'!A518</f>
        <v>VILLA ARIAS</v>
      </c>
      <c r="B515" t="str">
        <f>'RESUMEN TOTAL'!B518</f>
        <v>VLA05</v>
      </c>
      <c r="C515" t="str">
        <f>'RESUMEN TOTAL'!D518</f>
        <v>ESPORA Y 802</v>
      </c>
      <c r="D515" s="33" t="str">
        <f>'RESUMEN TOTAL'!E518</f>
        <v>DOMO</v>
      </c>
      <c r="E515" s="33" t="str">
        <f>'RESUMEN TOTAL'!F518</f>
        <v>Fibra Optica</v>
      </c>
      <c r="F515" s="86" t="str">
        <f>'RESUMEN TOTAL'!L518</f>
        <v>APAGADO</v>
      </c>
      <c r="G515" s="86" t="str">
        <f>'RESUMEN TOTAL'!M518</f>
        <v>APAGADO</v>
      </c>
      <c r="H515" s="86" t="str">
        <f>'RESUMEN TOTAL'!N518</f>
        <v>APAGADO</v>
      </c>
      <c r="I515" s="86" t="str">
        <f>'RESUMEN TOTAL'!O518</f>
        <v>APAGADO</v>
      </c>
      <c r="J515" s="86" t="str">
        <f>'RESUMEN TOTAL'!P518</f>
        <v>APAGADO</v>
      </c>
      <c r="K515" s="86" t="str">
        <f>'RESUMEN TOTAL'!Q518</f>
        <v>APAGADO</v>
      </c>
      <c r="L515" s="86" t="str">
        <f>'RESUMEN TOTAL'!R518</f>
        <v>APAGADO</v>
      </c>
      <c r="M515" s="86" t="str">
        <f>'RESUMEN TOTAL'!S518</f>
        <v>APAGADO</v>
      </c>
      <c r="N515" s="86" t="str">
        <f>'RESUMEN TOTAL'!T518</f>
        <v>APAGADO</v>
      </c>
      <c r="O515" s="86" t="str">
        <f>'RESUMEN TOTAL'!U518</f>
        <v>APAGADO</v>
      </c>
      <c r="P515" s="86" t="str">
        <f>'RESUMEN TOTAL'!V518</f>
        <v>APAGADO</v>
      </c>
      <c r="Q515" s="86">
        <f>'RESUMEN TOTAL'!W516</f>
        <v>0</v>
      </c>
      <c r="R515" s="86" t="str">
        <f>'RESUMEN TOTAL'!X518</f>
        <v>APAGADO</v>
      </c>
      <c r="S515" s="86" t="str">
        <f>'RESUMEN TOTAL'!Y518</f>
        <v>APAGADO</v>
      </c>
      <c r="T515" s="86" t="str">
        <f>'RESUMEN TOTAL'!Z518</f>
        <v>APAGADO</v>
      </c>
      <c r="U515" s="86" t="str">
        <f>'RESUMEN TOTAL'!AA518</f>
        <v>APAGADO</v>
      </c>
      <c r="V515" s="86" t="str">
        <f>'RESUMEN TOTAL'!AB518</f>
        <v>APAGADO</v>
      </c>
      <c r="W515" s="86" t="str">
        <f>'RESUMEN TOTAL'!AC518</f>
        <v>APAGADO</v>
      </c>
      <c r="X515" s="86" t="str">
        <f>'RESUMEN TOTAL'!AD518</f>
        <v>APAGADO</v>
      </c>
      <c r="Y515" s="86" t="str">
        <f>'RESUMEN TOTAL'!AE518</f>
        <v>APAGADO</v>
      </c>
      <c r="Z515" s="86" t="str">
        <f>'RESUMEN TOTAL'!AF518</f>
        <v>APAGADO</v>
      </c>
      <c r="AA515" s="86" t="str">
        <f>'RESUMEN TOTAL'!AG518</f>
        <v>APAGADO</v>
      </c>
      <c r="AB515" s="86">
        <f>'RESUMEN TOTAL'!AH518</f>
        <v>0</v>
      </c>
      <c r="AC515" s="86">
        <f>'RESUMEN TOTAL'!AI518</f>
        <v>0</v>
      </c>
      <c r="AD515" s="86">
        <f>'RESUMEN TOTAL'!AJ518</f>
        <v>0</v>
      </c>
      <c r="AE515" s="86">
        <f>'RESUMEN TOTAL'!AK518</f>
        <v>0</v>
      </c>
      <c r="AF515" s="86">
        <f>'RESUMEN TOTAL'!AL518</f>
        <v>0</v>
      </c>
      <c r="AG515" s="86">
        <f>'RESUMEN TOTAL'!AM518</f>
        <v>0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25">
      <c r="A516" t="str">
        <f>'RESUMEN TOTAL'!A519</f>
        <v>VILLA MONICA NUEVA</v>
      </c>
      <c r="B516" t="str">
        <f>'RESUMEN TOTAL'!B519</f>
        <v>VMO 02</v>
      </c>
      <c r="C516" t="str">
        <f>'RESUMEN TOTAL'!D519</f>
        <v>Rio Carapachay y Oroño</v>
      </c>
      <c r="D516" s="33" t="str">
        <f>'RESUMEN TOTAL'!E519</f>
        <v>Domo</v>
      </c>
      <c r="E516" s="33" t="str">
        <f>'RESUMEN TOTAL'!F519</f>
        <v>Radio</v>
      </c>
      <c r="F516" s="86">
        <f>'RESUMEN TOTAL'!L519</f>
        <v>0</v>
      </c>
      <c r="G516" s="86">
        <f>'RESUMEN TOTAL'!M519</f>
        <v>0</v>
      </c>
      <c r="H516" s="86">
        <f>'RESUMEN TOTAL'!N519</f>
        <v>0</v>
      </c>
      <c r="I516" s="86">
        <f>'RESUMEN TOTAL'!O519</f>
        <v>0</v>
      </c>
      <c r="J516" s="86">
        <f>'RESUMEN TOTAL'!P519</f>
        <v>0</v>
      </c>
      <c r="K516" s="86">
        <f>'RESUMEN TOTAL'!Q519</f>
        <v>0</v>
      </c>
      <c r="L516" s="86">
        <f>'RESUMEN TOTAL'!R519</f>
        <v>0</v>
      </c>
      <c r="M516" s="86">
        <f>'RESUMEN TOTAL'!S519</f>
        <v>0</v>
      </c>
      <c r="N516" s="86">
        <f>'RESUMEN TOTAL'!T519</f>
        <v>0</v>
      </c>
      <c r="O516" s="86">
        <f>'RESUMEN TOTAL'!U519</f>
        <v>0</v>
      </c>
      <c r="P516" s="86">
        <f>'RESUMEN TOTAL'!V519</f>
        <v>0</v>
      </c>
      <c r="Q516" s="86" t="str">
        <f>'RESUMEN TOTAL'!W517</f>
        <v>APAGADO</v>
      </c>
      <c r="R516" s="86">
        <f>'RESUMEN TOTAL'!X519</f>
        <v>0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25">
      <c r="A517" t="str">
        <f>'RESUMEN TOTAL'!A520</f>
        <v>VILLA MONICA NUEVA</v>
      </c>
      <c r="B517" t="str">
        <f>'RESUMEN TOTAL'!B520</f>
        <v>VMO 03 (fija 1)</v>
      </c>
      <c r="C517" t="str">
        <f>'RESUMEN TOTAL'!D520</f>
        <v>EVA PERON E/ OROÑO Y 734 A</v>
      </c>
      <c r="D517" s="33" t="str">
        <f>'RESUMEN TOTAL'!E520</f>
        <v>Fija</v>
      </c>
      <c r="E517" s="33" t="str">
        <f>'RESUMEN TOTAL'!F520</f>
        <v>Fibra Optica</v>
      </c>
      <c r="F517" s="86">
        <f>'RESUMEN TOTAL'!L520</f>
        <v>0</v>
      </c>
      <c r="G517" s="86">
        <f>'RESUMEN TOTAL'!M520</f>
        <v>0</v>
      </c>
      <c r="H517" s="86">
        <f>'RESUMEN TOTAL'!N520</f>
        <v>0</v>
      </c>
      <c r="I517" s="86">
        <f>'RESUMEN TOTAL'!O520</f>
        <v>0</v>
      </c>
      <c r="J517" s="86">
        <f>'RESUMEN TOTAL'!P520</f>
        <v>0</v>
      </c>
      <c r="K517" s="86">
        <f>'RESUMEN TOTAL'!Q520</f>
        <v>0</v>
      </c>
      <c r="L517" s="86">
        <f>'RESUMEN TOTAL'!R520</f>
        <v>0</v>
      </c>
      <c r="M517" s="86">
        <f>'RESUMEN TOTAL'!S520</f>
        <v>0</v>
      </c>
      <c r="N517" s="86">
        <f>'RESUMEN TOTAL'!T520</f>
        <v>0</v>
      </c>
      <c r="O517" s="86">
        <f>'RESUMEN TOTAL'!U520</f>
        <v>0</v>
      </c>
      <c r="P517" s="86">
        <f>'RESUMEN TOTAL'!V520</f>
        <v>0</v>
      </c>
      <c r="Q517" s="86" t="str">
        <f>'RESUMEN TOTAL'!W518</f>
        <v>APAGADO</v>
      </c>
      <c r="R517" s="86">
        <f>'RESUMEN TOTAL'!X520</f>
        <v>0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VILLA MONICA NUEVA</v>
      </c>
      <c r="B518" t="str">
        <f>'RESUMEN TOTAL'!B521</f>
        <v>VMO 04 (fija 2)</v>
      </c>
      <c r="C518" t="str">
        <f>'RESUMEN TOTAL'!D521</f>
        <v>EVA PERON E/ OROÑO Y 734 A</v>
      </c>
      <c r="D518" s="33" t="str">
        <f>'RESUMEN TOTAL'!E521</f>
        <v>Fija</v>
      </c>
      <c r="E518" s="33" t="str">
        <f>'RESUMEN TOTAL'!F521</f>
        <v>Fibra Optica</v>
      </c>
      <c r="F518" s="86">
        <f>'RESUMEN TOTAL'!L521</f>
        <v>0</v>
      </c>
      <c r="G518" s="86">
        <f>'RESUMEN TOTAL'!M521</f>
        <v>0</v>
      </c>
      <c r="H518" s="86">
        <f>'RESUMEN TOTAL'!N521</f>
        <v>0</v>
      </c>
      <c r="I518" s="86">
        <f>'RESUMEN TOTAL'!O521</f>
        <v>0</v>
      </c>
      <c r="J518" s="86">
        <f>'RESUMEN TOTAL'!P521</f>
        <v>0</v>
      </c>
      <c r="K518" s="86">
        <f>'RESUMEN TOTAL'!Q521</f>
        <v>0</v>
      </c>
      <c r="L518" s="86">
        <f>'RESUMEN TOTAL'!R521</f>
        <v>0</v>
      </c>
      <c r="M518" s="86">
        <f>'RESUMEN TOTAL'!S521</f>
        <v>0</v>
      </c>
      <c r="N518" s="86">
        <f>'RESUMEN TOTAL'!T521</f>
        <v>0</v>
      </c>
      <c r="O518" s="86">
        <f>'RESUMEN TOTAL'!U521</f>
        <v>0</v>
      </c>
      <c r="P518" s="86">
        <f>'RESUMEN TOTAL'!V521</f>
        <v>0</v>
      </c>
      <c r="Q518" s="86">
        <f>'RESUMEN TOTAL'!W519</f>
        <v>0</v>
      </c>
      <c r="R518" s="86">
        <f>'RESUMEN TOTAL'!X521</f>
        <v>0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VILLA MONICA NUEVA</v>
      </c>
      <c r="B519" t="str">
        <f>'RESUMEN TOTAL'!B522</f>
        <v>VMO 05</v>
      </c>
      <c r="C519" t="str">
        <f>'RESUMEN TOTAL'!D522</f>
        <v>OROÑO Y EVA PERON</v>
      </c>
      <c r="D519" s="33" t="str">
        <f>'RESUMEN TOTAL'!E522</f>
        <v>DOMO</v>
      </c>
      <c r="E519" s="33" t="str">
        <f>'RESUMEN TOTAL'!F522</f>
        <v>Fibra Optica</v>
      </c>
      <c r="F519" s="86">
        <f>'RESUMEN TOTAL'!L522</f>
        <v>0</v>
      </c>
      <c r="G519" s="86">
        <f>'RESUMEN TOTAL'!M522</f>
        <v>0</v>
      </c>
      <c r="H519" s="86">
        <f>'RESUMEN TOTAL'!N522</f>
        <v>0</v>
      </c>
      <c r="I519" s="86">
        <f>'RESUMEN TOTAL'!O522</f>
        <v>0</v>
      </c>
      <c r="J519" s="86">
        <f>'RESUMEN TOTAL'!P522</f>
        <v>0</v>
      </c>
      <c r="K519" s="86">
        <f>'RESUMEN TOTAL'!Q522</f>
        <v>0</v>
      </c>
      <c r="L519" s="86">
        <f>'RESUMEN TOTAL'!R522</f>
        <v>0</v>
      </c>
      <c r="M519" s="86">
        <f>'RESUMEN TOTAL'!S522</f>
        <v>0</v>
      </c>
      <c r="N519" s="86">
        <f>'RESUMEN TOTAL'!T522</f>
        <v>0</v>
      </c>
      <c r="O519" s="86">
        <f>'RESUMEN TOTAL'!U522</f>
        <v>0</v>
      </c>
      <c r="P519" s="86">
        <f>'RESUMEN TOTAL'!V522</f>
        <v>0</v>
      </c>
      <c r="Q519" s="86">
        <f>'RESUMEN TOTAL'!W520</f>
        <v>0</v>
      </c>
      <c r="R519" s="86">
        <f>'RESUMEN TOTAL'!X522</f>
        <v>0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VILLA MONICA NUEVA</v>
      </c>
      <c r="B520" t="str">
        <f>'RESUMEN TOTAL'!B523</f>
        <v>VMO01</v>
      </c>
      <c r="C520" t="str">
        <f>'RESUMEN TOTAL'!D523</f>
        <v>Eva Peron y Monseñor de las Casas</v>
      </c>
      <c r="D520" s="33" t="str">
        <f>'RESUMEN TOTAL'!E523</f>
        <v>DOMO</v>
      </c>
      <c r="E520" s="33" t="str">
        <f>'RESUMEN TOTAL'!F523</f>
        <v>Fibra Optica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>
        <f>'RESUMEN TOTAL'!W521</f>
        <v>0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VILLA MONICA VIEJA</v>
      </c>
      <c r="B521" t="str">
        <f>'RESUMEN TOTAL'!B524</f>
        <v>VMOV 02 (fija 2)</v>
      </c>
      <c r="C521" t="str">
        <f>'RESUMEN TOTAL'!D524</f>
        <v>ATENAS E/ CAFFERATA Y ALEMANIA</v>
      </c>
      <c r="D521" s="33" t="str">
        <f>'RESUMEN TOTAL'!E524</f>
        <v>Fija</v>
      </c>
      <c r="E521" s="33" t="str">
        <f>'RESUMEN TOTAL'!F524</f>
        <v>Fibra Optica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>
        <f>'RESUMEN TOTAL'!W522</f>
        <v>0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VILLA MONICA VIEJA</v>
      </c>
      <c r="B522" t="str">
        <f>'RESUMEN TOTAL'!B525</f>
        <v>VMOV 03 (fija 1)</v>
      </c>
      <c r="C522" t="str">
        <f>'RESUMEN TOTAL'!D525</f>
        <v>ROMA E/ HOLANDA Y CAFFERATA</v>
      </c>
      <c r="D522" s="33" t="str">
        <f>'RESUMEN TOTAL'!E525</f>
        <v>Fija</v>
      </c>
      <c r="E522" s="33" t="str">
        <f>'RESUMEN TOTAL'!F525</f>
        <v>Fibra Optica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TOTAL'!W523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VILLA MONICA VIEJA</v>
      </c>
      <c r="B523" t="str">
        <f>'RESUMEN TOTAL'!B526</f>
        <v>VMOV01 (fija 1)</v>
      </c>
      <c r="C523" t="str">
        <f>'RESUMEN TOTAL'!D526</f>
        <v>ATENAS E/ CAFFERATA Y ALEMANIA</v>
      </c>
      <c r="D523" s="33" t="str">
        <f>'RESUMEN TOTAL'!E526</f>
        <v>Fija</v>
      </c>
      <c r="E523" s="33" t="str">
        <f>'RESUMEN TOTAL'!F526</f>
        <v>Fibra Optica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TOTAL'!W524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VILLA MONICA VIEJA</v>
      </c>
      <c r="B524" t="str">
        <f>'RESUMEN TOTAL'!B527</f>
        <v>VMOV04 (fija 2)</v>
      </c>
      <c r="C524" t="str">
        <f>'RESUMEN TOTAL'!D527</f>
        <v>ROMA E/ HOLANDA Y CAFFERATA</v>
      </c>
      <c r="D524" s="33" t="str">
        <f>'RESUMEN TOTAL'!E527</f>
        <v>Fija</v>
      </c>
      <c r="E524" s="33" t="str">
        <f>'RESUMEN TOTAL'!F527</f>
        <v>Fibra Optica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TOTAL'!W525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VILLA SAN LUIS</v>
      </c>
      <c r="B525" t="str">
        <f>'RESUMEN TOTAL'!B528</f>
        <v>VSL 01</v>
      </c>
      <c r="C525" t="str">
        <f>'RESUMEN TOTAL'!D528</f>
        <v>AV. HUDSON Y CACHEUTA</v>
      </c>
      <c r="D525" s="33" t="str">
        <f>'RESUMEN TOTAL'!E528</f>
        <v>DOMO</v>
      </c>
      <c r="E525" s="33" t="str">
        <f>'RESUMEN TOTAL'!F528</f>
        <v>Fibra Optica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TOTAL'!W526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VILLA SUSANA</v>
      </c>
      <c r="B526" t="str">
        <f>'RESUMEN TOTAL'!B529</f>
        <v>VSU 02</v>
      </c>
      <c r="C526" t="str">
        <f>'RESUMEN TOTAL'!D529</f>
        <v>CABELLO Y SANTA FE</v>
      </c>
      <c r="D526" s="33" t="str">
        <f>'RESUMEN TOTAL'!E529</f>
        <v>DOMO</v>
      </c>
      <c r="E526" s="33" t="str">
        <f>'RESUMEN TOTAL'!F529</f>
        <v>Radio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TOTAL'!W527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VILLA SUSANA</v>
      </c>
      <c r="B527" t="str">
        <f>'RESUMEN TOTAL'!B530</f>
        <v>VSU 03</v>
      </c>
      <c r="C527" t="str">
        <f>'RESUMEN TOTAL'!D530</f>
        <v>EE.UU Y SERRANO</v>
      </c>
      <c r="D527" s="33" t="str">
        <f>'RESUMEN TOTAL'!E530</f>
        <v>DOMO</v>
      </c>
      <c r="E527" s="33" t="str">
        <f>'RESUMEN TOTAL'!F530</f>
        <v>Radio</v>
      </c>
      <c r="F527" s="86" t="str">
        <f>'RESUMEN TOTAL'!L530</f>
        <v>APAGADO</v>
      </c>
      <c r="G527" s="86" t="str">
        <f>'RESUMEN TOTAL'!M530</f>
        <v>APAGADO</v>
      </c>
      <c r="H527" s="86" t="str">
        <f>'RESUMEN TOTAL'!N530</f>
        <v>APAGADO</v>
      </c>
      <c r="I527" s="86" t="str">
        <f>'RESUMEN TOTAL'!O530</f>
        <v>APAGADO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TOTAL'!W528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VILLA SUSANA</v>
      </c>
      <c r="B528" t="str">
        <f>'RESUMEN TOTAL'!B531</f>
        <v>VSU 04</v>
      </c>
      <c r="C528" t="str">
        <f>'RESUMEN TOTAL'!D531</f>
        <v>Aniceto Diaz y Cordoba</v>
      </c>
      <c r="D528" s="33" t="str">
        <f>'RESUMEN TOTAL'!E531</f>
        <v>fija</v>
      </c>
      <c r="E528" s="33" t="str">
        <f>'RESUMEN TOTAL'!F531</f>
        <v>Fibra Optica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TOTAL'!W529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VILLA SUSANA</v>
      </c>
      <c r="B529" t="str">
        <f>'RESUMEN TOTAL'!B532</f>
        <v>VSU 05</v>
      </c>
      <c r="C529" t="str">
        <f>'RESUMEN TOTAL'!D532</f>
        <v>Aniceto Diaz y Cordoba</v>
      </c>
      <c r="D529" s="33" t="str">
        <f>'RESUMEN TOTAL'!E532</f>
        <v>fija</v>
      </c>
      <c r="E529" s="33" t="str">
        <f>'RESUMEN TOTAL'!F532</f>
        <v>Fibra Optica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TOTAL'!W530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VILLA SUSANA</v>
      </c>
      <c r="B530" t="str">
        <f>'RESUMEN TOTAL'!B533</f>
        <v>VSU 06</v>
      </c>
      <c r="C530" t="str">
        <f>'RESUMEN TOTAL'!D533</f>
        <v>EE.UU Y BROWN</v>
      </c>
      <c r="D530" s="33" t="str">
        <f>'RESUMEN TOTAL'!E533</f>
        <v>DOMO</v>
      </c>
      <c r="E530" s="33" t="str">
        <f>'RESUMEN TOTAL'!F533</f>
        <v>Fibra Optica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TOTAL'!W531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VILLA SUSANA</v>
      </c>
      <c r="B531" t="str">
        <f>'RESUMEN TOTAL'!B534</f>
        <v>VSU01</v>
      </c>
      <c r="C531" t="str">
        <f>'RESUMEN TOTAL'!D534</f>
        <v>CJAL. JUAN BROWN Y SANTA FE</v>
      </c>
      <c r="D531" s="33" t="str">
        <f>'RESUMEN TOTAL'!E534</f>
        <v>DOMO</v>
      </c>
      <c r="E531" s="33" t="str">
        <f>'RESUMEN TOTAL'!F534</f>
        <v>Radio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TOTAL'!W532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ZEBALLOS</v>
      </c>
      <c r="B532" t="str">
        <f>'RESUMEN TOTAL'!B535</f>
        <v>ZEB 05</v>
      </c>
      <c r="C532" t="str">
        <f>'RESUMEN TOTAL'!D535</f>
        <v>DIAG. GRANADEROS Y 214 BIS</v>
      </c>
      <c r="D532" s="33" t="str">
        <f>'RESUMEN TOTAL'!E535</f>
        <v>Domo</v>
      </c>
      <c r="E532" s="33" t="str">
        <f>'RESUMEN TOTAL'!F535</f>
        <v>Radio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TOTAL'!W533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ZEBALLOS</v>
      </c>
      <c r="B533" t="str">
        <f>'RESUMEN TOTAL'!B536</f>
        <v>ZEB02</v>
      </c>
      <c r="C533" t="str">
        <f>'RESUMEN TOTAL'!D536</f>
        <v>Quinquela Martin y Sgo. del Estero</v>
      </c>
      <c r="D533" s="33" t="str">
        <f>'RESUMEN TOTAL'!E536</f>
        <v>Domo</v>
      </c>
      <c r="E533" s="33" t="str">
        <f>'RESUMEN TOTAL'!F536</f>
        <v>Radio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TOTAL'!W534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9 DE JULIO</v>
      </c>
      <c r="B534" t="str">
        <f>'RESUMEN TOTAL'!B537</f>
        <v>ZEB03</v>
      </c>
      <c r="C534" t="str">
        <f>'RESUMEN TOTAL'!D537</f>
        <v>Quinquela Martin y Pte. Peron</v>
      </c>
      <c r="D534" s="33" t="str">
        <f>'RESUMEN TOTAL'!E537</f>
        <v>Domo</v>
      </c>
      <c r="E534" s="33" t="str">
        <f>'RESUMEN TOTAL'!F537</f>
        <v>Radio</v>
      </c>
      <c r="F534" s="86" t="str">
        <f>'RESUMEN TOTAL'!L537</f>
        <v>APAGADO</v>
      </c>
      <c r="G534" s="86" t="str">
        <f>'RESUMEN TOTAL'!M537</f>
        <v>APAGADO</v>
      </c>
      <c r="H534" s="86" t="str">
        <f>'RESUMEN TOTAL'!N537</f>
        <v>APAGADO</v>
      </c>
      <c r="I534" s="86" t="str">
        <f>'RESUMEN TOTAL'!O537</f>
        <v>APAGADO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TOTAL'!W535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ZEBALLOS</v>
      </c>
      <c r="B535" t="str">
        <f>'RESUMEN TOTAL'!B538</f>
        <v>ZEB04</v>
      </c>
      <c r="C535" t="str">
        <f>'RESUMEN TOTAL'!D538</f>
        <v>THEVENET Y DIAGONAL GRANADEROS</v>
      </c>
      <c r="D535" s="33" t="str">
        <f>'RESUMEN TOTAL'!E538</f>
        <v>DOMO</v>
      </c>
      <c r="E535" s="33" t="str">
        <f>'RESUMEN TOTAL'!F538</f>
        <v>Radio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TOTAL'!W536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2024-01-22T10:40:29Z</dcterms:modified>
</cp:coreProperties>
</file>