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23765573-68E4-4189-89E5-C86DFBDF40B5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E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<sst xmlns="http://schemas.openxmlformats.org/spreadsheetml/2006/main" count="4985" uniqueCount="1594">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</sst>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N227" activePane="bottomRight" state="frozen"/>
      <selection pane="topRight" activeCell="M1" sqref="M1"/>
      <selection pane="bottomLeft" activeCell="A5" sqref="A5"/>
      <selection pane="bottomRight" activeCell="N258" sqref="N2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0.16380655226209048</v>
      </c>
      <c r="N1" s="4">
        <f t="shared" si="0"/>
        <v>0.18417047184170471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105</v>
      </c>
      <c r="N3" s="12">
        <f t="shared" si="3"/>
        <v>121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27</v>
      </c>
      <c r="J7" s="34">
        <f t="shared" ref="J7:J77" si="7">COUNTIF(L7:AM7,"APAGADO")</f>
        <v>1</v>
      </c>
      <c r="K7" s="35">
        <f t="shared" ref="K7:K77" si="8">(I7)/(J7+I7)</f>
        <v>0.9642857142857143</v>
      </c>
      <c r="L7" s="86"/>
      <c r="M7" s="86"/>
      <c r="N7" s="86" t="s">
        <v>1583</v>
      </c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 t="s">
        <v>1583</v>
      </c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 t="s">
        <v>1583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23</v>
      </c>
      <c r="J16" s="34">
        <f t="shared" si="7"/>
        <v>5</v>
      </c>
      <c r="K16" s="35">
        <f t="shared" si="8"/>
        <v>0.8214285714285714</v>
      </c>
      <c r="L16" s="86" t="s">
        <v>1583</v>
      </c>
      <c r="M16" s="86" t="s">
        <v>1583</v>
      </c>
      <c r="N16" s="86" t="s">
        <v>1583</v>
      </c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22</v>
      </c>
      <c r="J24" s="34">
        <f t="shared" si="7"/>
        <v>6</v>
      </c>
      <c r="K24" s="35">
        <f t="shared" si="8"/>
        <v>0.7857142857142857</v>
      </c>
      <c r="L24" s="86" t="s">
        <v>1583</v>
      </c>
      <c r="M24" s="86" t="s">
        <v>1583</v>
      </c>
      <c r="N24" s="86" t="s">
        <v>1583</v>
      </c>
      <c r="O24" s="86" t="s">
        <v>1583</v>
      </c>
      <c r="P24" s="86" t="s">
        <v>1583</v>
      </c>
      <c r="Q24" s="86" t="s">
        <v>1583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22</v>
      </c>
      <c r="J25" s="34">
        <f t="shared" si="7"/>
        <v>6</v>
      </c>
      <c r="K25" s="35">
        <f t="shared" si="8"/>
        <v>0.7857142857142857</v>
      </c>
      <c r="L25" s="86" t="s">
        <v>1583</v>
      </c>
      <c r="M25" s="86" t="s">
        <v>1583</v>
      </c>
      <c r="N25" s="86" t="s">
        <v>1583</v>
      </c>
      <c r="O25" s="86" t="s">
        <v>1583</v>
      </c>
      <c r="P25" s="86" t="s">
        <v>1583</v>
      </c>
      <c r="Q25" s="86" t="s">
        <v>1583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22</v>
      </c>
      <c r="J29" s="34">
        <f t="shared" si="7"/>
        <v>6</v>
      </c>
      <c r="K29" s="35">
        <f t="shared" si="8"/>
        <v>0.7857142857142857</v>
      </c>
      <c r="L29" s="86" t="s">
        <v>1583</v>
      </c>
      <c r="M29" s="86" t="s">
        <v>1583</v>
      </c>
      <c r="N29" s="86" t="s">
        <v>1583</v>
      </c>
      <c r="O29" s="86" t="s">
        <v>1583</v>
      </c>
      <c r="P29" s="86" t="s">
        <v>1583</v>
      </c>
      <c r="Q29" s="86" t="s">
        <v>1583</v>
      </c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 t="s">
        <v>1583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 t="s">
        <v>1583</v>
      </c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25</v>
      </c>
      <c r="J71" s="34">
        <f t="shared" si="7"/>
        <v>3</v>
      </c>
      <c r="K71" s="35">
        <f t="shared" si="8"/>
        <v>0.8928571428571429</v>
      </c>
      <c r="L71" s="86" t="s">
        <v>1583</v>
      </c>
      <c r="M71" s="86" t="s">
        <v>1583</v>
      </c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24</v>
      </c>
      <c r="J73" s="34">
        <f>COUNTIF(L73:AM73,"APAGADO")</f>
        <v>4</v>
      </c>
      <c r="K73" s="35">
        <f>(I73)/(J73+I73)</f>
        <v>0.8571428571428571</v>
      </c>
      <c r="L73" s="86"/>
      <c r="M73" s="86" t="s">
        <v>1583</v>
      </c>
      <c r="N73" s="86" t="s">
        <v>1583</v>
      </c>
      <c r="O73" s="86"/>
      <c r="P73" s="86" t="s">
        <v>1583</v>
      </c>
      <c r="Q73" s="86" t="s">
        <v>1583</v>
      </c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26</v>
      </c>
      <c r="J77" s="34">
        <f t="shared" si="7"/>
        <v>2</v>
      </c>
      <c r="K77" s="35">
        <f t="shared" si="8"/>
        <v>0.9285714285714286</v>
      </c>
      <c r="L77" s="86"/>
      <c r="M77" s="86"/>
      <c r="N77" s="86" t="s">
        <v>1583</v>
      </c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1583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24</v>
      </c>
      <c r="J90" s="34">
        <f t="shared" si="15"/>
        <v>4</v>
      </c>
      <c r="K90" s="35">
        <f t="shared" si="16"/>
        <v>0.8571428571428571</v>
      </c>
      <c r="L90" s="86"/>
      <c r="M90" s="86" t="s">
        <v>1583</v>
      </c>
      <c r="N90" s="86" t="s">
        <v>1583</v>
      </c>
      <c r="O90" s="86"/>
      <c r="P90" s="86" t="s">
        <v>1583</v>
      </c>
      <c r="Q90" s="86" t="s">
        <v>1583</v>
      </c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24</v>
      </c>
      <c r="J91" s="34">
        <f t="shared" si="15"/>
        <v>4</v>
      </c>
      <c r="K91" s="35">
        <f t="shared" si="16"/>
        <v>0.8571428571428571</v>
      </c>
      <c r="L91" s="86"/>
      <c r="M91" s="86" t="s">
        <v>1583</v>
      </c>
      <c r="N91" s="86" t="s">
        <v>1583</v>
      </c>
      <c r="O91" s="86"/>
      <c r="P91" s="86" t="s">
        <v>1583</v>
      </c>
      <c r="Q91" s="86" t="s">
        <v>1583</v>
      </c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 t="s">
        <v>1583</v>
      </c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 t="s">
        <v>1583</v>
      </c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22</v>
      </c>
      <c r="J106" s="34">
        <f t="shared" ref="J106:J110" si="19">COUNTIF(L106:AM106,"APAGADO")</f>
        <v>6</v>
      </c>
      <c r="K106" s="35">
        <f t="shared" ref="K106:K110" si="20">(I106)/(J106+I106)</f>
        <v>0.7857142857142857</v>
      </c>
      <c r="L106" s="86" t="s">
        <v>1583</v>
      </c>
      <c r="M106" s="86" t="s">
        <v>1583</v>
      </c>
      <c r="N106" s="86" t="s">
        <v>1583</v>
      </c>
      <c r="O106" s="86" t="s">
        <v>1583</v>
      </c>
      <c r="P106" s="86" t="s">
        <v>1583</v>
      </c>
      <c r="Q106" s="86" t="s">
        <v>1583</v>
      </c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22</v>
      </c>
      <c r="J110" s="34">
        <f t="shared" si="19"/>
        <v>6</v>
      </c>
      <c r="K110" s="35">
        <f t="shared" si="20"/>
        <v>0.7857142857142857</v>
      </c>
      <c r="L110" s="86" t="s">
        <v>1583</v>
      </c>
      <c r="M110" s="86" t="s">
        <v>1583</v>
      </c>
      <c r="N110" s="86" t="s">
        <v>1583</v>
      </c>
      <c r="O110" s="86" t="s">
        <v>1583</v>
      </c>
      <c r="P110" s="86" t="s">
        <v>1583</v>
      </c>
      <c r="Q110" s="86" t="s">
        <v>1583</v>
      </c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6"/>
      <c r="M112" s="86" t="s">
        <v>1583</v>
      </c>
      <c r="N112" s="86"/>
      <c r="O112" s="86"/>
      <c r="P112" s="86" t="s">
        <v>1583</v>
      </c>
      <c r="Q112" s="86" t="s">
        <v>1583</v>
      </c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26</v>
      </c>
      <c r="J114" s="34">
        <f t="shared" si="15"/>
        <v>2</v>
      </c>
      <c r="K114" s="35">
        <f t="shared" si="16"/>
        <v>0.9285714285714286</v>
      </c>
      <c r="L114" s="86"/>
      <c r="M114" s="86"/>
      <c r="N114" s="86"/>
      <c r="O114" s="86"/>
      <c r="P114" s="86" t="s">
        <v>1583</v>
      </c>
      <c r="Q114" s="86" t="s">
        <v>1583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s="77" t="s">
        <v>1196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22</v>
      </c>
      <c r="J134" s="34">
        <f t="shared" si="15"/>
        <v>6</v>
      </c>
      <c r="K134" s="35">
        <f t="shared" si="16"/>
        <v>0.7857142857142857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22</v>
      </c>
      <c r="J135" s="34">
        <f t="shared" si="15"/>
        <v>6</v>
      </c>
      <c r="K135" s="35">
        <f t="shared" si="16"/>
        <v>0.7857142857142857</v>
      </c>
      <c r="L135" s="86" t="s">
        <v>1583</v>
      </c>
      <c r="M135" s="86" t="s">
        <v>1583</v>
      </c>
      <c r="N135" s="86" t="s">
        <v>1583</v>
      </c>
      <c r="O135" s="86" t="s">
        <v>1583</v>
      </c>
      <c r="P135" s="86" t="s">
        <v>1583</v>
      </c>
      <c r="Q135" s="86" t="s">
        <v>1583</v>
      </c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22</v>
      </c>
      <c r="J148" s="34">
        <f t="shared" si="15"/>
        <v>6</v>
      </c>
      <c r="K148" s="35">
        <f t="shared" si="16"/>
        <v>0.7857142857142857</v>
      </c>
      <c r="L148" s="86" t="s">
        <v>1583</v>
      </c>
      <c r="M148" s="86" t="s">
        <v>1583</v>
      </c>
      <c r="N148" s="86" t="s">
        <v>1583</v>
      </c>
      <c r="O148" s="86" t="s">
        <v>1583</v>
      </c>
      <c r="P148" s="86" t="s">
        <v>1583</v>
      </c>
      <c r="Q148" s="86" t="s">
        <v>1583</v>
      </c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26</v>
      </c>
      <c r="J167" s="34">
        <f t="shared" si="24"/>
        <v>2</v>
      </c>
      <c r="K167" s="35">
        <f t="shared" si="25"/>
        <v>0.9285714285714286</v>
      </c>
      <c r="L167" s="86"/>
      <c r="M167" s="86"/>
      <c r="N167" s="86"/>
      <c r="O167" s="86"/>
      <c r="P167" s="86" t="s">
        <v>1583</v>
      </c>
      <c r="Q167" s="86" t="s">
        <v>1583</v>
      </c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22</v>
      </c>
      <c r="J169" s="34">
        <f t="shared" si="22"/>
        <v>6</v>
      </c>
      <c r="K169" s="35">
        <f t="shared" si="23"/>
        <v>0.7857142857142857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22</v>
      </c>
      <c r="J170" s="34">
        <f t="shared" si="22"/>
        <v>6</v>
      </c>
      <c r="K170" s="35">
        <f t="shared" si="23"/>
        <v>0.7857142857142857</v>
      </c>
      <c r="L170" s="86" t="s">
        <v>1583</v>
      </c>
      <c r="M170" s="86" t="s">
        <v>1583</v>
      </c>
      <c r="N170" s="86" t="s">
        <v>1583</v>
      </c>
      <c r="O170" s="86" t="s">
        <v>1583</v>
      </c>
      <c r="P170" s="86" t="s">
        <v>1583</v>
      </c>
      <c r="Q170" s="86" t="s">
        <v>1583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22</v>
      </c>
      <c r="J204" s="34">
        <f t="shared" si="22"/>
        <v>6</v>
      </c>
      <c r="K204" s="35">
        <f t="shared" si="23"/>
        <v>0.7857142857142857</v>
      </c>
      <c r="L204" s="86" t="s">
        <v>1583</v>
      </c>
      <c r="M204" s="86" t="s">
        <v>1583</v>
      </c>
      <c r="N204" s="86" t="s">
        <v>1583</v>
      </c>
      <c r="O204" s="86" t="s">
        <v>1583</v>
      </c>
      <c r="P204" s="86" t="s">
        <v>1583</v>
      </c>
      <c r="Q204" s="86" t="s">
        <v>1583</v>
      </c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27</v>
      </c>
      <c r="J206" s="34">
        <f t="shared" si="22"/>
        <v>1</v>
      </c>
      <c r="K206" s="35">
        <f t="shared" si="23"/>
        <v>0.9642857142857143</v>
      </c>
      <c r="L206" s="86"/>
      <c r="M206" s="86"/>
      <c r="N206" s="86"/>
      <c r="O206" s="86"/>
      <c r="P206" s="86"/>
      <c r="Q206" s="86" t="s">
        <v>1583</v>
      </c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22</v>
      </c>
      <c r="J207" s="34">
        <f t="shared" si="22"/>
        <v>6</v>
      </c>
      <c r="K207" s="35">
        <f t="shared" si="23"/>
        <v>0.7857142857142857</v>
      </c>
      <c r="L207" s="86" t="s">
        <v>1583</v>
      </c>
      <c r="M207" s="86" t="s">
        <v>1583</v>
      </c>
      <c r="N207" s="86" t="s">
        <v>1583</v>
      </c>
      <c r="O207" s="86" t="s">
        <v>1583</v>
      </c>
      <c r="P207" s="86" t="s">
        <v>1583</v>
      </c>
      <c r="Q207" s="86" t="s">
        <v>1583</v>
      </c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23</v>
      </c>
      <c r="J213" s="34">
        <f t="shared" si="22"/>
        <v>5</v>
      </c>
      <c r="K213" s="35">
        <f t="shared" si="23"/>
        <v>0.8214285714285714</v>
      </c>
      <c r="L213" s="86" t="s">
        <v>1583</v>
      </c>
      <c r="M213" s="86" t="s">
        <v>1583</v>
      </c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23</v>
      </c>
      <c r="J217" s="34">
        <f t="shared" si="22"/>
        <v>5</v>
      </c>
      <c r="K217" s="35">
        <f t="shared" si="23"/>
        <v>0.8214285714285714</v>
      </c>
      <c r="L217" s="86" t="s">
        <v>1583</v>
      </c>
      <c r="M217" s="86" t="s">
        <v>1583</v>
      </c>
      <c r="N217" s="86" t="s">
        <v>1583</v>
      </c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 t="s">
        <v>1583</v>
      </c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 t="s">
        <v>1583</v>
      </c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22</v>
      </c>
      <c r="J235" s="34">
        <f t="shared" si="22"/>
        <v>6</v>
      </c>
      <c r="K235" s="35">
        <f t="shared" si="23"/>
        <v>0.7857142857142857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22</v>
      </c>
      <c r="J237" s="34">
        <f t="shared" si="22"/>
        <v>6</v>
      </c>
      <c r="K237" s="35">
        <f t="shared" si="23"/>
        <v>0.7857142857142857</v>
      </c>
      <c r="L237" s="86" t="s">
        <v>1583</v>
      </c>
      <c r="M237" s="86" t="s">
        <v>1583</v>
      </c>
      <c r="N237" s="86" t="s">
        <v>1583</v>
      </c>
      <c r="O237" s="86" t="s">
        <v>1583</v>
      </c>
      <c r="P237" s="86" t="s">
        <v>1583</v>
      </c>
      <c r="Q237" s="86" t="s">
        <v>1583</v>
      </c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22</v>
      </c>
      <c r="J239" s="34">
        <f>COUNTIF(L239:AM239,"APAGADO")</f>
        <v>6</v>
      </c>
      <c r="K239" s="35">
        <f>(I239)/(J239+I239)</f>
        <v>0.7857142857142857</v>
      </c>
      <c r="L239" s="86" t="s">
        <v>1583</v>
      </c>
      <c r="M239" s="86" t="s">
        <v>1583</v>
      </c>
      <c r="N239" s="86" t="s">
        <v>1583</v>
      </c>
      <c r="O239" s="86" t="s">
        <v>1583</v>
      </c>
      <c r="P239" s="86" t="s">
        <v>1583</v>
      </c>
      <c r="Q239" s="86" t="s">
        <v>1583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 t="s">
        <v>1583</v>
      </c>
      <c r="M249" s="86" t="s">
        <v>1583</v>
      </c>
      <c r="N249" s="86" t="s">
        <v>1583</v>
      </c>
      <c r="O249" s="86" t="s">
        <v>1583</v>
      </c>
      <c r="P249" s="86" t="s">
        <v>1583</v>
      </c>
      <c r="Q249" s="86" t="s">
        <v>1583</v>
      </c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22</v>
      </c>
      <c r="J251" s="34">
        <f t="shared" si="22"/>
        <v>6</v>
      </c>
      <c r="K251" s="35">
        <f t="shared" si="23"/>
        <v>0.7857142857142857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22</v>
      </c>
      <c r="J253" s="34">
        <f t="shared" si="22"/>
        <v>6</v>
      </c>
      <c r="K253" s="35">
        <f t="shared" si="23"/>
        <v>0.7857142857142857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22</v>
      </c>
      <c r="J254" s="34">
        <f t="shared" si="22"/>
        <v>6</v>
      </c>
      <c r="K254" s="35">
        <f t="shared" si="23"/>
        <v>0.7857142857142857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22</v>
      </c>
      <c r="J255" s="34">
        <f>COUNTIF(L255:AM255,"APAGADO")</f>
        <v>6</v>
      </c>
      <c r="K255" s="35">
        <f>(I255)/(J255+I255)</f>
        <v>0.7857142857142857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22</v>
      </c>
      <c r="J256" s="34">
        <f t="shared" si="22"/>
        <v>6</v>
      </c>
      <c r="K256" s="35">
        <f t="shared" si="23"/>
        <v>0.7857142857142857</v>
      </c>
      <c r="L256" s="86" t="s">
        <v>1583</v>
      </c>
      <c r="M256" s="86" t="s">
        <v>1583</v>
      </c>
      <c r="N256" s="86" t="s">
        <v>1583</v>
      </c>
      <c r="O256" s="86" t="s">
        <v>1583</v>
      </c>
      <c r="P256" s="86" t="s">
        <v>1583</v>
      </c>
      <c r="Q256" s="86" t="s">
        <v>1583</v>
      </c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22</v>
      </c>
      <c r="J257" s="34">
        <f t="shared" ref="J257:J321" si="38">COUNTIF(L257:AM257,"APAGADO")</f>
        <v>6</v>
      </c>
      <c r="K257" s="35">
        <f t="shared" ref="K257:K321" si="39">(I257)/(J257+I257)</f>
        <v>0.7857142857142857</v>
      </c>
      <c r="L257" s="86" t="s">
        <v>1583</v>
      </c>
      <c r="M257" s="86" t="s">
        <v>1583</v>
      </c>
      <c r="N257" s="86" t="s">
        <v>1583</v>
      </c>
      <c r="O257" s="86" t="s">
        <v>1583</v>
      </c>
      <c r="P257" s="86" t="s">
        <v>1583</v>
      </c>
      <c r="Q257" s="86" t="s">
        <v>1583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22</v>
      </c>
      <c r="J276" s="34">
        <f t="shared" si="38"/>
        <v>6</v>
      </c>
      <c r="K276" s="35">
        <f t="shared" si="39"/>
        <v>0.7857142857142857</v>
      </c>
      <c r="L276" s="86" t="s">
        <v>1583</v>
      </c>
      <c r="M276" s="86" t="s">
        <v>1583</v>
      </c>
      <c r="N276" s="86" t="s">
        <v>1583</v>
      </c>
      <c r="O276" s="86" t="s">
        <v>1583</v>
      </c>
      <c r="P276" s="86" t="s">
        <v>1583</v>
      </c>
      <c r="Q276" s="86" t="s">
        <v>1583</v>
      </c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22</v>
      </c>
      <c r="J281" s="34">
        <f t="shared" si="38"/>
        <v>6</v>
      </c>
      <c r="K281" s="35">
        <f t="shared" si="39"/>
        <v>0.7857142857142857</v>
      </c>
      <c r="L281" s="86" t="s">
        <v>1583</v>
      </c>
      <c r="M281" s="86" t="s">
        <v>1583</v>
      </c>
      <c r="N281" s="86" t="s">
        <v>1583</v>
      </c>
      <c r="O281" s="86" t="s">
        <v>1583</v>
      </c>
      <c r="P281" s="86" t="s">
        <v>1583</v>
      </c>
      <c r="Q281" s="86" t="s">
        <v>1583</v>
      </c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22</v>
      </c>
      <c r="J282" s="34">
        <f t="shared" si="38"/>
        <v>6</v>
      </c>
      <c r="K282" s="35">
        <f t="shared" si="39"/>
        <v>0.7857142857142857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26</v>
      </c>
      <c r="J292" s="34">
        <f t="shared" ref="J292:J293" si="48">COUNTIF(L292:AM292,"APAGADO")</f>
        <v>2</v>
      </c>
      <c r="K292" s="35">
        <f t="shared" ref="K292:K293" si="49">(I292)/(J292+I292)</f>
        <v>0.9285714285714286</v>
      </c>
      <c r="L292" s="86"/>
      <c r="M292" s="86"/>
      <c r="N292" s="86"/>
      <c r="O292" s="86"/>
      <c r="P292" s="86" t="s">
        <v>1583</v>
      </c>
      <c r="Q292" s="86" t="s">
        <v>1583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26</v>
      </c>
      <c r="J293" s="34">
        <f t="shared" si="48"/>
        <v>2</v>
      </c>
      <c r="K293" s="35">
        <f t="shared" si="49"/>
        <v>0.9285714285714286</v>
      </c>
      <c r="L293" s="86"/>
      <c r="M293" s="86"/>
      <c r="N293" s="86"/>
      <c r="O293" s="86"/>
      <c r="P293" s="86" t="s">
        <v>1583</v>
      </c>
      <c r="Q293" s="86" t="s">
        <v>1583</v>
      </c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 t="s">
        <v>1583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N319" s="86" t="s">
        <v>1583</v>
      </c>
      <c r="O319" s="86" t="s">
        <v>1583</v>
      </c>
      <c r="P319" s="86" t="s">
        <v>1583</v>
      </c>
      <c r="Q319" s="86" t="s">
        <v>1583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 t="s">
        <v>1583</v>
      </c>
      <c r="Q320" s="86" t="s">
        <v>1583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 t="s">
        <v>1583</v>
      </c>
      <c r="Q321" s="86" t="s">
        <v>1583</v>
      </c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N323" s="86" t="s">
        <v>1583</v>
      </c>
      <c r="O323" s="86" t="s">
        <v>1583</v>
      </c>
      <c r="P323" s="86" t="s">
        <v>1583</v>
      </c>
      <c r="Q323" s="86" t="s">
        <v>1583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22</v>
      </c>
      <c r="J324" s="34">
        <f t="shared" si="50"/>
        <v>6</v>
      </c>
      <c r="K324" s="35">
        <f t="shared" si="51"/>
        <v>0.7857142857142857</v>
      </c>
      <c r="L324" s="86" t="s">
        <v>1583</v>
      </c>
      <c r="M324" s="86" t="s">
        <v>1583</v>
      </c>
      <c r="N324" s="86" t="s">
        <v>1583</v>
      </c>
      <c r="O324" s="86" t="s">
        <v>1583</v>
      </c>
      <c r="P324" s="86" t="s">
        <v>1583</v>
      </c>
      <c r="Q324" s="86" t="s">
        <v>1583</v>
      </c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22</v>
      </c>
      <c r="J325" s="34">
        <f t="shared" si="50"/>
        <v>6</v>
      </c>
      <c r="K325" s="35">
        <f t="shared" si="51"/>
        <v>0.7857142857142857</v>
      </c>
      <c r="L325" s="86" t="s">
        <v>1583</v>
      </c>
      <c r="M325" s="86" t="s">
        <v>1583</v>
      </c>
      <c r="N325" s="86" t="s">
        <v>1583</v>
      </c>
      <c r="O325" s="86" t="s">
        <v>1583</v>
      </c>
      <c r="P325" s="86" t="s">
        <v>1583</v>
      </c>
      <c r="Q325" s="86" t="s">
        <v>1583</v>
      </c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22</v>
      </c>
      <c r="J326" s="34">
        <f t="shared" si="50"/>
        <v>6</v>
      </c>
      <c r="K326" s="35">
        <f t="shared" si="51"/>
        <v>0.7857142857142857</v>
      </c>
      <c r="L326" s="86" t="s">
        <v>1583</v>
      </c>
      <c r="M326" s="86" t="s">
        <v>1583</v>
      </c>
      <c r="N326" s="86" t="s">
        <v>1583</v>
      </c>
      <c r="O326" s="86" t="s">
        <v>1583</v>
      </c>
      <c r="P326" s="86" t="s">
        <v>1583</v>
      </c>
      <c r="Q326" s="86" t="s">
        <v>1583</v>
      </c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22</v>
      </c>
      <c r="J327" s="34">
        <f t="shared" si="50"/>
        <v>6</v>
      </c>
      <c r="K327" s="35">
        <f t="shared" si="51"/>
        <v>0.7857142857142857</v>
      </c>
      <c r="L327" s="86" t="s">
        <v>1583</v>
      </c>
      <c r="M327" s="86" t="s">
        <v>1583</v>
      </c>
      <c r="N327" s="86" t="s">
        <v>1583</v>
      </c>
      <c r="O327" s="86" t="s">
        <v>1583</v>
      </c>
      <c r="P327" s="86" t="s">
        <v>1583</v>
      </c>
      <c r="Q327" s="86" t="s">
        <v>1583</v>
      </c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22</v>
      </c>
      <c r="J336" s="34">
        <f t="shared" si="50"/>
        <v>6</v>
      </c>
      <c r="K336" s="35">
        <f t="shared" si="51"/>
        <v>0.7857142857142857</v>
      </c>
      <c r="L336" s="86" t="s">
        <v>1583</v>
      </c>
      <c r="M336" s="86" t="s">
        <v>1583</v>
      </c>
      <c r="N336" s="86" t="s">
        <v>1583</v>
      </c>
      <c r="O336" s="86" t="s">
        <v>1583</v>
      </c>
      <c r="P336" s="86" t="s">
        <v>1583</v>
      </c>
      <c r="Q336" s="86" t="s">
        <v>1583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22</v>
      </c>
      <c r="J337" s="34">
        <f t="shared" si="50"/>
        <v>6</v>
      </c>
      <c r="K337" s="35">
        <f t="shared" si="51"/>
        <v>0.7857142857142857</v>
      </c>
      <c r="L337" s="86" t="s">
        <v>1583</v>
      </c>
      <c r="M337" s="86" t="s">
        <v>1583</v>
      </c>
      <c r="N337" s="86" t="s">
        <v>1583</v>
      </c>
      <c r="O337" s="86" t="s">
        <v>1583</v>
      </c>
      <c r="P337" s="86" t="s">
        <v>1583</v>
      </c>
      <c r="Q337" s="86" t="s">
        <v>1583</v>
      </c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25</v>
      </c>
      <c r="J338" s="34">
        <f t="shared" si="50"/>
        <v>3</v>
      </c>
      <c r="K338" s="35">
        <f t="shared" si="51"/>
        <v>0.8928571428571429</v>
      </c>
      <c r="L338" s="86"/>
      <c r="M338" s="86"/>
      <c r="N338" s="86" t="s">
        <v>1583</v>
      </c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 t="s">
        <v>1583</v>
      </c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25</v>
      </c>
      <c r="J340" s="34">
        <f>COUNTIF(L340:AM340,"APAGADO")</f>
        <v>3</v>
      </c>
      <c r="K340" s="35">
        <f>(I340)/(J340+I340)</f>
        <v>0.8928571428571429</v>
      </c>
      <c r="L340" s="86"/>
      <c r="M340" s="86"/>
      <c r="N340" s="86" t="s">
        <v>1583</v>
      </c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25</v>
      </c>
      <c r="J341" s="34">
        <f>COUNTIF(L341:AM341,"APAGADO")</f>
        <v>3</v>
      </c>
      <c r="K341" s="35">
        <f>(I341)/(J341+I341)</f>
        <v>0.8928571428571429</v>
      </c>
      <c r="L341" s="86"/>
      <c r="M341" s="86"/>
      <c r="N341" s="86" t="s">
        <v>1583</v>
      </c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6" t="s">
        <v>1583</v>
      </c>
      <c r="M356" s="86" t="s">
        <v>1583</v>
      </c>
      <c r="N356" s="86" t="s">
        <v>1583</v>
      </c>
      <c r="O356" s="86" t="s">
        <v>1583</v>
      </c>
      <c r="P356" s="86" t="s">
        <v>1583</v>
      </c>
      <c r="Q356" s="86" t="s">
        <v>1583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22</v>
      </c>
      <c r="J363" s="34">
        <f t="shared" si="50"/>
        <v>6</v>
      </c>
      <c r="K363" s="35">
        <f t="shared" si="51"/>
        <v>0.7857142857142857</v>
      </c>
      <c r="L363" s="86" t="s">
        <v>1583</v>
      </c>
      <c r="M363" s="86" t="s">
        <v>1583</v>
      </c>
      <c r="N363" s="86" t="s">
        <v>1583</v>
      </c>
      <c r="O363" s="86" t="s">
        <v>1583</v>
      </c>
      <c r="P363" s="86" t="s">
        <v>1583</v>
      </c>
      <c r="Q363" s="86" t="s">
        <v>1583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22</v>
      </c>
      <c r="J364" s="34">
        <f t="shared" si="50"/>
        <v>6</v>
      </c>
      <c r="K364" s="35">
        <f t="shared" si="51"/>
        <v>0.7857142857142857</v>
      </c>
      <c r="L364" s="86" t="s">
        <v>1583</v>
      </c>
      <c r="M364" s="86" t="s">
        <v>1583</v>
      </c>
      <c r="N364" s="86" t="s">
        <v>1583</v>
      </c>
      <c r="O364" s="86" t="s">
        <v>1583</v>
      </c>
      <c r="P364" s="86" t="s">
        <v>1583</v>
      </c>
      <c r="Q364" s="86" t="s">
        <v>1583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26</v>
      </c>
      <c r="J375" s="34">
        <f t="shared" si="50"/>
        <v>2</v>
      </c>
      <c r="K375" s="35">
        <f t="shared" si="51"/>
        <v>0.9285714285714286</v>
      </c>
      <c r="L375" s="86"/>
      <c r="M375" s="86"/>
      <c r="N375" s="86"/>
      <c r="O375" s="86"/>
      <c r="P375" s="86" t="s">
        <v>1583</v>
      </c>
      <c r="Q375" s="86" t="s">
        <v>1583</v>
      </c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26</v>
      </c>
      <c r="J376" s="34">
        <f t="shared" si="50"/>
        <v>2</v>
      </c>
      <c r="K376" s="35">
        <f t="shared" si="51"/>
        <v>0.9285714285714286</v>
      </c>
      <c r="L376" s="86"/>
      <c r="M376" s="86"/>
      <c r="N376" s="86"/>
      <c r="O376" s="86"/>
      <c r="P376" s="86" t="s">
        <v>1583</v>
      </c>
      <c r="Q376" s="86" t="s">
        <v>1583</v>
      </c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22</v>
      </c>
      <c r="J377" s="34">
        <f t="shared" si="50"/>
        <v>6</v>
      </c>
      <c r="K377" s="35">
        <f t="shared" si="51"/>
        <v>0.7857142857142857</v>
      </c>
      <c r="L377" s="86" t="s">
        <v>1583</v>
      </c>
      <c r="M377" s="86" t="s">
        <v>1583</v>
      </c>
      <c r="N377" s="86" t="s">
        <v>1583</v>
      </c>
      <c r="O377" s="86" t="s">
        <v>1583</v>
      </c>
      <c r="P377" s="86" t="s">
        <v>1583</v>
      </c>
      <c r="Q377" s="86" t="s">
        <v>1583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22</v>
      </c>
      <c r="J378" s="34">
        <f t="shared" si="50"/>
        <v>6</v>
      </c>
      <c r="K378" s="35">
        <f t="shared" si="51"/>
        <v>0.7857142857142857</v>
      </c>
      <c r="L378" s="86" t="s">
        <v>1583</v>
      </c>
      <c r="M378" s="86" t="s">
        <v>1583</v>
      </c>
      <c r="N378" s="86" t="s">
        <v>1583</v>
      </c>
      <c r="O378" s="86" t="s">
        <v>1583</v>
      </c>
      <c r="P378" s="86" t="s">
        <v>1583</v>
      </c>
      <c r="Q378" s="86" t="s">
        <v>1583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22</v>
      </c>
      <c r="J380" s="34">
        <f t="shared" si="50"/>
        <v>6</v>
      </c>
      <c r="K380" s="35">
        <f t="shared" si="51"/>
        <v>0.7857142857142857</v>
      </c>
      <c r="L380" s="86" t="s">
        <v>1583</v>
      </c>
      <c r="M380" s="86" t="s">
        <v>1583</v>
      </c>
      <c r="N380" s="86" t="s">
        <v>1583</v>
      </c>
      <c r="O380" s="86" t="s">
        <v>1583</v>
      </c>
      <c r="P380" s="86" t="s">
        <v>1583</v>
      </c>
      <c r="Q380" s="86" t="s">
        <v>1583</v>
      </c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22</v>
      </c>
      <c r="J381" s="34">
        <f t="shared" si="50"/>
        <v>6</v>
      </c>
      <c r="K381" s="35">
        <f t="shared" si="51"/>
        <v>0.7857142857142857</v>
      </c>
      <c r="L381" s="86" t="s">
        <v>1583</v>
      </c>
      <c r="M381" s="86" t="s">
        <v>1583</v>
      </c>
      <c r="N381" s="86" t="s">
        <v>1583</v>
      </c>
      <c r="O381" s="86" t="s">
        <v>1583</v>
      </c>
      <c r="P381" s="86" t="s">
        <v>1583</v>
      </c>
      <c r="Q381" s="86" t="s">
        <v>1583</v>
      </c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23</v>
      </c>
      <c r="J382" s="34">
        <f t="shared" si="50"/>
        <v>5</v>
      </c>
      <c r="K382" s="35">
        <f t="shared" si="51"/>
        <v>0.8214285714285714</v>
      </c>
      <c r="L382" s="86" t="s">
        <v>1583</v>
      </c>
      <c r="M382" s="86" t="s">
        <v>1583</v>
      </c>
      <c r="N382" s="86"/>
      <c r="O382" s="86" t="s">
        <v>1583</v>
      </c>
      <c r="P382" s="86" t="s">
        <v>1583</v>
      </c>
      <c r="Q382" s="86" t="s">
        <v>1583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24</v>
      </c>
      <c r="J383" s="34">
        <f t="shared" si="50"/>
        <v>4</v>
      </c>
      <c r="K383" s="35">
        <f t="shared" si="51"/>
        <v>0.8571428571428571</v>
      </c>
      <c r="L383" s="86"/>
      <c r="M383" s="86"/>
      <c r="N383" s="86" t="s">
        <v>1583</v>
      </c>
      <c r="O383" s="86" t="s">
        <v>1583</v>
      </c>
      <c r="P383" s="86" t="s">
        <v>1583</v>
      </c>
      <c r="Q383" s="86" t="s">
        <v>1583</v>
      </c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24</v>
      </c>
      <c r="J384" s="34">
        <f t="shared" si="50"/>
        <v>4</v>
      </c>
      <c r="K384" s="35">
        <f t="shared" si="51"/>
        <v>0.8571428571428571</v>
      </c>
      <c r="L384" s="86"/>
      <c r="M384" s="86"/>
      <c r="N384" s="86" t="s">
        <v>1583</v>
      </c>
      <c r="O384" s="86" t="s">
        <v>1583</v>
      </c>
      <c r="P384" s="86" t="s">
        <v>1583</v>
      </c>
      <c r="Q384" s="86" t="s">
        <v>1583</v>
      </c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22</v>
      </c>
      <c r="J392" s="34">
        <f t="shared" ref="J392" si="56">COUNTIF(L392:AM392,"APAGADO")</f>
        <v>6</v>
      </c>
      <c r="K392" s="35">
        <f t="shared" ref="K392" si="57">(I392)/(J392+I392)</f>
        <v>0.7857142857142857</v>
      </c>
      <c r="L392" s="86" t="s">
        <v>1583</v>
      </c>
      <c r="M392" s="86" t="s">
        <v>1583</v>
      </c>
      <c r="N392" s="86" t="s">
        <v>1583</v>
      </c>
      <c r="O392" s="86" t="s">
        <v>1583</v>
      </c>
      <c r="P392" s="86" t="s">
        <v>1583</v>
      </c>
      <c r="Q392" s="86" t="s">
        <v>1583</v>
      </c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22</v>
      </c>
      <c r="J393" s="34">
        <f t="shared" si="50"/>
        <v>6</v>
      </c>
      <c r="K393" s="35">
        <f t="shared" si="51"/>
        <v>0.7857142857142857</v>
      </c>
      <c r="L393" s="86" t="s">
        <v>1583</v>
      </c>
      <c r="M393" s="86" t="s">
        <v>1583</v>
      </c>
      <c r="N393" s="86" t="s">
        <v>1583</v>
      </c>
      <c r="O393" s="86" t="s">
        <v>1583</v>
      </c>
      <c r="P393" s="86" t="s">
        <v>1583</v>
      </c>
      <c r="Q393" s="86" t="s">
        <v>1583</v>
      </c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22</v>
      </c>
      <c r="J400" s="34">
        <f t="shared" ref="J400:J461" si="58">COUNTIF(L400:AM400,"APAGADO")</f>
        <v>6</v>
      </c>
      <c r="K400" s="35">
        <f t="shared" ref="K400:K461" si="59">(I400)/(J400+I400)</f>
        <v>0.7857142857142857</v>
      </c>
      <c r="L400" s="86" t="s">
        <v>1583</v>
      </c>
      <c r="M400" s="86" t="s">
        <v>1583</v>
      </c>
      <c r="N400" s="86" t="s">
        <v>1583</v>
      </c>
      <c r="O400" s="86" t="s">
        <v>1583</v>
      </c>
      <c r="P400" s="86" t="s">
        <v>1583</v>
      </c>
      <c r="Q400" s="86" t="s">
        <v>1583</v>
      </c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22</v>
      </c>
      <c r="J403" s="34">
        <f t="shared" si="58"/>
        <v>6</v>
      </c>
      <c r="K403" s="35">
        <f t="shared" si="59"/>
        <v>0.7857142857142857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22</v>
      </c>
      <c r="J404" s="34">
        <f t="shared" si="58"/>
        <v>6</v>
      </c>
      <c r="K404" s="35">
        <f t="shared" si="59"/>
        <v>0.7857142857142857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22</v>
      </c>
      <c r="J405" s="34">
        <f t="shared" si="58"/>
        <v>6</v>
      </c>
      <c r="K405" s="35">
        <f t="shared" si="59"/>
        <v>0.7857142857142857</v>
      </c>
      <c r="L405" s="86" t="s">
        <v>1583</v>
      </c>
      <c r="M405" s="86" t="s">
        <v>1583</v>
      </c>
      <c r="N405" s="86" t="s">
        <v>1583</v>
      </c>
      <c r="O405" s="86" t="s">
        <v>1583</v>
      </c>
      <c r="P405" s="86" t="s">
        <v>1583</v>
      </c>
      <c r="Q405" s="86" t="s">
        <v>1583</v>
      </c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22</v>
      </c>
      <c r="J406" s="34">
        <f>COUNTIF(L406:AM406,"APAGADO")</f>
        <v>6</v>
      </c>
      <c r="K406" s="35">
        <f>(I406)/(J406+I406)</f>
        <v>0.7857142857142857</v>
      </c>
      <c r="L406" s="86" t="s">
        <v>1583</v>
      </c>
      <c r="M406" s="86" t="s">
        <v>1583</v>
      </c>
      <c r="N406" s="86" t="s">
        <v>1583</v>
      </c>
      <c r="O406" s="86" t="s">
        <v>1583</v>
      </c>
      <c r="P406" s="86" t="s">
        <v>1583</v>
      </c>
      <c r="Q406" s="86" t="s">
        <v>1583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22</v>
      </c>
      <c r="J409" s="34">
        <f>COUNTIF(L409:AM409,"APAGADO")</f>
        <v>6</v>
      </c>
      <c r="K409" s="35">
        <f>(I409)/(J409+I409)</f>
        <v>0.7857142857142857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22</v>
      </c>
      <c r="J417" s="34">
        <f t="shared" si="58"/>
        <v>6</v>
      </c>
      <c r="K417" s="35">
        <f t="shared" si="59"/>
        <v>0.7857142857142857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22</v>
      </c>
      <c r="J418" s="34">
        <f t="shared" si="58"/>
        <v>6</v>
      </c>
      <c r="K418" s="35">
        <f t="shared" si="59"/>
        <v>0.7857142857142857</v>
      </c>
      <c r="L418" s="86" t="s">
        <v>1583</v>
      </c>
      <c r="M418" s="86" t="s">
        <v>1583</v>
      </c>
      <c r="N418" s="86" t="s">
        <v>1583</v>
      </c>
      <c r="O418" s="86" t="s">
        <v>1583</v>
      </c>
      <c r="P418" s="86" t="s">
        <v>1583</v>
      </c>
      <c r="Q418" s="86" t="s">
        <v>1583</v>
      </c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22</v>
      </c>
      <c r="J419" s="34">
        <f>COUNTIF(L419:AM419,"APAGADO")</f>
        <v>6</v>
      </c>
      <c r="K419" s="35">
        <f>(I419)/(J419+I419)</f>
        <v>0.7857142857142857</v>
      </c>
      <c r="L419" s="86" t="s">
        <v>1583</v>
      </c>
      <c r="M419" s="86" t="s">
        <v>1583</v>
      </c>
      <c r="N419" s="86" t="s">
        <v>1583</v>
      </c>
      <c r="O419" s="86" t="s">
        <v>1583</v>
      </c>
      <c r="P419" s="86" t="s">
        <v>1583</v>
      </c>
      <c r="Q419" s="86" t="s">
        <v>1583</v>
      </c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22</v>
      </c>
      <c r="J439" s="34">
        <f t="shared" si="58"/>
        <v>6</v>
      </c>
      <c r="K439" s="35">
        <f t="shared" si="59"/>
        <v>0.7857142857142857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22</v>
      </c>
      <c r="J441" s="34">
        <f t="shared" si="58"/>
        <v>6</v>
      </c>
      <c r="K441" s="35">
        <f t="shared" si="59"/>
        <v>0.7857142857142857</v>
      </c>
      <c r="L441" s="86" t="s">
        <v>1583</v>
      </c>
      <c r="M441" s="86" t="s">
        <v>1583</v>
      </c>
      <c r="N441" s="86" t="s">
        <v>1583</v>
      </c>
      <c r="O441" s="86" t="s">
        <v>1583</v>
      </c>
      <c r="P441" s="86" t="s">
        <v>1583</v>
      </c>
      <c r="Q441" s="86" t="s">
        <v>1583</v>
      </c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22</v>
      </c>
      <c r="J442" s="34">
        <f t="shared" si="58"/>
        <v>6</v>
      </c>
      <c r="K442" s="35">
        <f t="shared" si="59"/>
        <v>0.7857142857142857</v>
      </c>
      <c r="L442" s="86" t="s">
        <v>1583</v>
      </c>
      <c r="M442" s="86" t="s">
        <v>1583</v>
      </c>
      <c r="N442" s="86" t="s">
        <v>1583</v>
      </c>
      <c r="O442" s="86" t="s">
        <v>1583</v>
      </c>
      <c r="P442" s="86" t="s">
        <v>1583</v>
      </c>
      <c r="Q442" s="86" t="s">
        <v>1583</v>
      </c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23</v>
      </c>
      <c r="J444" s="34">
        <f t="shared" si="58"/>
        <v>5</v>
      </c>
      <c r="K444" s="35">
        <f t="shared" si="59"/>
        <v>0.8214285714285714</v>
      </c>
      <c r="L444" s="86" t="s">
        <v>1583</v>
      </c>
      <c r="M444" s="86" t="s">
        <v>1583</v>
      </c>
      <c r="N444" s="86" t="s">
        <v>1583</v>
      </c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26</v>
      </c>
      <c r="J446" s="34">
        <f t="shared" si="58"/>
        <v>2</v>
      </c>
      <c r="K446" s="35">
        <f t="shared" si="59"/>
        <v>0.9285714285714286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27</v>
      </c>
      <c r="J448" s="34">
        <f>COUNTIF(L448:AM448,"APAGADO")</f>
        <v>1</v>
      </c>
      <c r="K448" s="35">
        <f>(I448)/(J448+I448)</f>
        <v>0.9642857142857143</v>
      </c>
      <c r="L448" s="86"/>
      <c r="M448" s="86"/>
      <c r="N448" s="86"/>
      <c r="O448" s="86"/>
      <c r="P448" s="86"/>
      <c r="Q448" s="86" t="s">
        <v>1583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27</v>
      </c>
      <c r="J449" s="34">
        <f t="shared" si="58"/>
        <v>1</v>
      </c>
      <c r="K449" s="35">
        <f t="shared" si="59"/>
        <v>0.9642857142857143</v>
      </c>
      <c r="L449" s="86"/>
      <c r="M449" s="86"/>
      <c r="N449" s="86"/>
      <c r="O449" s="86"/>
      <c r="P449" s="86"/>
      <c r="Q449" s="86" t="s">
        <v>1583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27</v>
      </c>
      <c r="J450" s="34">
        <f t="shared" si="58"/>
        <v>1</v>
      </c>
      <c r="K450" s="35">
        <f t="shared" si="59"/>
        <v>0.9642857142857143</v>
      </c>
      <c r="L450" s="86"/>
      <c r="M450" s="86"/>
      <c r="N450" s="86"/>
      <c r="O450" s="86"/>
      <c r="P450" s="86"/>
      <c r="Q450" s="86" t="s">
        <v>1583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27</v>
      </c>
      <c r="J451" s="34">
        <f t="shared" si="58"/>
        <v>1</v>
      </c>
      <c r="K451" s="35">
        <f t="shared" si="59"/>
        <v>0.9642857142857143</v>
      </c>
      <c r="L451" s="86"/>
      <c r="M451" s="86"/>
      <c r="N451" s="86"/>
      <c r="O451" s="86"/>
      <c r="P451" s="86"/>
      <c r="Q451" s="86" t="s">
        <v>1583</v>
      </c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22</v>
      </c>
      <c r="J465" s="34">
        <f t="shared" si="66"/>
        <v>6</v>
      </c>
      <c r="K465" s="35">
        <f t="shared" si="67"/>
        <v>0.7857142857142857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22</v>
      </c>
      <c r="J466" s="34">
        <f t="shared" si="66"/>
        <v>6</v>
      </c>
      <c r="K466" s="35">
        <f t="shared" si="67"/>
        <v>0.7857142857142857</v>
      </c>
      <c r="L466" s="86" t="s">
        <v>1583</v>
      </c>
      <c r="M466" s="86" t="s">
        <v>1583</v>
      </c>
      <c r="N466" s="86" t="s">
        <v>1583</v>
      </c>
      <c r="O466" s="86" t="s">
        <v>1583</v>
      </c>
      <c r="P466" s="86" t="s">
        <v>1583</v>
      </c>
      <c r="Q466" s="86" t="s">
        <v>1583</v>
      </c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23</v>
      </c>
      <c r="J467" s="34">
        <f t="shared" si="66"/>
        <v>5</v>
      </c>
      <c r="K467" s="35">
        <f t="shared" si="67"/>
        <v>0.8214285714285714</v>
      </c>
      <c r="L467" s="86"/>
      <c r="M467" s="86" t="s">
        <v>1583</v>
      </c>
      <c r="N467" s="86" t="s">
        <v>1583</v>
      </c>
      <c r="O467" s="86" t="s">
        <v>1583</v>
      </c>
      <c r="P467" s="86" t="s">
        <v>1583</v>
      </c>
      <c r="Q467" s="86" t="s">
        <v>1583</v>
      </c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23</v>
      </c>
      <c r="J470" s="34">
        <f t="shared" ref="J470:J482" si="68">COUNTIF(L470:AM470,"APAGADO")</f>
        <v>5</v>
      </c>
      <c r="K470" s="35">
        <f>(I470)/(J470+I470)</f>
        <v>0.8214285714285714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22</v>
      </c>
      <c r="J477" s="34">
        <f t="shared" si="68"/>
        <v>6</v>
      </c>
      <c r="K477" s="35">
        <f t="shared" si="69"/>
        <v>0.7857142857142857</v>
      </c>
      <c r="L477" s="86" t="s">
        <v>1583</v>
      </c>
      <c r="M477" s="86" t="s">
        <v>1583</v>
      </c>
      <c r="N477" s="86" t="s">
        <v>1583</v>
      </c>
      <c r="O477" s="86" t="s">
        <v>1583</v>
      </c>
      <c r="P477" s="86" t="s">
        <v>1583</v>
      </c>
      <c r="Q477" s="86" t="s">
        <v>1583</v>
      </c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22</v>
      </c>
      <c r="J478" s="34">
        <f t="shared" si="68"/>
        <v>6</v>
      </c>
      <c r="K478" s="35">
        <f t="shared" si="69"/>
        <v>0.7857142857142857</v>
      </c>
      <c r="L478" s="86" t="s">
        <v>1583</v>
      </c>
      <c r="M478" s="86" t="s">
        <v>1583</v>
      </c>
      <c r="N478" s="86" t="s">
        <v>1583</v>
      </c>
      <c r="O478" s="86" t="s">
        <v>1583</v>
      </c>
      <c r="P478" s="86" t="s">
        <v>1583</v>
      </c>
      <c r="Q478" s="86" t="s">
        <v>1583</v>
      </c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23</v>
      </c>
      <c r="J481" s="34">
        <f t="shared" si="68"/>
        <v>5</v>
      </c>
      <c r="K481" s="35">
        <f t="shared" si="69"/>
        <v>0.8214285714285714</v>
      </c>
      <c r="L481" s="86" t="s">
        <v>1583</v>
      </c>
      <c r="M481" s="86" t="s">
        <v>1583</v>
      </c>
      <c r="N481" s="86" t="s">
        <v>1583</v>
      </c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23</v>
      </c>
      <c r="J482" s="34">
        <f t="shared" si="68"/>
        <v>5</v>
      </c>
      <c r="K482" s="35">
        <f t="shared" si="69"/>
        <v>0.8214285714285714</v>
      </c>
      <c r="L482" s="86" t="s">
        <v>1583</v>
      </c>
      <c r="M482" s="86" t="s">
        <v>1583</v>
      </c>
      <c r="N482" s="86" t="s">
        <v>1583</v>
      </c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23</v>
      </c>
      <c r="J483" s="34">
        <f t="shared" ref="J483:J492" si="71">COUNTIF(L483:AM483,"APAGADO")</f>
        <v>5</v>
      </c>
      <c r="K483" s="35">
        <f t="shared" ref="K483:K492" si="72">(I483)/(J483+I483)</f>
        <v>0.8214285714285714</v>
      </c>
      <c r="L483" s="86" t="s">
        <v>1583</v>
      </c>
      <c r="M483" s="86" t="s">
        <v>1583</v>
      </c>
      <c r="N483" s="86" t="s">
        <v>1583</v>
      </c>
      <c r="O483" s="86"/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24</v>
      </c>
      <c r="J484" s="34">
        <f t="shared" si="71"/>
        <v>4</v>
      </c>
      <c r="K484" s="35">
        <f t="shared" si="72"/>
        <v>0.8571428571428571</v>
      </c>
      <c r="L484" s="86" t="s">
        <v>1583</v>
      </c>
      <c r="M484" s="86" t="s">
        <v>1583</v>
      </c>
      <c r="N484" s="86"/>
      <c r="O484" s="86" t="s">
        <v>1583</v>
      </c>
      <c r="P484" s="86"/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22</v>
      </c>
      <c r="J485" s="34">
        <f t="shared" si="71"/>
        <v>6</v>
      </c>
      <c r="K485" s="35">
        <f t="shared" si="72"/>
        <v>0.7857142857142857</v>
      </c>
      <c r="L485" s="86" t="s">
        <v>1583</v>
      </c>
      <c r="M485" s="86" t="s">
        <v>1583</v>
      </c>
      <c r="N485" s="86" t="s">
        <v>1583</v>
      </c>
      <c r="O485" s="86" t="s">
        <v>1583</v>
      </c>
      <c r="P485" s="86" t="s">
        <v>1583</v>
      </c>
      <c r="Q485" s="86" t="s">
        <v>1583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22</v>
      </c>
      <c r="J486" s="34">
        <f t="shared" si="71"/>
        <v>6</v>
      </c>
      <c r="K486" s="35">
        <f t="shared" si="72"/>
        <v>0.7857142857142857</v>
      </c>
      <c r="L486" s="86" t="s">
        <v>1583</v>
      </c>
      <c r="M486" s="86" t="s">
        <v>1583</v>
      </c>
      <c r="N486" s="86" t="s">
        <v>1583</v>
      </c>
      <c r="O486" s="86" t="s">
        <v>1583</v>
      </c>
      <c r="P486" s="86" t="s">
        <v>1583</v>
      </c>
      <c r="Q486" s="86" t="s">
        <v>1583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22</v>
      </c>
      <c r="J489" s="34">
        <f t="shared" si="71"/>
        <v>6</v>
      </c>
      <c r="K489" s="35">
        <f t="shared" si="72"/>
        <v>0.7857142857142857</v>
      </c>
      <c r="L489" s="86" t="s">
        <v>1583</v>
      </c>
      <c r="M489" s="86" t="s">
        <v>1583</v>
      </c>
      <c r="N489" s="86" t="s">
        <v>1583</v>
      </c>
      <c r="O489" s="86" t="s">
        <v>1583</v>
      </c>
      <c r="P489" s="86" t="s">
        <v>1583</v>
      </c>
      <c r="Q489" s="86" t="s">
        <v>1583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23</v>
      </c>
      <c r="J495" s="34">
        <f t="shared" si="74"/>
        <v>5</v>
      </c>
      <c r="K495" s="35">
        <f t="shared" si="75"/>
        <v>0.8214285714285714</v>
      </c>
      <c r="L495" s="86" t="s">
        <v>1583</v>
      </c>
      <c r="M495" s="86" t="s">
        <v>1583</v>
      </c>
      <c r="N495" s="86" t="s">
        <v>1583</v>
      </c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23</v>
      </c>
      <c r="J496" s="34">
        <f t="shared" si="74"/>
        <v>5</v>
      </c>
      <c r="K496" s="35">
        <f t="shared" si="75"/>
        <v>0.8214285714285714</v>
      </c>
      <c r="L496" s="86" t="s">
        <v>1583</v>
      </c>
      <c r="M496" s="86" t="s">
        <v>1583</v>
      </c>
      <c r="N496" s="86" t="s">
        <v>1583</v>
      </c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6"/>
      <c r="M500" s="86"/>
      <c r="N500" s="86" t="s">
        <v>1583</v>
      </c>
      <c r="O500" s="86"/>
      <c r="P500" s="86"/>
      <c r="Q500" s="86" t="s">
        <v>1583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22</v>
      </c>
      <c r="J501" s="34">
        <f t="shared" si="74"/>
        <v>6</v>
      </c>
      <c r="K501" s="35">
        <f t="shared" si="75"/>
        <v>0.7857142857142857</v>
      </c>
      <c r="L501" s="86" t="s">
        <v>1583</v>
      </c>
      <c r="M501" s="86" t="s">
        <v>1583</v>
      </c>
      <c r="N501" s="86" t="s">
        <v>1583</v>
      </c>
      <c r="O501" s="86" t="s">
        <v>1583</v>
      </c>
      <c r="P501" s="86" t="s">
        <v>1583</v>
      </c>
      <c r="Q501" s="86" t="s">
        <v>1583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22</v>
      </c>
      <c r="J502" s="34">
        <f t="shared" si="74"/>
        <v>6</v>
      </c>
      <c r="K502" s="35">
        <f t="shared" si="75"/>
        <v>0.7857142857142857</v>
      </c>
      <c r="L502" s="86" t="s">
        <v>1583</v>
      </c>
      <c r="M502" s="86" t="s">
        <v>1583</v>
      </c>
      <c r="N502" s="86" t="s">
        <v>1583</v>
      </c>
      <c r="O502" s="86" t="s">
        <v>1583</v>
      </c>
      <c r="P502" s="86" t="s">
        <v>1583</v>
      </c>
      <c r="Q502" s="86" t="s">
        <v>1583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24</v>
      </c>
      <c r="J503" s="34">
        <f t="shared" si="74"/>
        <v>4</v>
      </c>
      <c r="K503" s="35">
        <f t="shared" si="75"/>
        <v>0.8571428571428571</v>
      </c>
      <c r="L503" s="86" t="s">
        <v>1583</v>
      </c>
      <c r="M503" s="86" t="s">
        <v>1583</v>
      </c>
      <c r="N503" s="86" t="s">
        <v>1583</v>
      </c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24</v>
      </c>
      <c r="J504" s="34">
        <f t="shared" si="74"/>
        <v>4</v>
      </c>
      <c r="K504" s="35">
        <f t="shared" si="75"/>
        <v>0.8571428571428571</v>
      </c>
      <c r="L504" s="86" t="s">
        <v>1583</v>
      </c>
      <c r="M504" s="86" t="s">
        <v>1583</v>
      </c>
      <c r="N504" s="86" t="s">
        <v>1583</v>
      </c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22</v>
      </c>
      <c r="J507" s="34">
        <f t="shared" si="74"/>
        <v>6</v>
      </c>
      <c r="K507" s="35">
        <f t="shared" si="75"/>
        <v>0.7857142857142857</v>
      </c>
      <c r="L507" s="86" t="s">
        <v>1583</v>
      </c>
      <c r="M507" s="86" t="s">
        <v>1583</v>
      </c>
      <c r="N507" s="86" t="s">
        <v>1583</v>
      </c>
      <c r="O507" s="86" t="s">
        <v>1583</v>
      </c>
      <c r="P507" s="86" t="s">
        <v>1583</v>
      </c>
      <c r="Q507" s="86" t="s">
        <v>1583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6" t="s">
        <v>1583</v>
      </c>
      <c r="M509" s="86" t="s">
        <v>1583</v>
      </c>
      <c r="N509" s="86" t="s">
        <v>1583</v>
      </c>
      <c r="O509" s="86"/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26</v>
      </c>
      <c r="J510" s="34">
        <f t="shared" si="74"/>
        <v>2</v>
      </c>
      <c r="K510" s="35">
        <f t="shared" si="75"/>
        <v>0.9285714285714286</v>
      </c>
      <c r="L510" s="86"/>
      <c r="M510" s="86"/>
      <c r="N510" s="86"/>
      <c r="O510" s="86" t="s">
        <v>1583</v>
      </c>
      <c r="P510" s="86"/>
      <c r="Q510" s="86" t="s">
        <v>1583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6" t="s">
        <v>1583</v>
      </c>
      <c r="M511" s="86" t="s">
        <v>1583</v>
      </c>
      <c r="N511" s="86" t="s">
        <v>1583</v>
      </c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1583</v>
      </c>
      <c r="M512" s="86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22</v>
      </c>
      <c r="J513" s="34">
        <f t="shared" si="74"/>
        <v>6</v>
      </c>
      <c r="K513" s="35">
        <f t="shared" si="75"/>
        <v>0.7857142857142857</v>
      </c>
      <c r="L513" s="86" t="s">
        <v>1583</v>
      </c>
      <c r="M513" s="88" t="s">
        <v>1583</v>
      </c>
      <c r="N513" s="86" t="s">
        <v>1583</v>
      </c>
      <c r="O513" s="86" t="s">
        <v>1583</v>
      </c>
      <c r="P513" s="86" t="s">
        <v>1583</v>
      </c>
      <c r="Q513" s="86" t="s">
        <v>1583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86" t="s">
        <v>1583</v>
      </c>
      <c r="M514" s="88" t="s">
        <v>1583</v>
      </c>
      <c r="N514" s="86" t="s">
        <v>1583</v>
      </c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23</v>
      </c>
      <c r="J515" s="34">
        <f t="shared" ref="J515:J527" si="77">COUNTIF(L515:AM515,"APAGADO")</f>
        <v>5</v>
      </c>
      <c r="K515" s="35">
        <f t="shared" ref="K515:K527" si="78">(I515)/(J515+I515)</f>
        <v>0.8214285714285714</v>
      </c>
      <c r="L515" s="86" t="s">
        <v>1583</v>
      </c>
      <c r="M515" s="88" t="s">
        <v>1583</v>
      </c>
      <c r="N515" s="86" t="s">
        <v>1583</v>
      </c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23</v>
      </c>
      <c r="J516" s="34">
        <f t="shared" si="77"/>
        <v>5</v>
      </c>
      <c r="K516" s="35">
        <f t="shared" si="78"/>
        <v>0.8214285714285714</v>
      </c>
      <c r="L516" s="86" t="s">
        <v>1583</v>
      </c>
      <c r="M516" s="88" t="s">
        <v>1583</v>
      </c>
      <c r="N516" s="86" t="s">
        <v>1583</v>
      </c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23</v>
      </c>
      <c r="J517" s="34">
        <f t="shared" si="77"/>
        <v>5</v>
      </c>
      <c r="K517" s="35">
        <f t="shared" si="78"/>
        <v>0.8214285714285714</v>
      </c>
      <c r="L517" s="86" t="s">
        <v>1583</v>
      </c>
      <c r="M517" s="88" t="s">
        <v>1583</v>
      </c>
      <c r="N517" s="86" t="s">
        <v>1583</v>
      </c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23</v>
      </c>
      <c r="J518" s="34">
        <f t="shared" si="77"/>
        <v>5</v>
      </c>
      <c r="K518" s="35">
        <f t="shared" si="78"/>
        <v>0.8214285714285714</v>
      </c>
      <c r="L518" s="86" t="s">
        <v>1583</v>
      </c>
      <c r="M518" s="88" t="s">
        <v>1583</v>
      </c>
      <c r="N518" s="86" t="s">
        <v>1583</v>
      </c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23</v>
      </c>
      <c r="J519" s="34">
        <f t="shared" si="77"/>
        <v>5</v>
      </c>
      <c r="K519" s="35">
        <f t="shared" si="78"/>
        <v>0.8214285714285714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22</v>
      </c>
      <c r="J521" s="34">
        <f t="shared" si="77"/>
        <v>6</v>
      </c>
      <c r="K521" s="35">
        <f t="shared" si="78"/>
        <v>0.7857142857142857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22</v>
      </c>
      <c r="J522" s="34">
        <f t="shared" si="77"/>
        <v>6</v>
      </c>
      <c r="K522" s="35">
        <f t="shared" si="78"/>
        <v>0.7857142857142857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22</v>
      </c>
      <c r="J523" s="34">
        <f t="shared" si="77"/>
        <v>6</v>
      </c>
      <c r="K523" s="35">
        <f t="shared" si="78"/>
        <v>0.7857142857142857</v>
      </c>
      <c r="L523" s="86" t="s">
        <v>1583</v>
      </c>
      <c r="M523" s="88" t="s">
        <v>1583</v>
      </c>
      <c r="N523" s="86" t="s">
        <v>1583</v>
      </c>
      <c r="O523" s="86" t="s">
        <v>1583</v>
      </c>
      <c r="P523" s="86" t="s">
        <v>1583</v>
      </c>
      <c r="Q523" s="86" t="s">
        <v>1583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22</v>
      </c>
      <c r="J524" s="34">
        <f t="shared" si="77"/>
        <v>6</v>
      </c>
      <c r="K524" s="35">
        <f t="shared" si="78"/>
        <v>0.7857142857142857</v>
      </c>
      <c r="L524" s="86" t="s">
        <v>1583</v>
      </c>
      <c r="M524" s="88" t="s">
        <v>1583</v>
      </c>
      <c r="N524" s="86" t="s">
        <v>1583</v>
      </c>
      <c r="O524" s="86" t="s">
        <v>1583</v>
      </c>
      <c r="P524" s="86" t="s">
        <v>1583</v>
      </c>
      <c r="Q524" s="86" t="s">
        <v>1583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1583</v>
      </c>
      <c r="M527" s="88" t="s">
        <v>1583</v>
      </c>
      <c r="N527" s="86" t="s">
        <v>1583</v>
      </c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1583</v>
      </c>
      <c r="M528" s="88" t="s">
        <v>1583</v>
      </c>
      <c r="N528" s="86" t="s">
        <v>1583</v>
      </c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22</v>
      </c>
      <c r="J529" s="34">
        <f t="shared" si="80"/>
        <v>6</v>
      </c>
      <c r="K529" s="35">
        <f t="shared" si="81"/>
        <v>0.7857142857142857</v>
      </c>
      <c r="L529" s="86" t="s">
        <v>1583</v>
      </c>
      <c r="M529" s="88" t="s">
        <v>1583</v>
      </c>
      <c r="N529" s="86" t="s">
        <v>1583</v>
      </c>
      <c r="O529" s="86" t="s">
        <v>1583</v>
      </c>
      <c r="P529" s="86" t="s">
        <v>1583</v>
      </c>
      <c r="Q529" s="86" t="s">
        <v>1583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22</v>
      </c>
      <c r="J530" s="34">
        <f t="shared" si="80"/>
        <v>6</v>
      </c>
      <c r="K530" s="35">
        <f t="shared" si="81"/>
        <v>0.7857142857142857</v>
      </c>
      <c r="L530" s="86" t="s">
        <v>1583</v>
      </c>
      <c r="M530" s="88" t="s">
        <v>1583</v>
      </c>
      <c r="N530" s="86" t="s">
        <v>1583</v>
      </c>
      <c r="O530" s="86" t="s">
        <v>1583</v>
      </c>
      <c r="P530" s="86" t="s">
        <v>1583</v>
      </c>
      <c r="Q530" s="86" t="s">
        <v>1583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24</v>
      </c>
      <c r="J535" s="34">
        <f t="shared" ref="J535:J540" si="83">COUNTIF(L535:AM535,"APAGADO")</f>
        <v>4</v>
      </c>
      <c r="K535" s="35">
        <f t="shared" ref="K535:K540" si="84">(I535)/(J535+I535)</f>
        <v>0.8571428571428571</v>
      </c>
      <c r="L535" s="86"/>
      <c r="M535" s="88"/>
      <c r="N535" s="86" t="s">
        <v>1583</v>
      </c>
      <c r="O535" s="86" t="s">
        <v>1583</v>
      </c>
      <c r="P535" s="86" t="s">
        <v>1583</v>
      </c>
      <c r="Q535" s="86" t="s">
        <v>1583</v>
      </c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24</v>
      </c>
      <c r="J536" s="34">
        <f t="shared" si="83"/>
        <v>4</v>
      </c>
      <c r="K536" s="35">
        <f t="shared" si="84"/>
        <v>0.8571428571428571</v>
      </c>
      <c r="L536" s="86"/>
      <c r="M536" s="88"/>
      <c r="N536" s="86" t="s">
        <v>1583</v>
      </c>
      <c r="O536" s="86" t="s">
        <v>1583</v>
      </c>
      <c r="P536" s="86" t="s">
        <v>1583</v>
      </c>
      <c r="Q536" s="86" t="s">
        <v>1583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24</v>
      </c>
      <c r="J537" s="34">
        <f t="shared" si="83"/>
        <v>4</v>
      </c>
      <c r="K537" s="35">
        <f t="shared" si="84"/>
        <v>0.8571428571428571</v>
      </c>
      <c r="L537" s="86"/>
      <c r="M537" s="88"/>
      <c r="N537" s="86" t="s">
        <v>1583</v>
      </c>
      <c r="O537" s="86" t="s">
        <v>1583</v>
      </c>
      <c r="P537" s="86" t="s">
        <v>1583</v>
      </c>
      <c r="Q537" s="86" t="s">
        <v>1583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24</v>
      </c>
      <c r="J538" s="34">
        <f t="shared" si="83"/>
        <v>4</v>
      </c>
      <c r="K538" s="35">
        <f t="shared" si="84"/>
        <v>0.8571428571428571</v>
      </c>
      <c r="L538" s="86"/>
      <c r="M538" s="88"/>
      <c r="N538" s="86" t="s">
        <v>1583</v>
      </c>
      <c r="O538" s="86" t="s">
        <v>1583</v>
      </c>
      <c r="P538" s="86" t="s">
        <v>1583</v>
      </c>
      <c r="Q538" s="86" t="s">
        <v>1583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24</v>
      </c>
      <c r="J539" s="34">
        <f t="shared" si="83"/>
        <v>4</v>
      </c>
      <c r="K539" s="35">
        <f t="shared" si="84"/>
        <v>0.8571428571428571</v>
      </c>
      <c r="L539" s="86"/>
      <c r="M539" s="88"/>
      <c r="N539" s="86" t="s">
        <v>1583</v>
      </c>
      <c r="O539" s="86" t="s">
        <v>1583</v>
      </c>
      <c r="P539" s="86" t="s">
        <v>1583</v>
      </c>
      <c r="Q539" s="86" t="s">
        <v>1583</v>
      </c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24</v>
      </c>
      <c r="J540" s="34">
        <f t="shared" si="83"/>
        <v>4</v>
      </c>
      <c r="K540" s="35">
        <f t="shared" si="84"/>
        <v>0.8571428571428571</v>
      </c>
      <c r="L540" s="88"/>
      <c r="M540" s="88"/>
      <c r="N540" s="86" t="s">
        <v>1583</v>
      </c>
      <c r="O540" s="86" t="s">
        <v>1583</v>
      </c>
      <c r="P540" s="86" t="s">
        <v>1583</v>
      </c>
      <c r="Q540" s="86" t="s">
        <v>1583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455:E1048576 E1:E117 E119:E442 B118">
    <cfRule type="containsText" dxfId="111" priority="461" operator="containsText" text="fija">
      <formula>NOT(ISERROR(SEARCH("fija",B1)))</formula>
    </cfRule>
    <cfRule type="containsText" dxfId="110" priority="462" operator="containsText" text="domo">
      <formula>NOT(ISERROR(SEARCH("domo",B1)))</formula>
    </cfRule>
  </conditionalFormatting>
  <conditionalFormatting sqref="E1:E117 E119:E1048576 B118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455:H482 E492:H492 E515:H1048576 H508 E27:H117 E119:H442 F118:H118 B118">
    <cfRule type="containsText" dxfId="95" priority="389" operator="containsText" text="Radio">
      <formula>NOT(ISERROR(SEARCH("Radio",B27)))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512:AA512 AC512:AF512 AG512:AG539 AB512:AB541 O512:O546 AH512:AN1048576 M513:N514 AE513:AF539 P513:Q540 S513:AA540 AC513:AD540 R513:R541 L513:L543 AG548 L276:AN511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 t="str">
        <f>'RESUMEN TOTAL'!N7</f>
        <v>APAGADO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 t="str">
        <f>'RESUMEN TOTAL'!N10</f>
        <v>APAGADO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 t="str">
        <f>'RESUMEN TOTAL'!M71</f>
        <v>APAGADO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 t="str">
        <f>'RESUMEN TOTAL'!M73</f>
        <v>APAGADO</v>
      </c>
      <c r="H70" t="str">
        <f>'RESUMEN TOTAL'!N73</f>
        <v>APAGADO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 t="str">
        <f>'RESUMEN TOTAL'!N77</f>
        <v>APAGADO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 t="str">
        <f>'RESUMEN TOTAL'!M90</f>
        <v>APAGADO</v>
      </c>
      <c r="H87" t="str">
        <f>'RESUMEN TOTAL'!N90</f>
        <v>APAGADO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 t="str">
        <f>'RESUMEN TOTAL'!M91</f>
        <v>APAGADO</v>
      </c>
      <c r="H88" t="str">
        <f>'RESUMEN TOTAL'!N91</f>
        <v>APAGADO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e">
        <f>'RESUMEN TOTAL'!#REF!</f>
        <v>#REF!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 t="str">
        <f>'RESUMEN TOTAL'!M207</f>
        <v>APAGADO</v>
      </c>
      <c r="H204" t="str">
        <f>'RESUMEN TOTAL'!N207</f>
        <v>APAGADO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 t="str">
        <f>'RESUMEN TOTAL'!M213</f>
        <v>APAGADO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 t="str">
        <f>'RESUMEN TOTAL'!M217</f>
        <v>APAGADO</v>
      </c>
      <c r="H214" t="str">
        <f>'RESUMEN TOTAL'!N217</f>
        <v>APAGADO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 t="str">
        <f>'RESUMEN TOTAL'!M220</f>
        <v>APAGADO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 t="str">
        <f>'RESUMEN TOTAL'!M249</f>
        <v>APAGADO</v>
      </c>
      <c r="H246" t="str">
        <f>'RESUMEN TOTAL'!N249</f>
        <v>APAGADO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 t="str">
        <f>'RESUMEN TOTAL'!M254</f>
        <v>APAGADO</v>
      </c>
      <c r="H251" t="str">
        <f>'RESUMEN TOTAL'!N254</f>
        <v>APAGADO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 t="str">
        <f>'RESUMEN TOTAL'!M281</f>
        <v>APAGADO</v>
      </c>
      <c r="H278" t="str">
        <f>'RESUMEN TOTAL'!N281</f>
        <v>APAGADO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 t="str">
        <f>'RESUMEN TOTAL'!M282</f>
        <v>APAGADO</v>
      </c>
      <c r="H279" t="str">
        <f>'RESUMEN TOTAL'!N282</f>
        <v>APAGADO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 t="str">
        <f>'RESUMEN TOTAL'!N298</f>
        <v>APAGADO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 t="str">
        <f>'RESUMEN TOTAL'!N338</f>
        <v>APAGADO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 t="str">
        <f>'RESUMEN TOTAL'!N339</f>
        <v>APAGADO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 t="str">
        <f>'RESUMEN TOTAL'!N340</f>
        <v>APAGADO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 t="str">
        <f>'RESUMEN TOTAL'!N341</f>
        <v>APAGADO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 t="str">
        <f>'RESUMEN TOTAL'!M382</f>
        <v>APAGADO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 t="str">
        <f>'RESUMEN TOTAL'!N384</f>
        <v>APAGADO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 t="str">
        <f>'RESUMEN TOTAL'!M393</f>
        <v>APAGADO</v>
      </c>
      <c r="H390" t="str">
        <f>'RESUMEN TOTAL'!N393</f>
        <v>APAGADO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 t="str">
        <f>'RESUMEN TOTAL'!M406</f>
        <v>APAGADO</v>
      </c>
      <c r="H403" t="str">
        <f>'RESUMEN TOTAL'!N406</f>
        <v>APAGADO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 t="str">
        <f>'RESUMEN TOTAL'!M409</f>
        <v>APAGADO</v>
      </c>
      <c r="H406" t="str">
        <f>'RESUMEN TOTAL'!N409</f>
        <v>APAGADO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 t="str">
        <f>'RESUMEN TOTAL'!M469</f>
        <v>APAGADO</v>
      </c>
      <c r="H466" t="str">
        <f>'RESUMEN TOTAL'!N469</f>
        <v>APAGADO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 t="str">
        <f>'RESUMEN TOTAL'!M470</f>
        <v>APAGADO</v>
      </c>
      <c r="H467" t="str">
        <f>'RESUMEN TOTAL'!N470</f>
        <v>APAGADO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 t="str">
        <f>'RESUMEN TOTAL'!M477</f>
        <v>APAGADO</v>
      </c>
      <c r="H474" t="str">
        <f>'RESUMEN TOTAL'!N477</f>
        <v>APAGADO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 t="str">
        <f>'RESUMEN TOTAL'!M478</f>
        <v>APAGADO</v>
      </c>
      <c r="H475" t="str">
        <f>'RESUMEN TOTAL'!N478</f>
        <v>APAGADO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 t="str">
        <f>'RESUMEN TOTAL'!M481</f>
        <v>APAGADO</v>
      </c>
      <c r="H478" t="str">
        <f>'RESUMEN TOTAL'!N481</f>
        <v>APAGADO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 t="str">
        <f>'RESUMEN TOTAL'!M482</f>
        <v>APAGADO</v>
      </c>
      <c r="H479" t="str">
        <f>'RESUMEN TOTAL'!N482</f>
        <v>APAGADO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 t="str">
        <f>'RESUMEN TOTAL'!M483</f>
        <v>APAGADO</v>
      </c>
      <c r="H480" t="str">
        <f>'RESUMEN TOTAL'!N483</f>
        <v>APAGADO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 t="str">
        <f>'RESUMEN TOTAL'!M484</f>
        <v>APAGADO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 t="str">
        <f>'RESUMEN TOTAL'!M495</f>
        <v>APAGADO</v>
      </c>
      <c r="H492" t="str">
        <f>'RESUMEN TOTAL'!N495</f>
        <v>APAGADO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 t="str">
        <f>'RESUMEN TOTAL'!M496</f>
        <v>APAGADO</v>
      </c>
      <c r="H493" t="str">
        <f>'RESUMEN TOTAL'!N496</f>
        <v>APAGADO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 t="str">
        <f>'RESUMEN TOTAL'!N500</f>
        <v>APAGADO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 t="str">
        <f>'RESUMEN TOTAL'!M503</f>
        <v>APAGADO</v>
      </c>
      <c r="H500" t="str">
        <f>'RESUMEN TOTAL'!N503</f>
        <v>APAGADO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 t="str">
        <f>'RESUMEN TOTAL'!M504</f>
        <v>APAGADO</v>
      </c>
      <c r="H501" t="str">
        <f>'RESUMEN TOTAL'!N504</f>
        <v>APAGADO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 t="str">
        <f>'RESUMEN TOTAL'!M515</f>
        <v>APAGADO</v>
      </c>
      <c r="H512" t="str">
        <f>'RESUMEN TOTAL'!N515</f>
        <v>APAGADO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 t="str">
        <f>'RESUMEN TOTAL'!M516</f>
        <v>APAGADO</v>
      </c>
      <c r="H513" t="str">
        <f>'RESUMEN TOTAL'!N516</f>
        <v>APAGADO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 t="str">
        <f>'RESUMEN TOTAL'!M517</f>
        <v>APAGADO</v>
      </c>
      <c r="H514" t="str">
        <f>'RESUMEN TOTAL'!N517</f>
        <v>APAGADO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 t="str">
        <f>'RESUMEN TOTAL'!M518</f>
        <v>APAGADO</v>
      </c>
      <c r="H515" t="str">
        <f>'RESUMEN TOTAL'!N518</f>
        <v>APAGADO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 t="str">
        <f>'RESUMEN TOTAL'!M519</f>
        <v>APAGADO</v>
      </c>
      <c r="H516" t="str">
        <f>'RESUMEN TOTAL'!N519</f>
        <v>APAGADO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 t="str">
        <f>'RESUMEN TOTAL'!M521</f>
        <v>APAGADO</v>
      </c>
      <c r="H518" t="str">
        <f>'RESUMEN TOTAL'!N521</f>
        <v>APAGADO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 t="str">
        <f>'RESUMEN TOTAL'!M522</f>
        <v>APAGADO</v>
      </c>
      <c r="H519" t="str">
        <f>'RESUMEN TOTAL'!N522</f>
        <v>APAGADO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 t="str">
        <f>'RESUMEN TOTAL'!M529</f>
        <v>APAGADO</v>
      </c>
      <c r="H526" t="str">
        <f>'RESUMEN TOTAL'!N529</f>
        <v>APAGADO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 t="str">
        <f>'RESUMEN TOTAL'!M530</f>
        <v>APAGADO</v>
      </c>
      <c r="H527" t="str">
        <f>'RESUMEN TOTAL'!N530</f>
        <v>APAGADO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 t="str">
        <f>'RESUMEN TOTAL'!N535</f>
        <v>APAGADO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 t="str">
        <f>'RESUMEN TOTAL'!N536</f>
        <v>APAGADO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 t="str">
        <f>'RESUMEN TOTAL'!N539</f>
        <v>APAGADO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 t="str">
        <f>'RESUMEN TOTAL'!N540</f>
        <v>APAGADO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56</v>
      </c>
      <c r="H1" s="18">
        <f>COUNTIF(H3:H503, "APAGADO")</f>
        <v>95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 t="str">
        <f>ESTADISTICA!H5</f>
        <v>APAGADO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 t="str">
        <f>ESTADISTICA!G68</f>
        <v>APAGADO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e">
        <f>ESTADISTICA!D115</f>
        <v>#REF!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 t="str">
        <f>ESTADISTICA!G210</f>
        <v>APAGADO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 t="str">
        <f>ESTADISTICA!G214</f>
        <v>APAGADO</v>
      </c>
      <c r="H214" t="str">
        <f>ESTADISTICA!H214</f>
        <v>APAGADO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 t="str">
        <f>ESTADISTICA!H224</f>
        <v>APAGADO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 t="str">
        <f>ESTADISTICA!G279</f>
        <v>APAGADO</v>
      </c>
      <c r="H279" t="str">
        <f>ESTADISTICA!H279</f>
        <v>APAGADO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 t="str">
        <f>ESTADISTICA!H295</f>
        <v>APAGADO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 t="str">
        <f>ESTADISTICA!H335</f>
        <v>APAGADO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 t="str">
        <f>ESTADISTICA!H336</f>
        <v>APAGADO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 t="str">
        <f>ESTADISTICA!H337</f>
        <v>APAGADO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 t="str">
        <f>ESTADISTICA!H338</f>
        <v>APAGADO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 t="str">
        <f>ESTADISTICA!H381</f>
        <v>APAGADO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 t="str">
        <f>ESTADISTICA!G390</f>
        <v>APAGADO</v>
      </c>
      <c r="H390" t="str">
        <f>ESTADISTICA!H390</f>
        <v>APAGADO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 t="str">
        <f>ESTADISTICA!G406</f>
        <v>APAGADO</v>
      </c>
      <c r="H406" t="str">
        <f>ESTADISTICA!H406</f>
        <v>APAGADO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 t="str">
        <f>ESTADISTICA!G474</f>
        <v>APAGADO</v>
      </c>
      <c r="H474" t="str">
        <f>ESTADISTICA!H474</f>
        <v>APAGADO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 t="str">
        <f>ESTADISTICA!G475</f>
        <v>APAGADO</v>
      </c>
      <c r="H475" t="str">
        <f>ESTADISTICA!H475</f>
        <v>APAGADO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 t="str">
        <f>ESTADISTICA!H497</f>
        <v>APAGADO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 t="str">
        <f>ESTADISTICA!G500</f>
        <v>APAGADO</v>
      </c>
      <c r="H500" t="str">
        <f>ESTADISTICA!H500</f>
        <v>APAGADO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 t="str">
        <f>ESTADISTICA!G501</f>
        <v>APAGADO</v>
      </c>
      <c r="H501" t="str">
        <f>ESTADISTICA!H501</f>
        <v>APAGADO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 t="str">
        <f>ESTADISTICA!G514</f>
        <v>APAGADO</v>
      </c>
      <c r="H514" t="str">
        <f>ESTADISTICA!H514</f>
        <v>APAGADO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 t="str">
        <f>ESTADISTICA!G515</f>
        <v>APAGADO</v>
      </c>
      <c r="H515" t="str">
        <f>ESTADISTICA!H515</f>
        <v>APAGADO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 t="str">
        <f>ESTADISTICA!G516</f>
        <v>APAGADO</v>
      </c>
      <c r="H516" t="str">
        <f>ESTADISTICA!H516</f>
        <v>APAGADO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48</v>
      </c>
      <c r="H2" s="18">
        <f>COUNTIFS(H4:H501, "=APAGADO",E4:E501,"=Fibra Optica")</f>
        <v>54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 t="str">
        <f>'RESUMEN TOTAL'!N7</f>
        <v>APAGADO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 t="str">
        <f>'RESUMEN TOTAL'!N10</f>
        <v>APAGADO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 t="str">
        <f>'RESUMEN TOTAL'!M71</f>
        <v>APAGADO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 t="str">
        <f>'RESUMEN TOTAL'!M73</f>
        <v>APAGADO</v>
      </c>
      <c r="H70" t="str">
        <f>'RESUMEN TOTAL'!N73</f>
        <v>APAGADO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 t="str">
        <f>'RESUMEN TOTAL'!N77</f>
        <v>APAGADO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 t="str">
        <f>'RESUMEN TOTAL'!M90</f>
        <v>APAGADO</v>
      </c>
      <c r="H87" t="str">
        <f>'RESUMEN TOTAL'!N90</f>
        <v>APAGADO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 t="str">
        <f>'RESUMEN TOTAL'!M91</f>
        <v>APAGADO</v>
      </c>
      <c r="H88" t="str">
        <f>'RESUMEN TOTAL'!N91</f>
        <v>APAGADO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e">
        <f>'RESUMEN TOTAL'!#REF!</f>
        <v>#REF!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 t="str">
        <f>'RESUMEN TOTAL'!M217</f>
        <v>APAGADO</v>
      </c>
      <c r="H210" t="str">
        <f>'RESUMEN TOTAL'!N217</f>
        <v>APAGADO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 t="str">
        <f>'RESUMEN TOTAL'!M220</f>
        <v>APAGADO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 t="str">
        <f>'RESUMEN TOTAL'!N227</f>
        <v>APAGADO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 t="str">
        <f>'RESUMEN TOTAL'!M235</f>
        <v>APAGADO</v>
      </c>
      <c r="H228" t="str">
        <f>'RESUMEN TOTAL'!N235</f>
        <v>APAGADO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 t="str">
        <f>'RESUMEN TOTAL'!N256</f>
        <v>APAGADO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 t="str">
        <f>'RESUMEN TOTAL'!N281</f>
        <v>APAGADO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 t="str">
        <f>'RESUMEN TOTAL'!N282</f>
        <v>APAGADO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 t="str">
        <f>'RESUMEN TOTAL'!N298</f>
        <v>APAGADO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 t="str">
        <f>'RESUMEN TOTAL'!N338</f>
        <v>APAGADO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 t="str">
        <f>'RESUMEN TOTAL'!N339</f>
        <v>APAGADO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 t="str">
        <f>'RESUMEN TOTAL'!N340</f>
        <v>APAGADO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 t="str">
        <f>'RESUMEN TOTAL'!N341</f>
        <v>APAGADO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 t="str">
        <f>'RESUMEN TOTAL'!M380</f>
        <v>APAGADO</v>
      </c>
      <c r="H372" t="str">
        <f>'RESUMEN TOTAL'!N380</f>
        <v>APAGADO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 t="str">
        <f>'RESUMEN TOTAL'!N381</f>
        <v>APAGADO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 t="str">
        <f>'RESUMEN TOTAL'!N383</f>
        <v>APAGADO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 t="str">
        <f>'RESUMEN TOTAL'!N384</f>
        <v>APAGADO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 t="str">
        <f>'RESUMEN TOTAL'!M444</f>
        <v>APAGADO</v>
      </c>
      <c r="H435" t="str">
        <f>'RESUMEN TOTAL'!N444</f>
        <v>APAGADO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 t="str">
        <f>'RESUMEN TOTAL'!M483</f>
        <v>APAGADO</v>
      </c>
      <c r="H454" t="str">
        <f>'RESUMEN TOTAL'!N483</f>
        <v>APAGADO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 t="str">
        <f>'RESUMEN TOTAL'!M484</f>
        <v>APAGADO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 t="str">
        <f>'RESUMEN TOTAL'!N500</f>
        <v>APAGADO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 t="str">
        <f>'RESUMEN TOTAL'!N504</f>
        <v>APAGADO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 t="str">
        <f>'RESUMEN TOTAL'!M515</f>
        <v>APAGADO</v>
      </c>
      <c r="H486" t="str">
        <f>'RESUMEN TOTAL'!N515</f>
        <v>APAGADO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 t="str">
        <f>'RESUMEN TOTAL'!M516</f>
        <v>APAGADO</v>
      </c>
      <c r="H487" t="str">
        <f>'RESUMEN TOTAL'!N516</f>
        <v>APAGADO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 t="str">
        <f>'RESUMEN TOTAL'!M517</f>
        <v>APAGADO</v>
      </c>
      <c r="H488" t="str">
        <f>'RESUMEN TOTAL'!N517</f>
        <v>APAGADO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 t="str">
        <f>'RESUMEN TOTAL'!M518</f>
        <v>APAGADO</v>
      </c>
      <c r="H489" t="str">
        <f>'RESUMEN TOTAL'!N518</f>
        <v>APAGADO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 t="str">
        <f>'RESUMEN TOTAL'!N519</f>
        <v>APAGADO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 t="str">
        <f>'RESUMEN TOTAL'!M529</f>
        <v>APAGADO</v>
      </c>
      <c r="H502" t="str">
        <f>'RESUMEN TOTAL'!N529</f>
        <v>APAGADO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 t="str">
        <f>'RESUMEN TOTAL'!N536</f>
        <v>APAGADO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 t="str">
        <f>'RESUMEN TOTAL'!N540</f>
        <v>APAGADO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I4" sqref="I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5</v>
      </c>
      <c r="H2" s="18">
        <f>COUNTIFS(H5:H502, "=APAGADO",E5:E502,"=PTO A FO")</f>
        <v>7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 t="str">
        <f>'RESUMEN TOTAL'!N7</f>
        <v>APAGADO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 t="str">
        <f>'RESUMEN TOTAL'!N8</f>
        <v>APAGADO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 t="str">
        <f>'RESUMEN TOTAL'!N10</f>
        <v>APAGADO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 t="str">
        <f>'RESUMEN TOTAL'!M71</f>
        <v>APAGADO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 t="str">
        <f>'RESUMEN TOTAL'!M73</f>
        <v>APAGADO</v>
      </c>
      <c r="H71" t="str">
        <f>'RESUMEN TOTAL'!N73</f>
        <v>APAGADO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 t="str">
        <f>'RESUMEN TOTAL'!N77</f>
        <v>APAGADO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 t="str">
        <f>'RESUMEN TOTAL'!M90</f>
        <v>APAGADO</v>
      </c>
      <c r="H88" t="str">
        <f>'RESUMEN TOTAL'!N90</f>
        <v>APAGADO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 t="str">
        <f>'RESUMEN TOTAL'!M91</f>
        <v>APAGADO</v>
      </c>
      <c r="H89" t="str">
        <f>'RESUMEN TOTAL'!N91</f>
        <v>APAGADO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e">
        <f>'RESUMEN TOTAL'!#REF!</f>
        <v>#REF!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 t="str">
        <f>'RESUMEN TOTAL'!M213</f>
        <v>APAGADO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 t="str">
        <f>'RESUMEN TOTAL'!M217</f>
        <v>APAGADO</v>
      </c>
      <c r="H211" t="str">
        <f>'RESUMEN TOTAL'!N217</f>
        <v>APAGADO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 t="str">
        <f>'RESUMEN TOTAL'!M220</f>
        <v>APAGADO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 t="str">
        <f>'RESUMEN TOTAL'!N227</f>
        <v>APAGADO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 t="str">
        <f>'RESUMEN TOTAL'!M249</f>
        <v>APAGADO</v>
      </c>
      <c r="H243" t="str">
        <f>'RESUMEN TOTAL'!N249</f>
        <v>APAGADO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 t="str">
        <f>'RESUMEN TOTAL'!M253</f>
        <v>APAGADO</v>
      </c>
      <c r="H247" t="str">
        <f>'RESUMEN TOTAL'!N253</f>
        <v>APAGADO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 t="str">
        <f>'RESUMEN TOTAL'!M255</f>
        <v>APAGADO</v>
      </c>
      <c r="H249" t="str">
        <f>'RESUMEN TOTAL'!N255</f>
        <v>APAGADO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 t="str">
        <f>'RESUMEN TOTAL'!M281</f>
        <v>APAGADO</v>
      </c>
      <c r="H275" t="str">
        <f>'RESUMEN TOTAL'!N281</f>
        <v>APAGADO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 t="str">
        <f>'RESUMEN TOTAL'!M282</f>
        <v>APAGADO</v>
      </c>
      <c r="H276" t="str">
        <f>'RESUMEN TOTAL'!N282</f>
        <v>APAGADO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 t="str">
        <f>'RESUMEN TOTAL'!N338</f>
        <v>APAGADO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 t="str">
        <f>'RESUMEN TOTAL'!N339</f>
        <v>APAGADO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 t="str">
        <f>'RESUMEN TOTAL'!N340</f>
        <v>APAGADO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 t="str">
        <f>'RESUMEN TOTAL'!N341</f>
        <v>APAGADO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 t="str">
        <f>'RESUMEN TOTAL'!M380</f>
        <v>APAGADO</v>
      </c>
      <c r="H373" t="str">
        <f>'RESUMEN TOTAL'!N380</f>
        <v>APAGADO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 t="str">
        <f>'RESUMEN TOTAL'!M381</f>
        <v>APAGADO</v>
      </c>
      <c r="H374" t="str">
        <f>'RESUMEN TOTAL'!N381</f>
        <v>APAGADO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 t="str">
        <f>'RESUMEN TOTAL'!M382</f>
        <v>APAGADO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 t="str">
        <f>'RESUMEN TOTAL'!N383</f>
        <v>APAGADO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 t="str">
        <f>'RESUMEN TOTAL'!N384</f>
        <v>APAGADO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 t="str">
        <f>'RESUMEN TOTAL'!M393</f>
        <v>APAGADO</v>
      </c>
      <c r="H386" t="str">
        <f>'RESUMEN TOTAL'!N393</f>
        <v>APAGADO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 t="str">
        <f>'RESUMEN TOTAL'!M406</f>
        <v>APAGADO</v>
      </c>
      <c r="H399" t="str">
        <f>'RESUMEN TOTAL'!N406</f>
        <v>APAGADO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 t="str">
        <f>'RESUMEN TOTAL'!M409</f>
        <v>APAGADO</v>
      </c>
      <c r="H402" t="str">
        <f>'RESUMEN TOTAL'!N409</f>
        <v>APAGADO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 t="str">
        <f>'RESUMEN TOTAL'!M417</f>
        <v>APAGADO</v>
      </c>
      <c r="H410" t="str">
        <f>'RESUMEN TOTAL'!N417</f>
        <v>APAGADO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 t="str">
        <f>'RESUMEN TOTAL'!M418</f>
        <v>APAGADO</v>
      </c>
      <c r="H411" t="str">
        <f>'RESUMEN TOTAL'!N418</f>
        <v>APAGADO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 t="str">
        <f>'RESUMEN TOTAL'!M444</f>
        <v>APAGADO</v>
      </c>
      <c r="H436" t="str">
        <f>'RESUMEN TOTAL'!N444</f>
        <v>APAGADO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 t="str">
        <f>'RESUMEN TOTAL'!M483</f>
        <v>APAGADO</v>
      </c>
      <c r="H455" t="str">
        <f>'RESUMEN TOTAL'!N483</f>
        <v>APAGADO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 t="str">
        <f>'RESUMEN TOTAL'!M484</f>
        <v>APAGADO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 t="str">
        <f>'RESUMEN TOTAL'!M495</f>
        <v>APAGADO</v>
      </c>
      <c r="H467" t="str">
        <f>'RESUMEN TOTAL'!N495</f>
        <v>APAGADO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 t="str">
        <f>'RESUMEN TOTAL'!M496</f>
        <v>APAGADO</v>
      </c>
      <c r="H468" t="str">
        <f>'RESUMEN TOTAL'!N496</f>
        <v>APAGADO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 t="str">
        <f>'RESUMEN TOTAL'!N500</f>
        <v>APAGADO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 t="str">
        <f>'RESUMEN TOTAL'!M503</f>
        <v>APAGADO</v>
      </c>
      <c r="H475" t="str">
        <f>'RESUMEN TOTAL'!N503</f>
        <v>APAGADO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 t="str">
        <f>'RESUMEN TOTAL'!M504</f>
        <v>APAGADO</v>
      </c>
      <c r="H476" t="str">
        <f>'RESUMEN TOTAL'!N504</f>
        <v>APAGADO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 t="str">
        <f>'RESUMEN TOTAL'!M515</f>
        <v>APAGADO</v>
      </c>
      <c r="H487" t="str">
        <f>'RESUMEN TOTAL'!N515</f>
        <v>APAGADO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 t="str">
        <f>'RESUMEN TOTAL'!M516</f>
        <v>APAGADO</v>
      </c>
      <c r="H488" t="str">
        <f>'RESUMEN TOTAL'!N516</f>
        <v>APAGADO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 t="str">
        <f>'RESUMEN TOTAL'!M517</f>
        <v>APAGADO</v>
      </c>
      <c r="H489" t="str">
        <f>'RESUMEN TOTAL'!N517</f>
        <v>APAGADO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 t="str">
        <f>'RESUMEN TOTAL'!M518</f>
        <v>APAGADO</v>
      </c>
      <c r="H490" t="str">
        <f>'RESUMEN TOTAL'!N518</f>
        <v>APAGADO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 t="str">
        <f>'RESUMEN TOTAL'!M519</f>
        <v>APAGADO</v>
      </c>
      <c r="H491" t="str">
        <f>'RESUMEN TOTAL'!N519</f>
        <v>APAGADO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 t="str">
        <f>'RESUMEN TOTAL'!M521</f>
        <v>APAGADO</v>
      </c>
      <c r="H493" t="str">
        <f>'RESUMEN TOTAL'!N521</f>
        <v>APAGADO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 t="str">
        <f>'RESUMEN TOTAL'!M522</f>
        <v>APAGADO</v>
      </c>
      <c r="H494" t="str">
        <f>'RESUMEN TOTAL'!N522</f>
        <v>APAGADO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9</v>
      </c>
      <c r="H2" s="18">
        <f>COUNTIFS(H4:H500, "=APAGADO",E4:E500,"=radio")</f>
        <v>12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 t="str">
        <f>'RESUMEN TOTAL'!N7</f>
        <v>APAGADO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 t="str">
        <f>'RESUMEN TOTAL'!N10</f>
        <v>APAGADO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 t="str">
        <f>'RESUMEN TOTAL'!M71</f>
        <v>APAGADO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 t="str">
        <f>'RESUMEN TOTAL'!M73</f>
        <v>APAGADO</v>
      </c>
      <c r="H70" t="str">
        <f>'RESUMEN TOTAL'!N73</f>
        <v>APAGADO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 t="str">
        <f>'RESUMEN TOTAL'!N77</f>
        <v>APAGADO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 t="str">
        <f>'RESUMEN TOTAL'!M90</f>
        <v>APAGADO</v>
      </c>
      <c r="H87" t="str">
        <f>'RESUMEN TOTAL'!N90</f>
        <v>APAGADO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 t="str">
        <f>'RESUMEN TOTAL'!M91</f>
        <v>APAGADO</v>
      </c>
      <c r="H88" t="str">
        <f>'RESUMEN TOTAL'!N91</f>
        <v>APAGADO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e">
        <f>'RESUMEN TOTAL'!#REF!</f>
        <v>#REF!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 t="str">
        <f>'RESUMEN TOTAL'!M217</f>
        <v>APAGADO</v>
      </c>
      <c r="H210" t="str">
        <f>'RESUMEN TOTAL'!N217</f>
        <v>APAGADO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 t="str">
        <f>'RESUMEN TOTAL'!M220</f>
        <v>APAGADO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 t="str">
        <f>'RESUMEN TOTAL'!N227</f>
        <v>APAGADO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 t="str">
        <f>'RESUMEN TOTAL'!M235</f>
        <v>APAGADO</v>
      </c>
      <c r="H228" t="str">
        <f>'RESUMEN TOTAL'!N235</f>
        <v>APAGADO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 t="str">
        <f>'RESUMEN TOTAL'!N256</f>
        <v>APAGADO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 t="str">
        <f>'RESUMEN TOTAL'!N281</f>
        <v>APAGADO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 t="str">
        <f>'RESUMEN TOTAL'!N282</f>
        <v>APAGADO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 t="str">
        <f>'RESUMEN TOTAL'!N298</f>
        <v>APAGADO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TOTAL'!N319</f>
        <v>APAGADO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TOTAL'!N323</f>
        <v>APAGADO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 t="str">
        <f>'RESUMEN TOTAL'!N338</f>
        <v>APAGADO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 t="str">
        <f>'RESUMEN TOTAL'!N339</f>
        <v>APAGADO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 t="str">
        <f>'RESUMEN TOTAL'!N340</f>
        <v>APAGADO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 t="str">
        <f>'RESUMEN TOTAL'!N341</f>
        <v>APAGADO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 t="str">
        <f>'RESUMEN TOTAL'!M380</f>
        <v>APAGADO</v>
      </c>
      <c r="H372" t="str">
        <f>'RESUMEN TOTAL'!N380</f>
        <v>APAGADO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 t="str">
        <f>'RESUMEN TOTAL'!N381</f>
        <v>APAGADO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 t="str">
        <f>'RESUMEN TOTAL'!N383</f>
        <v>APAGADO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 t="str">
        <f>'RESUMEN TOTAL'!N384</f>
        <v>APAGADO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 t="str">
        <f>'RESUMEN TOTAL'!N442</f>
        <v>APAGADO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 t="str">
        <f>'RESUMEN TOTAL'!M444</f>
        <v>APAGADO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 t="str">
        <f>'RESUMEN TOTAL'!N444</f>
        <v>APAGADO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 t="str">
        <f>'RESUMEN TOTAL'!M483</f>
        <v>APAGADO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 t="str">
        <f>'RESUMEN TOTAL'!M484</f>
        <v>APAGADO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 t="str">
        <f>'RESUMEN TOTAL'!N466</f>
        <v>APAGADO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 t="str">
        <f>'RESUMEN TOTAL'!N467</f>
        <v>APAGADO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 t="str">
        <f>'RESUMEN TOTAL'!N469</f>
        <v>APAGADO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TOTAL'!N470</f>
        <v>APAGADO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 t="str">
        <f>'RESUMEN TOTAL'!N477</f>
        <v>APAGADO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TOTAL'!N478</f>
        <v>APAGADO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TOTAL'!N482</f>
        <v>APAGADO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 t="str">
        <f>'RESUMEN TOTAL'!N483</f>
        <v>APAGADO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TOTAL'!N486</f>
        <v>APAGADO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 t="str">
        <f>'RESUMEN TOTAL'!M515</f>
        <v>APAGADO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 t="str">
        <f>'RESUMEN TOTAL'!M516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 t="str">
        <f>'RESUMEN TOTAL'!M517</f>
        <v>APAGADO</v>
      </c>
      <c r="H488" t="str">
        <f>'RESUMEN TOTAL'!N496</f>
        <v>APAGADO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 t="str">
        <f>'RESUMEN TOTAL'!M518</f>
        <v>APAGADO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TOTAL'!N500</f>
        <v>APAGADO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TOTAL'!N501</f>
        <v>APAGADO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 t="str">
        <f>'RESUMEN TOTAL'!N504</f>
        <v>APAGADO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TOTAL'!N509</f>
        <v>APAGADO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 t="str">
        <f>'RESUMEN TOTAL'!M529</f>
        <v>APAGADO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 t="str">
        <f>'RESUMEN TOTAL'!M530</f>
        <v>APAGADO</v>
      </c>
      <c r="H503" t="str">
        <f>'RESUMEN TOTAL'!N511</f>
        <v>APAGADO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 t="str">
        <f>'RESUMEN TOTAL'!N514</f>
        <v>APAGADO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 t="str">
        <f>'RESUMEN TOTAL'!N515</f>
        <v>APAGADO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 t="str">
        <f>'RESUMEN TOTAL'!N516</f>
        <v>APAGADO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 t="str">
        <f>'RESUMEN TOTAL'!N517</f>
        <v>APAGADO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 t="str">
        <f>'RESUMEN TOTAL'!N518</f>
        <v>APAGADO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 t="str">
        <f>'RESUMEN TOTAL'!N519</f>
        <v>APAGADO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 t="str">
        <f>'RESUMEN TOTAL'!N521</f>
        <v>APAGADO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 t="str">
        <f>'RESUMEN TOTAL'!N522</f>
        <v>APAGADO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 t="str">
        <f>'RESUMEN TOTAL'!N523</f>
        <v>APAGADO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 t="str">
        <f>'RESUMEN TOTAL'!N524</f>
        <v>APAGADO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 t="str">
        <f>'RESUMEN TOTAL'!N529</f>
        <v>APAGADO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 t="str">
        <f>'RESUMEN TOTAL'!N530</f>
        <v>APAGADO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 t="str">
        <f>'RESUMEN TOTAL'!N535</f>
        <v>APAGADO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 t="str">
        <f>'RESUMEN TOTAL'!N536</f>
        <v>APAGADO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 t="str">
        <f>'RESUMEN TOTAL'!N539</f>
        <v>APAGADO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 t="str">
        <f>'RESUMEN TOTAL'!N540</f>
        <v>APAGADO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F37" sqref="F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22</v>
      </c>
      <c r="J12" s="112">
        <f>I12/H12</f>
        <v>0.57894736842105265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17</v>
      </c>
      <c r="J13" s="107">
        <f>I13/H13</f>
        <v>0.44736842105263158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39</v>
      </c>
      <c r="J14" s="110">
        <f>I14/H14</f>
        <v>0.51315789473684215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39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14</v>
      </c>
      <c r="D41" s="137">
        <v>70</v>
      </c>
      <c r="E41" s="138">
        <f t="shared" ref="E41" si="15">D41/C37</f>
        <v>0.15217391304347827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f>Hoja1!M4</f>
        <v>0</v>
      </c>
      <c r="F56" s="142"/>
      <c r="G56" s="65" t="s">
        <v>1423</v>
      </c>
      <c r="H56" s="118">
        <v>38</v>
      </c>
      <c r="I56" s="124">
        <f t="shared" ref="I56" si="18">SUM(I54:I55)</f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22</v>
      </c>
      <c r="F36">
        <f>paradas!G3</f>
        <v>17</v>
      </c>
      <c r="G36" s="104">
        <f t="shared" si="11"/>
        <v>39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25</v>
      </c>
      <c r="F37">
        <f>paradas!H3</f>
        <v>20</v>
      </c>
      <c r="G37" s="104">
        <f t="shared" si="11"/>
        <v>45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</v>
      </c>
      <c r="M6" s="58">
        <f t="shared" ref="M6" si="7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22</v>
      </c>
      <c r="H2" s="18">
        <f>COUNTIFS(H4:H600, "=APAGADO",D4:D600,"=GFIJA")</f>
        <v>25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17</v>
      </c>
      <c r="H3" s="18">
        <f>COUNTIFS(H6:H602, "=APAGADO",D4:D600,"=INTERCOMUNICADOR")</f>
        <v>20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 t="str">
        <f>'RESUMEN TOTAL'!N7</f>
        <v>APAGADO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 t="str">
        <f>'RESUMEN TOTAL'!N8</f>
        <v>APAGADO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 t="str">
        <f>'RESUMEN TOTAL'!N10</f>
        <v>APAGADO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 t="str">
        <f>'RESUMEN TOTAL'!M71</f>
        <v>APAGADO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 t="str">
        <f>'RESUMEN TOTAL'!M73</f>
        <v>APAGADO</v>
      </c>
      <c r="H73" s="86" t="str">
        <f>'RESUMEN TOTAL'!N73</f>
        <v>APAGADO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 t="str">
        <f>'RESUMEN TOTAL'!N77</f>
        <v>APAGADO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 t="str">
        <f>'RESUMEN TOTAL'!M90</f>
        <v>APAGADO</v>
      </c>
      <c r="H90" s="86" t="str">
        <f>'RESUMEN TOTAL'!N90</f>
        <v>APAGADO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 t="str">
        <f>'RESUMEN TOTAL'!M91</f>
        <v>APAGADO</v>
      </c>
      <c r="H91" s="86" t="str">
        <f>'RESUMEN TOTAL'!N91</f>
        <v>APAGADO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 t="str">
        <f>'RESUMEN TOTAL'!M106</f>
        <v>APAGADO</v>
      </c>
      <c r="H106" s="86" t="str">
        <f>'RESUMEN TOTAL'!N106</f>
        <v>APAGADO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e">
        <f>'RESUMEN TOTAL'!#REF!</f>
        <v>#REF!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 t="str">
        <f>'RESUMEN TOTAL'!M134</f>
        <v>APAGADO</v>
      </c>
      <c r="H132" s="86" t="str">
        <f>'RESUMEN TOTAL'!N134</f>
        <v>APAGADO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 t="str">
        <f>'RESUMEN TOTAL'!M135</f>
        <v>APAGADO</v>
      </c>
      <c r="H133" s="86" t="str">
        <f>'RESUMEN TOTAL'!N135</f>
        <v>APAGADO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6" t="str">
        <f>'RESUMEN TOTAL'!L207</f>
        <v>APAGADO</v>
      </c>
      <c r="G204" s="86" t="str">
        <f>'RESUMEN TOTAL'!M207</f>
        <v>APAGADO</v>
      </c>
      <c r="H204" s="86" t="str">
        <f>'RESUMEN TOTAL'!N207</f>
        <v>APAGADO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 t="str">
        <f>'RESUMEN TOTAL'!M213</f>
        <v>APAGADO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 t="str">
        <f>'RESUMEN TOTAL'!M217</f>
        <v>APAGADO</v>
      </c>
      <c r="H214" s="86" t="str">
        <f>'RESUMEN TOTAL'!N217</f>
        <v>APAGADO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 t="str">
        <f>'RESUMEN TOTAL'!M220</f>
        <v>APAGADO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 t="str">
        <f>'RESUMEN TOTAL'!N227</f>
        <v>APAGADO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 t="str">
        <f>'RESUMEN TOTAL'!M235</f>
        <v>APAGADO</v>
      </c>
      <c r="H232" s="86" t="str">
        <f>'RESUMEN TOTAL'!N235</f>
        <v>APAGADO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 t="str">
        <f>'RESUMEN TOTAL'!M249</f>
        <v>APAGADO</v>
      </c>
      <c r="H246" s="86" t="str">
        <f>'RESUMEN TOTAL'!N249</f>
        <v>APAGADO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 t="str">
        <f>'RESUMEN TOTAL'!M253</f>
        <v>APAGADO</v>
      </c>
      <c r="H250" s="86" t="str">
        <f>'RESUMEN TOTAL'!N253</f>
        <v>APAGADO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 t="str">
        <f>'RESUMEN TOTAL'!M254</f>
        <v>APAGADO</v>
      </c>
      <c r="H251" s="86" t="str">
        <f>'RESUMEN TOTAL'!N254</f>
        <v>APAGADO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 t="str">
        <f>'RESUMEN TOTAL'!M255</f>
        <v>APAGADO</v>
      </c>
      <c r="H252" s="86" t="str">
        <f>'RESUMEN TOTAL'!N255</f>
        <v>APAGADO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 t="str">
        <f>'RESUMEN TOTAL'!M256</f>
        <v>APAGADO</v>
      </c>
      <c r="H253" s="86" t="str">
        <f>'RESUMEN TOTAL'!N256</f>
        <v>APAGADO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 t="str">
        <f>'RESUMEN TOTAL'!M281</f>
        <v>APAGADO</v>
      </c>
      <c r="H278" s="86" t="str">
        <f>'RESUMEN TOTAL'!N281</f>
        <v>APAGADO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 t="str">
        <f>'RESUMEN TOTAL'!M282</f>
        <v>APAGADO</v>
      </c>
      <c r="H279" s="86" t="str">
        <f>'RESUMEN TOTAL'!N282</f>
        <v>APAGADO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 t="str">
        <f>'RESUMEN TOTAL'!N298</f>
        <v>APAGADO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 t="str">
        <f>'RESUMEN TOTAL'!M336</f>
        <v>APAGADO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 t="str">
        <f>'RESUMEN TOTAL'!M337</f>
        <v>APAGADO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 t="str">
        <f>'RESUMEN TOTAL'!N338</f>
        <v>APAGADO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 t="str">
        <f>'RESUMEN TOTAL'!N339</f>
        <v>APAGADO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 t="str">
        <f>'RESUMEN TOTAL'!N340</f>
        <v>APAGADO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 t="str">
        <f>'RESUMEN TOTAL'!N341</f>
        <v>APAGADO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 t="str">
        <f>'RESUMEN TOTAL'!M380</f>
        <v>APAGADO</v>
      </c>
      <c r="H377" s="86" t="str">
        <f>'RESUMEN TOTAL'!N380</f>
        <v>APAGADO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 t="str">
        <f>'RESUMEN TOTAL'!M381</f>
        <v>APAGADO</v>
      </c>
      <c r="H378" s="86" t="str">
        <f>'RESUMEN TOTAL'!N381</f>
        <v>APAGADO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 t="str">
        <f>'RESUMEN TOTAL'!M382</f>
        <v>APAGADO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 t="str">
        <f>'RESUMEN TOTAL'!N383</f>
        <v>APAGADO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 t="str">
        <f>'RESUMEN TOTAL'!N384</f>
        <v>APAGADO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 t="str">
        <f>'RESUMEN TOTAL'!M392</f>
        <v>APAGADO</v>
      </c>
      <c r="H389" s="86" t="str">
        <f>'RESUMEN TOTAL'!N392</f>
        <v>APAGADO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 t="str">
        <f>'RESUMEN TOTAL'!M393</f>
        <v>APAGADO</v>
      </c>
      <c r="H390" s="86" t="str">
        <f>'RESUMEN TOTAL'!N393</f>
        <v>APAGADO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 t="str">
        <f>'RESUMEN TOTAL'!M400</f>
        <v>APAGADO</v>
      </c>
      <c r="H397" s="86" t="str">
        <f>'RESUMEN TOTAL'!N400</f>
        <v>APAGADO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 t="str">
        <f>'RESUMEN TOTAL'!M404</f>
        <v>APAGADO</v>
      </c>
      <c r="H401" s="86" t="str">
        <f>'RESUMEN TOTAL'!N404</f>
        <v>APAGADO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 t="str">
        <f>'RESUMEN TOTAL'!M406</f>
        <v>APAGADO</v>
      </c>
      <c r="H403" s="86" t="str">
        <f>'RESUMEN TOTAL'!N406</f>
        <v>APAGADO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 t="str">
        <f>'RESUMEN TOTAL'!M409</f>
        <v>APAGADO</v>
      </c>
      <c r="H406" s="86" t="str">
        <f>'RESUMEN TOTAL'!N409</f>
        <v>APAGADO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 t="str">
        <f>'RESUMEN TOTAL'!M417</f>
        <v>APAGADO</v>
      </c>
      <c r="H414" s="86" t="str">
        <f>'RESUMEN TOTAL'!N417</f>
        <v>APAGADO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 t="str">
        <f>'RESUMEN TOTAL'!M418</f>
        <v>APAGADO</v>
      </c>
      <c r="H415" s="86" t="str">
        <f>'RESUMEN TOTAL'!N418</f>
        <v>APAGADO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 t="str">
        <f>'RESUMEN TOTAL'!M419</f>
        <v>APAGADO</v>
      </c>
      <c r="H416" s="86" t="str">
        <f>'RESUMEN TOTAL'!N419</f>
        <v>APAGADO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 t="str">
        <f>'RESUMEN TOTAL'!N442</f>
        <v>APAGADO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 t="str">
        <f>'RESUMEN TOTAL'!M444</f>
        <v>APAGADO</v>
      </c>
      <c r="H441" s="86" t="str">
        <f>'RESUMEN TOTAL'!N444</f>
        <v>APAGADO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 t="str">
        <f>'RESUMEN TOTAL'!M469</f>
        <v>APAGADO</v>
      </c>
      <c r="H466" s="86" t="str">
        <f>'RESUMEN TOTAL'!N469</f>
        <v>APAGADO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 t="str">
        <f>'RESUMEN TOTAL'!M470</f>
        <v>APAGADO</v>
      </c>
      <c r="H467" s="86" t="str">
        <f>'RESUMEN TOTAL'!N470</f>
        <v>APAGADO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 t="str">
        <f>'RESUMEN TOTAL'!M477</f>
        <v>APAGADO</v>
      </c>
      <c r="H474" s="86" t="str">
        <f>'RESUMEN TOTAL'!N477</f>
        <v>APAGADO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 t="str">
        <f>'RESUMEN TOTAL'!M478</f>
        <v>APAGADO</v>
      </c>
      <c r="H475" s="86" t="str">
        <f>'RESUMEN TOTAL'!N478</f>
        <v>APAGADO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 t="str">
        <f>'RESUMEN TOTAL'!M481</f>
        <v>APAGADO</v>
      </c>
      <c r="H478" s="86" t="str">
        <f>'RESUMEN TOTAL'!N481</f>
        <v>APAGADO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 t="str">
        <f>'RESUMEN TOTAL'!M482</f>
        <v>APAGADO</v>
      </c>
      <c r="H479" s="86" t="str">
        <f>'RESUMEN TOTAL'!N482</f>
        <v>APAGADO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 t="str">
        <f>'RESUMEN TOTAL'!M483</f>
        <v>APAGADO</v>
      </c>
      <c r="H480" s="86" t="str">
        <f>'RESUMEN TOTAL'!N483</f>
        <v>APAGADO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 t="str">
        <f>'RESUMEN TOTAL'!M484</f>
        <v>APAGADO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 t="str">
        <f>'RESUMEN TOTAL'!M495</f>
        <v>APAGADO</v>
      </c>
      <c r="H492" s="86" t="str">
        <f>'RESUMEN TOTAL'!N495</f>
        <v>APAGADO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 t="str">
        <f>'RESUMEN TOTAL'!M496</f>
        <v>APAGADO</v>
      </c>
      <c r="H493" s="86" t="str">
        <f>'RESUMEN TOTAL'!N496</f>
        <v>APAGADO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 t="str">
        <f>'RESUMEN TOTAL'!N500</f>
        <v>APAGADO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 t="str">
        <f>'RESUMEN TOTAL'!M503</f>
        <v>APAGADO</v>
      </c>
      <c r="H500" s="86" t="str">
        <f>'RESUMEN TOTAL'!N503</f>
        <v>APAGADO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 t="str">
        <f>'RESUMEN TOTAL'!M504</f>
        <v>APAGADO</v>
      </c>
      <c r="H501" s="86" t="str">
        <f>'RESUMEN TOTAL'!N504</f>
        <v>APAGADO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 t="str">
        <f>'RESUMEN TOTAL'!M507</f>
        <v>APAGADO</v>
      </c>
      <c r="H504" s="86" t="str">
        <f>'RESUMEN TOTAL'!N507</f>
        <v>APAGADO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 t="str">
        <f>'RESUMEN TOTAL'!M509</f>
        <v>APAGADO</v>
      </c>
      <c r="H506" s="86" t="str">
        <f>'RESUMEN TOTAL'!N509</f>
        <v>APAGADO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 t="str">
        <f>'RESUMEN TOTAL'!M515</f>
        <v>APAGADO</v>
      </c>
      <c r="H510" s="86" t="str">
        <f>'RESUMEN TOTAL'!N515</f>
        <v>APAGADO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 t="str">
        <f>'RESUMEN TOTAL'!M516</f>
        <v>APAGADO</v>
      </c>
      <c r="H511" s="86" t="str">
        <f>'RESUMEN TOTAL'!N516</f>
        <v>APAGADO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 t="str">
        <f>'RESUMEN TOTAL'!M517</f>
        <v>APAGADO</v>
      </c>
      <c r="H512" s="86" t="str">
        <f>'RESUMEN TOTAL'!N517</f>
        <v>APAGADO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 t="str">
        <f>'RESUMEN TOTAL'!M518</f>
        <v>APAGADO</v>
      </c>
      <c r="H513" s="86" t="str">
        <f>'RESUMEN TOTAL'!N518</f>
        <v>APAGADO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 t="str">
        <f>'RESUMEN TOTAL'!M519</f>
        <v>APAGADO</v>
      </c>
      <c r="H514" s="86" t="str">
        <f>'RESUMEN TOTAL'!N519</f>
        <v>APAGADO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 t="str">
        <f>'RESUMEN TOTAL'!M521</f>
        <v>APAGADO</v>
      </c>
      <c r="H516" s="86" t="str">
        <f>'RESUMEN TOTAL'!N521</f>
        <v>APAGADO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 t="str">
        <f>'RESUMEN TOTAL'!M522</f>
        <v>APAGADO</v>
      </c>
      <c r="H517" s="86" t="str">
        <f>'RESUMEN TOTAL'!N522</f>
        <v>APAGADO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 t="str">
        <f>'RESUMEN TOTAL'!N523</f>
        <v>APAGADO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 t="str">
        <f>'RESUMEN TOTAL'!N524</f>
        <v>APAGADO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 t="str">
        <f>'RESUMEN TOTAL'!M529</f>
        <v>APAGADO</v>
      </c>
      <c r="H524" s="86" t="str">
        <f>'RESUMEN TOTAL'!N529</f>
        <v>APAGADO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 t="str">
        <f>'RESUMEN TOTAL'!M530</f>
        <v>APAGADO</v>
      </c>
      <c r="H525" s="86" t="str">
        <f>'RESUMEN TOTAL'!N530</f>
        <v>APAGADO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 t="str">
        <f>'RESUMEN TOTAL'!N535</f>
        <v>APAGADO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 t="str">
        <f>'RESUMEN TOTAL'!N536</f>
        <v>APAGADO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 t="str">
        <f>'RESUMEN TOTAL'!N539</f>
        <v>APAGADO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 t="str">
        <f>'RESUMEN TOTAL'!N540</f>
        <v>APAGADO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2024-03-11T15:08:38Z</dcterms:modified>
</cp:coreProperties>
</file>