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RZO\"/>
    </mc:Choice>
  </mc:AlternateContent>
  <xr:revisionPtr revIDLastSave="0" documentId="13_ncr:1_{963C36B8-72A0-4595-9139-646DC1A265D4}" xr6:coauthVersionLast="47" xr6:coauthVersionMax="47" xr10:uidLastSave="{00000000-0000-0000-0000-000000000000}"/>
  <bookViews>
    <workbookView xWindow="28680" yWindow="-120" windowWidth="29040" windowHeight="1644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8" i="26" l="1"/>
  <c r="J5" i="25"/>
  <c r="C36" i="24" s="1"/>
  <c r="J3" i="25"/>
  <c r="C35" i="24" s="1"/>
  <c r="AC5" i="25"/>
  <c r="AD5" i="25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3" i="11"/>
  <c r="AJ3" i="11"/>
  <c r="AI4" i="1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I485" i="11"/>
  <c r="AJ485" i="11"/>
  <c r="AI486" i="11"/>
  <c r="AJ486" i="11"/>
  <c r="AI487" i="11"/>
  <c r="AJ487" i="11"/>
  <c r="AI488" i="11"/>
  <c r="AJ488" i="11"/>
  <c r="AI489" i="11"/>
  <c r="AJ489" i="11"/>
  <c r="AI490" i="11"/>
  <c r="AJ490" i="11"/>
  <c r="AI491" i="11"/>
  <c r="AJ491" i="11"/>
  <c r="AI492" i="11"/>
  <c r="AJ492" i="11"/>
  <c r="AI493" i="11"/>
  <c r="AJ493" i="11"/>
  <c r="AI494" i="11"/>
  <c r="AJ494" i="11"/>
  <c r="AI495" i="11"/>
  <c r="AJ495" i="11"/>
  <c r="AI496" i="11"/>
  <c r="AJ496" i="11"/>
  <c r="AI497" i="11"/>
  <c r="AJ497" i="11"/>
  <c r="AI498" i="11"/>
  <c r="AJ498" i="11"/>
  <c r="AI499" i="11"/>
  <c r="AJ499" i="11"/>
  <c r="AI500" i="11"/>
  <c r="AJ500" i="11"/>
  <c r="AI501" i="11"/>
  <c r="AJ501" i="11"/>
  <c r="AI502" i="11"/>
  <c r="AJ502" i="11"/>
  <c r="AI503" i="11"/>
  <c r="AJ503" i="11"/>
  <c r="AI504" i="11"/>
  <c r="AJ504" i="11"/>
  <c r="AI505" i="11"/>
  <c r="AJ505" i="11"/>
  <c r="AI506" i="11"/>
  <c r="AJ506" i="11"/>
  <c r="AI507" i="11"/>
  <c r="AJ507" i="11"/>
  <c r="AI508" i="11"/>
  <c r="AJ508" i="11"/>
  <c r="AI509" i="11"/>
  <c r="AJ509" i="11"/>
  <c r="AI510" i="11"/>
  <c r="AJ510" i="11"/>
  <c r="AI511" i="11"/>
  <c r="AJ511" i="11"/>
  <c r="AI512" i="11"/>
  <c r="AJ512" i="11"/>
  <c r="AI513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3" i="10"/>
  <c r="AJ2" i="10"/>
  <c r="AI2" i="10"/>
  <c r="AO3" i="2"/>
  <c r="AP3" i="2"/>
  <c r="J215" i="24"/>
  <c r="J216" i="24"/>
  <c r="J217" i="24"/>
  <c r="J208" i="24"/>
  <c r="J209" i="24"/>
  <c r="J210" i="24"/>
  <c r="J201" i="24"/>
  <c r="J202" i="24"/>
  <c r="J203" i="24"/>
  <c r="E213" i="24"/>
  <c r="E214" i="24"/>
  <c r="E215" i="24"/>
  <c r="E216" i="24"/>
  <c r="E206" i="24"/>
  <c r="E207" i="24"/>
  <c r="E208" i="24"/>
  <c r="E209" i="24"/>
  <c r="E199" i="24"/>
  <c r="E200" i="24"/>
  <c r="E201" i="24"/>
  <c r="E202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J2" i="11" l="1"/>
  <c r="AI2" i="11"/>
  <c r="AI2" i="21"/>
  <c r="AP1" i="2"/>
  <c r="AO1" i="2"/>
  <c r="K110" i="2"/>
  <c r="K177" i="2"/>
  <c r="AE3" i="25"/>
  <c r="C183" i="24"/>
  <c r="AG3" i="25"/>
  <c r="AF3" i="25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C24" i="24" s="1"/>
  <c r="D24" i="24" s="1"/>
  <c r="D25" i="24" s="1"/>
  <c r="D26" i="24" s="1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I2" i="21" l="1"/>
  <c r="E13" i="24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I13" i="24" s="1"/>
  <c r="S2" i="26"/>
  <c r="O2" i="26"/>
  <c r="E44" i="14" s="1"/>
  <c r="K2" i="26"/>
  <c r="G2" i="26"/>
  <c r="I12" i="24" s="1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I188" i="24" s="1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I187" i="24" s="1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I41" i="24"/>
  <c r="F39" i="14"/>
  <c r="I34" i="24"/>
  <c r="H34" i="24"/>
  <c r="H41" i="24"/>
  <c r="E40" i="14"/>
  <c r="I40" i="24"/>
  <c r="H25" i="24"/>
  <c r="H39" i="24"/>
  <c r="H32" i="24"/>
  <c r="H33" i="24"/>
  <c r="H40" i="24"/>
  <c r="E38" i="14"/>
  <c r="I26" i="24"/>
  <c r="F38" i="14"/>
  <c r="I27" i="24"/>
  <c r="H13" i="24"/>
  <c r="J13" i="24" s="1"/>
  <c r="H27" i="24"/>
  <c r="H12" i="24"/>
  <c r="J12" i="24" s="1"/>
  <c r="H26" i="24"/>
  <c r="I189" i="24"/>
  <c r="H187" i="24"/>
  <c r="J187" i="24" s="1"/>
  <c r="F62" i="14"/>
  <c r="J195" i="24"/>
  <c r="E62" i="14"/>
  <c r="I14" i="24"/>
  <c r="F35" i="14"/>
  <c r="H5" i="24"/>
  <c r="E35" i="14"/>
  <c r="H6" i="24"/>
  <c r="H4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C23" i="24"/>
  <c r="C30" i="24"/>
  <c r="C37" i="24"/>
  <c r="I42" i="24"/>
  <c r="J40" i="24"/>
  <c r="I35" i="24"/>
  <c r="J33" i="24"/>
  <c r="G38" i="14"/>
  <c r="J27" i="24"/>
  <c r="I28" i="24"/>
  <c r="J26" i="24"/>
  <c r="G62" i="14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69" i="24"/>
  <c r="AB5" i="25"/>
  <c r="C162" i="24" s="1"/>
  <c r="AA5" i="25"/>
  <c r="C155" i="24" s="1"/>
  <c r="Z5" i="25"/>
  <c r="Y5" i="25"/>
  <c r="C141" i="24" s="1"/>
  <c r="X5" i="25"/>
  <c r="C134" i="24" s="1"/>
  <c r="C106" i="24"/>
  <c r="S5" i="25"/>
  <c r="N5" i="25"/>
  <c r="C64" i="24" s="1"/>
  <c r="M5" i="25"/>
  <c r="C57" i="24" s="1"/>
  <c r="L5" i="25"/>
  <c r="K5" i="25"/>
  <c r="C43" i="24" s="1"/>
  <c r="I5" i="25"/>
  <c r="C29" i="24" s="1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K3" i="25"/>
  <c r="C42" i="24" s="1"/>
  <c r="I3" i="25"/>
  <c r="C28" i="24" s="1"/>
  <c r="C21" i="24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C38" i="24" s="1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C31" i="24" l="1"/>
  <c r="D31" i="24" s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D40" i="24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C156" i="24" s="1"/>
  <c r="E160" i="24" s="1"/>
  <c r="F31" i="14"/>
  <c r="F23" i="14"/>
  <c r="C149" i="24" s="1"/>
  <c r="F30" i="14"/>
  <c r="F22" i="14"/>
  <c r="C142" i="24" s="1"/>
  <c r="F29" i="14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1" i="2"/>
  <c r="N1" i="2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AC4" i="25" l="1"/>
  <c r="AD4" i="25"/>
  <c r="Z4" i="25"/>
  <c r="F4" i="25"/>
  <c r="AE4" i="25"/>
  <c r="AF6" i="25"/>
  <c r="F6" i="25"/>
  <c r="AI4" i="25"/>
  <c r="AJ4" i="25"/>
  <c r="E94" i="24"/>
  <c r="E96" i="24"/>
  <c r="E89" i="24"/>
  <c r="E87" i="24"/>
  <c r="E88" i="24"/>
  <c r="E90" i="24"/>
  <c r="AH4" i="25"/>
  <c r="Y6" i="25"/>
  <c r="Y4" i="25"/>
  <c r="M4" i="25"/>
  <c r="E56" i="24" s="1"/>
  <c r="M6" i="25"/>
  <c r="K4" i="25"/>
  <c r="E42" i="24" s="1"/>
  <c r="K6" i="25"/>
  <c r="E43" i="24" s="1"/>
  <c r="X4" i="25" l="1"/>
  <c r="E133" i="24" s="1"/>
  <c r="T6" i="25" l="1"/>
  <c r="E106" i="24" s="1"/>
  <c r="I4" i="25"/>
  <c r="E28" i="24" s="1"/>
  <c r="J4" i="25"/>
  <c r="E35" i="24" s="1"/>
  <c r="L4" i="25"/>
  <c r="E21" i="24"/>
  <c r="N6" i="25"/>
  <c r="N4" i="25"/>
  <c r="AE6" i="25"/>
  <c r="AA4" i="25"/>
  <c r="AB4" i="25"/>
  <c r="I6" i="25"/>
  <c r="E29" i="24" s="1"/>
  <c r="AG6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D27" i="24" s="1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E11" i="14" s="1"/>
  <c r="K2" i="11"/>
  <c r="G2" i="11"/>
  <c r="L2" i="11"/>
  <c r="B8" i="14" s="1"/>
  <c r="F2" i="11"/>
  <c r="M2" i="11"/>
  <c r="B9" i="14" s="1"/>
  <c r="H2" i="11"/>
  <c r="N2" i="11"/>
  <c r="B10" i="14" s="1"/>
  <c r="E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4" i="14" l="1"/>
  <c r="B7" i="14"/>
  <c r="E7" i="14" s="1"/>
  <c r="C41" i="24"/>
  <c r="D41" i="24" s="1"/>
  <c r="E41" i="24" s="1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D171" i="2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C188" i="24" l="1"/>
  <c r="E28" i="14"/>
  <c r="D81" i="24"/>
  <c r="E80" i="24"/>
  <c r="D74" i="24"/>
  <c r="E73" i="24"/>
  <c r="G30" i="14"/>
  <c r="E171" i="24"/>
  <c r="E66" i="24"/>
  <c r="D67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82" i="24"/>
  <c r="E81" i="24"/>
  <c r="E74" i="24"/>
  <c r="E151" i="24"/>
  <c r="E67" i="24"/>
  <c r="D68" i="24"/>
  <c r="E172" i="24"/>
  <c r="D173" i="24"/>
  <c r="E192" i="24"/>
  <c r="G28" i="14"/>
  <c r="G29" i="14"/>
  <c r="G27" i="14"/>
  <c r="B24" i="14"/>
  <c r="E24" i="14" s="1"/>
  <c r="X389" i="9"/>
  <c r="K411" i="2"/>
  <c r="E185" i="24" l="1"/>
  <c r="D186" i="24"/>
  <c r="D187" i="24" s="1"/>
  <c r="D188" i="24" s="1"/>
  <c r="E193" i="24"/>
  <c r="E173" i="24"/>
  <c r="E174" i="24"/>
  <c r="E68" i="24"/>
  <c r="E69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<sst xmlns="http://schemas.openxmlformats.org/spreadsheetml/2006/main" count="4642" uniqueCount="1594">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</sst>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0" fontId="9" fillId="0" borderId="45" xfId="0" applyNumberFormat="1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30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48</c:v>
                </c:pt>
                <c:pt idx="4">
                  <c:v>51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6.097560975609756E-2</c:v>
                      </c:pt>
                      <c:pt idx="1">
                        <c:v>6.097560975609756E-2</c:v>
                      </c:pt>
                      <c:pt idx="2">
                        <c:v>6.097560975609756E-2</c:v>
                      </c:pt>
                      <c:pt idx="3">
                        <c:v>7.7235772357723581E-2</c:v>
                      </c:pt>
                      <c:pt idx="4">
                        <c:v>0.12195121951219512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0.21153846153846154</c:v>
                      </c:pt>
                      <c:pt idx="1">
                        <c:v>0.21153846153846154</c:v>
                      </c:pt>
                      <c:pt idx="2">
                        <c:v>0.21153846153846154</c:v>
                      </c:pt>
                      <c:pt idx="3">
                        <c:v>0.23076923076923078</c:v>
                      </c:pt>
                      <c:pt idx="4">
                        <c:v>0.24519230769230768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6.097560975609756E-2</c:v>
                </c:pt>
                <c:pt idx="1">
                  <c:v>6.097560975609756E-2</c:v>
                </c:pt>
                <c:pt idx="2">
                  <c:v>6.097560975609756E-2</c:v>
                </c:pt>
                <c:pt idx="3">
                  <c:v>7.7235772357723581E-2</c:v>
                </c:pt>
                <c:pt idx="4">
                  <c:v>0.12195121951219512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0.21153846153846154</c:v>
                </c:pt>
                <c:pt idx="1">
                  <c:v>0.21153846153846154</c:v>
                </c:pt>
                <c:pt idx="2">
                  <c:v>0.21153846153846154</c:v>
                </c:pt>
                <c:pt idx="3">
                  <c:v>0.23076923076923078</c:v>
                </c:pt>
                <c:pt idx="4">
                  <c:v>0.24519230769230768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30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44</c:v>
                      </c:pt>
                      <c:pt idx="1">
                        <c:v>44</c:v>
                      </c:pt>
                      <c:pt idx="2">
                        <c:v>44</c:v>
                      </c:pt>
                      <c:pt idx="3">
                        <c:v>48</c:v>
                      </c:pt>
                      <c:pt idx="4">
                        <c:v>51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72"/>
  <sheetViews>
    <sheetView tabSelected="1" zoomScale="80" zoomScaleNormal="80" workbookViewId="0">
      <pane xSplit="11" ySplit="4" topLeftCell="P318" activePane="bottomRight" state="frozen"/>
      <selection pane="topRight" activeCell="M1" sqref="M1"/>
      <selection pane="bottomLeft" activeCell="A5" sqref="A5"/>
      <selection pane="bottomRight" activeCell="G366" sqref="G366:G367"/>
    </sheetView>
  </sheetViews>
  <sheetFormatPr baseColWidth="10" defaultColWidth="11.5546875" defaultRowHeight="14.4" x14ac:dyDescent="0.3"/>
  <cols>
    <col min="1" max="1" width="26.6640625" customWidth="1"/>
    <col min="2" max="2" width="53.6640625" style="33" customWidth="1"/>
    <col min="3" max="3" width="16.33203125" style="33" customWidth="1"/>
    <col min="4" max="4" width="70.6640625" customWidth="1"/>
    <col min="5" max="5" width="22.5546875" style="77" customWidth="1"/>
    <col min="6" max="6" width="22.109375" style="81" customWidth="1"/>
    <col min="7" max="7" width="28.109375" style="81" customWidth="1"/>
    <col min="8" max="8" width="16.33203125" style="81" customWidth="1"/>
    <col min="9" max="9" width="22.88671875" customWidth="1"/>
    <col min="10" max="10" width="14" customWidth="1"/>
    <col min="11" max="11" width="10.44140625" style="5" customWidth="1"/>
    <col min="12" max="16" width="14.44140625" style="16" customWidth="1"/>
    <col min="17" max="17" width="13.44140625" style="16" customWidth="1"/>
    <col min="18" max="20" width="14.44140625" style="16" customWidth="1"/>
    <col min="21" max="37" width="14.109375" style="16" customWidth="1"/>
    <col min="38" max="40" width="14.109375" style="16" bestFit="1" customWidth="1"/>
  </cols>
  <sheetData>
    <row r="1" spans="1:42" s="5" customFormat="1" ht="27.75" customHeight="1" thickTop="1" x14ac:dyDescent="0.3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0.15855572998430142</v>
      </c>
      <c r="M1" s="4">
        <f t="shared" si="0"/>
        <v>0</v>
      </c>
      <c r="N1" s="4">
        <f t="shared" si="0"/>
        <v>0</v>
      </c>
      <c r="O1" s="4">
        <f t="shared" si="0"/>
        <v>0.17538461538461539</v>
      </c>
      <c r="P1" s="4">
        <f t="shared" si="0"/>
        <v>0.19033232628398791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P1" si="2">(AN3)/(AN2+AN3)</f>
        <v>0</v>
      </c>
      <c r="AO1" s="4">
        <f t="shared" si="2"/>
        <v>0</v>
      </c>
      <c r="AP1" s="4">
        <f t="shared" si="2"/>
        <v>0</v>
      </c>
    </row>
    <row r="2" spans="1:42" s="9" customFormat="1" x14ac:dyDescent="0.3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536</v>
      </c>
    </row>
    <row r="3" spans="1:42" s="9" customFormat="1" ht="15" thickBot="1" x14ac:dyDescent="0.35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101</v>
      </c>
      <c r="M3" s="12">
        <f t="shared" si="3"/>
        <v>0</v>
      </c>
      <c r="N3" s="12">
        <f t="shared" si="3"/>
        <v>0</v>
      </c>
      <c r="O3" s="12">
        <f t="shared" si="3"/>
        <v>114</v>
      </c>
      <c r="P3" s="12">
        <f t="shared" si="3"/>
        <v>126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COUNTIF(X4:X524, "apagado")</f>
        <v>0</v>
      </c>
      <c r="Y3" s="12">
        <f>COUNTIF(Y4:Y524, "apagado")</f>
        <v>0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:AP3" si="5">COUNTIF(AO4:AO624, "apagado")</f>
        <v>0</v>
      </c>
      <c r="AP3" s="12">
        <f t="shared" si="5"/>
        <v>0</v>
      </c>
    </row>
    <row r="4" spans="1:42" s="9" customFormat="1" ht="30.6" thickTop="1" thickBot="1" x14ac:dyDescent="0.4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45352</v>
      </c>
      <c r="M4" s="13">
        <v>45353</v>
      </c>
      <c r="N4" s="13">
        <v>45354</v>
      </c>
      <c r="O4" s="13">
        <v>45355</v>
      </c>
      <c r="P4" s="13">
        <v>45356</v>
      </c>
      <c r="Q4" s="13">
        <v>45357</v>
      </c>
      <c r="R4" s="13">
        <v>45358</v>
      </c>
      <c r="S4" s="13">
        <v>45359</v>
      </c>
      <c r="T4" s="13">
        <v>45360</v>
      </c>
      <c r="U4" s="13">
        <v>45361</v>
      </c>
      <c r="V4" s="13">
        <v>45362</v>
      </c>
      <c r="W4" s="13">
        <v>45363</v>
      </c>
      <c r="X4" s="13">
        <v>45364</v>
      </c>
      <c r="Y4" s="13">
        <v>45365</v>
      </c>
      <c r="Z4" s="13">
        <v>45366</v>
      </c>
      <c r="AA4" s="13">
        <v>45367</v>
      </c>
      <c r="AB4" s="13">
        <v>45368</v>
      </c>
      <c r="AC4" s="13">
        <v>45369</v>
      </c>
      <c r="AD4" s="13">
        <v>45370</v>
      </c>
      <c r="AE4" s="13">
        <v>45371</v>
      </c>
      <c r="AF4" s="13">
        <v>45372</v>
      </c>
      <c r="AG4" s="13">
        <v>45373</v>
      </c>
      <c r="AH4" s="13">
        <v>45374</v>
      </c>
      <c r="AI4" s="13">
        <v>45375</v>
      </c>
      <c r="AJ4" s="13">
        <v>45376</v>
      </c>
      <c r="AK4" s="13">
        <v>45377</v>
      </c>
      <c r="AL4" s="13">
        <v>45378</v>
      </c>
      <c r="AM4" s="13">
        <v>45379</v>
      </c>
      <c r="AN4" s="13">
        <v>45380</v>
      </c>
      <c r="AO4" s="13">
        <v>45381</v>
      </c>
      <c r="AP4" s="13">
        <v>45382</v>
      </c>
    </row>
    <row r="5" spans="1:42" ht="15" hidden="1" thickBot="1" x14ac:dyDescent="0.35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" thickBot="1" x14ac:dyDescent="0.35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" hidden="1" thickBot="1" x14ac:dyDescent="0.35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" hidden="1" thickBot="1" x14ac:dyDescent="0.35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" thickBot="1" x14ac:dyDescent="0.35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" thickBot="1" x14ac:dyDescent="0.35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" thickBot="1" x14ac:dyDescent="0.35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" hidden="1" thickBot="1" x14ac:dyDescent="0.35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" hidden="1" thickBot="1" x14ac:dyDescent="0.35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" thickBot="1" x14ac:dyDescent="0.35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" hidden="1" thickBot="1" x14ac:dyDescent="0.35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" hidden="1" thickBot="1" x14ac:dyDescent="0.35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25</v>
      </c>
      <c r="J16" s="34">
        <f t="shared" si="7"/>
        <v>3</v>
      </c>
      <c r="K16" s="35">
        <f t="shared" si="8"/>
        <v>0.8928571428571429</v>
      </c>
      <c r="L16" s="86" t="s">
        <v>1583</v>
      </c>
      <c r="M16" s="86"/>
      <c r="N16" s="86"/>
      <c r="O16" s="86" t="s">
        <v>1583</v>
      </c>
      <c r="P16" s="86" t="s">
        <v>1583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" hidden="1" thickBot="1" x14ac:dyDescent="0.35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" hidden="1" thickBot="1" x14ac:dyDescent="0.35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" hidden="1" thickBot="1" x14ac:dyDescent="0.35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" hidden="1" thickBot="1" x14ac:dyDescent="0.35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" hidden="1" thickBot="1" x14ac:dyDescent="0.35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" hidden="1" thickBot="1" x14ac:dyDescent="0.35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" hidden="1" thickBot="1" x14ac:dyDescent="0.35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" hidden="1" thickBot="1" x14ac:dyDescent="0.35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25</v>
      </c>
      <c r="J24" s="34">
        <f t="shared" si="7"/>
        <v>3</v>
      </c>
      <c r="K24" s="35">
        <f t="shared" si="8"/>
        <v>0.8928571428571429</v>
      </c>
      <c r="L24" s="86" t="s">
        <v>1583</v>
      </c>
      <c r="M24" s="86"/>
      <c r="N24" s="86"/>
      <c r="O24" s="86" t="s">
        <v>1583</v>
      </c>
      <c r="P24" s="86" t="s">
        <v>1583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" hidden="1" thickBot="1" x14ac:dyDescent="0.35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25</v>
      </c>
      <c r="J25" s="34">
        <f t="shared" si="7"/>
        <v>3</v>
      </c>
      <c r="K25" s="35">
        <f t="shared" si="8"/>
        <v>0.8928571428571429</v>
      </c>
      <c r="L25" s="86" t="s">
        <v>1583</v>
      </c>
      <c r="M25" s="86"/>
      <c r="N25" s="86"/>
      <c r="O25" s="86" t="s">
        <v>1583</v>
      </c>
      <c r="P25" s="86" t="s">
        <v>1583</v>
      </c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" hidden="1" thickBot="1" x14ac:dyDescent="0.35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" hidden="1" thickBot="1" x14ac:dyDescent="0.35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" hidden="1" thickBot="1" x14ac:dyDescent="0.35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" hidden="1" thickBot="1" x14ac:dyDescent="0.35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25</v>
      </c>
      <c r="J29" s="34">
        <f t="shared" si="7"/>
        <v>3</v>
      </c>
      <c r="K29" s="35">
        <f t="shared" si="8"/>
        <v>0.8928571428571429</v>
      </c>
      <c r="L29" s="86" t="s">
        <v>1583</v>
      </c>
      <c r="M29" s="86"/>
      <c r="N29" s="86"/>
      <c r="O29" s="86" t="s">
        <v>1583</v>
      </c>
      <c r="P29" s="86" t="s">
        <v>1583</v>
      </c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" hidden="1" thickBot="1" x14ac:dyDescent="0.35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" hidden="1" thickBot="1" x14ac:dyDescent="0.35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" hidden="1" thickBot="1" x14ac:dyDescent="0.35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" hidden="1" thickBot="1" x14ac:dyDescent="0.35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" hidden="1" thickBot="1" x14ac:dyDescent="0.35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" hidden="1" thickBot="1" x14ac:dyDescent="0.35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" hidden="1" thickBot="1" x14ac:dyDescent="0.35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" hidden="1" thickBot="1" x14ac:dyDescent="0.35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" hidden="1" thickBot="1" x14ac:dyDescent="0.35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" hidden="1" thickBot="1" x14ac:dyDescent="0.35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" thickBot="1" x14ac:dyDescent="0.35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" hidden="1" thickBot="1" x14ac:dyDescent="0.35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" hidden="1" thickBot="1" x14ac:dyDescent="0.35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" hidden="1" thickBot="1" x14ac:dyDescent="0.35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" hidden="1" thickBot="1" x14ac:dyDescent="0.35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" thickBot="1" x14ac:dyDescent="0.35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" hidden="1" thickBot="1" x14ac:dyDescent="0.35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" hidden="1" thickBot="1" x14ac:dyDescent="0.35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" hidden="1" thickBot="1" x14ac:dyDescent="0.35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" hidden="1" thickBot="1" x14ac:dyDescent="0.35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" hidden="1" thickBot="1" x14ac:dyDescent="0.35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" hidden="1" thickBot="1" x14ac:dyDescent="0.35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" hidden="1" thickBot="1" x14ac:dyDescent="0.35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" hidden="1" thickBot="1" x14ac:dyDescent="0.35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" hidden="1" thickBot="1" x14ac:dyDescent="0.35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" hidden="1" thickBot="1" x14ac:dyDescent="0.35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/>
      <c r="M55" s="86"/>
      <c r="N55" s="86"/>
      <c r="O55" s="86"/>
      <c r="P55" s="86" t="s">
        <v>1583</v>
      </c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" hidden="1" thickBot="1" x14ac:dyDescent="0.35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" hidden="1" thickBot="1" x14ac:dyDescent="0.35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" hidden="1" thickBot="1" x14ac:dyDescent="0.35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" hidden="1" thickBot="1" x14ac:dyDescent="0.35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" hidden="1" thickBot="1" x14ac:dyDescent="0.35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" hidden="1" thickBot="1" x14ac:dyDescent="0.35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" hidden="1" thickBot="1" x14ac:dyDescent="0.35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" hidden="1" thickBot="1" x14ac:dyDescent="0.35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" hidden="1" thickBot="1" x14ac:dyDescent="0.35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" hidden="1" thickBot="1" x14ac:dyDescent="0.35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" hidden="1" thickBot="1" x14ac:dyDescent="0.35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" hidden="1" thickBot="1" x14ac:dyDescent="0.35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" hidden="1" thickBot="1" x14ac:dyDescent="0.35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" hidden="1" thickBot="1" x14ac:dyDescent="0.35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" hidden="1" thickBot="1" x14ac:dyDescent="0.35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" thickBot="1" x14ac:dyDescent="0.35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26</v>
      </c>
      <c r="J71" s="34">
        <f t="shared" si="7"/>
        <v>2</v>
      </c>
      <c r="K71" s="35">
        <f t="shared" si="8"/>
        <v>0.9285714285714286</v>
      </c>
      <c r="L71" s="86" t="s">
        <v>1583</v>
      </c>
      <c r="M71" s="86"/>
      <c r="N71" s="86"/>
      <c r="O71" s="86"/>
      <c r="P71" s="86" t="s">
        <v>1583</v>
      </c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" thickBot="1" x14ac:dyDescent="0.35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" thickBot="1" x14ac:dyDescent="0.35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27</v>
      </c>
      <c r="J73" s="34">
        <f>COUNTIF(L73:AM73,"APAGADO")</f>
        <v>1</v>
      </c>
      <c r="K73" s="35">
        <f>(I73)/(J73+I73)</f>
        <v>0.9642857142857143</v>
      </c>
      <c r="L73" s="86"/>
      <c r="M73" s="86"/>
      <c r="N73" s="86"/>
      <c r="O73" s="86"/>
      <c r="P73" s="86" t="s">
        <v>1583</v>
      </c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" hidden="1" thickBot="1" x14ac:dyDescent="0.35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" thickBot="1" x14ac:dyDescent="0.35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" thickBot="1" x14ac:dyDescent="0.35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" thickBot="1" x14ac:dyDescent="0.35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27</v>
      </c>
      <c r="J77" s="34">
        <f t="shared" si="7"/>
        <v>1</v>
      </c>
      <c r="K77" s="35">
        <f t="shared" si="8"/>
        <v>0.9642857142857143</v>
      </c>
      <c r="L77" s="86"/>
      <c r="M77" s="86"/>
      <c r="N77" s="86"/>
      <c r="O77" s="86"/>
      <c r="P77" s="86" t="s">
        <v>1583</v>
      </c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" thickBot="1" x14ac:dyDescent="0.35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" thickBot="1" x14ac:dyDescent="0.35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" thickBot="1" x14ac:dyDescent="0.35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" hidden="1" thickBot="1" x14ac:dyDescent="0.35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" thickBot="1" x14ac:dyDescent="0.35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" thickBot="1" x14ac:dyDescent="0.35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" thickBot="1" x14ac:dyDescent="0.35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" thickBot="1" x14ac:dyDescent="0.35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" hidden="1" thickBot="1" x14ac:dyDescent="0.35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" hidden="1" thickBot="1" x14ac:dyDescent="0.35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" hidden="1" thickBot="1" x14ac:dyDescent="0.35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" hidden="1" thickBot="1" x14ac:dyDescent="0.35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" hidden="1" thickBot="1" x14ac:dyDescent="0.35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27</v>
      </c>
      <c r="J90" s="34">
        <f t="shared" si="15"/>
        <v>1</v>
      </c>
      <c r="K90" s="35">
        <f t="shared" si="16"/>
        <v>0.9642857142857143</v>
      </c>
      <c r="L90" s="86"/>
      <c r="M90" s="86"/>
      <c r="N90" s="86"/>
      <c r="O90" s="86"/>
      <c r="P90" s="86" t="s">
        <v>1583</v>
      </c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" hidden="1" thickBot="1" x14ac:dyDescent="0.35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27</v>
      </c>
      <c r="J91" s="34">
        <f t="shared" si="15"/>
        <v>1</v>
      </c>
      <c r="K91" s="35">
        <f t="shared" si="16"/>
        <v>0.9642857142857143</v>
      </c>
      <c r="L91" s="86"/>
      <c r="M91" s="86"/>
      <c r="N91" s="86"/>
      <c r="O91" s="86"/>
      <c r="P91" s="86" t="s">
        <v>1583</v>
      </c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" hidden="1" thickBot="1" x14ac:dyDescent="0.35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" hidden="1" thickBot="1" x14ac:dyDescent="0.35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" hidden="1" thickBot="1" x14ac:dyDescent="0.35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" hidden="1" thickBot="1" x14ac:dyDescent="0.35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5" hidden="1" customHeight="1" thickBot="1" x14ac:dyDescent="0.35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" hidden="1" thickBot="1" x14ac:dyDescent="0.35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" hidden="1" thickBot="1" x14ac:dyDescent="0.35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" hidden="1" thickBot="1" x14ac:dyDescent="0.35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" hidden="1" thickBot="1" x14ac:dyDescent="0.35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" hidden="1" thickBot="1" x14ac:dyDescent="0.35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" hidden="1" thickBot="1" x14ac:dyDescent="0.35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" hidden="1" thickBot="1" x14ac:dyDescent="0.35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" hidden="1" thickBot="1" x14ac:dyDescent="0.35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" hidden="1" thickBot="1" x14ac:dyDescent="0.35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" thickBot="1" x14ac:dyDescent="0.35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25</v>
      </c>
      <c r="J106" s="34">
        <f t="shared" ref="J106:J110" si="19">COUNTIF(L106:AM106,"APAGADO")</f>
        <v>3</v>
      </c>
      <c r="K106" s="35">
        <f t="shared" ref="K106:K110" si="20">(I106)/(J106+I106)</f>
        <v>0.8928571428571429</v>
      </c>
      <c r="L106" s="86" t="s">
        <v>1583</v>
      </c>
      <c r="M106" s="86"/>
      <c r="N106" s="86"/>
      <c r="O106" s="86" t="s">
        <v>1583</v>
      </c>
      <c r="P106" s="86" t="s">
        <v>1583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" hidden="1" thickBot="1" x14ac:dyDescent="0.35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" hidden="1" thickBot="1" x14ac:dyDescent="0.35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" hidden="1" thickBot="1" x14ac:dyDescent="0.35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" hidden="1" thickBot="1" x14ac:dyDescent="0.35">
      <c r="A110" t="s">
        <v>52</v>
      </c>
      <c r="B110" s="33" t="s">
        <v>1588</v>
      </c>
      <c r="C110" s="33" t="s">
        <v>1579</v>
      </c>
      <c r="D110" t="s">
        <v>1589</v>
      </c>
      <c r="E110" s="33" t="s">
        <v>19</v>
      </c>
      <c r="F110" s="33" t="s">
        <v>1392</v>
      </c>
      <c r="G110" s="33"/>
      <c r="H110" s="33" t="s">
        <v>1590</v>
      </c>
      <c r="I110" s="34">
        <f t="shared" si="14"/>
        <v>25</v>
      </c>
      <c r="J110" s="34">
        <f t="shared" si="19"/>
        <v>3</v>
      </c>
      <c r="K110" s="35">
        <f t="shared" si="20"/>
        <v>0.8928571428571429</v>
      </c>
      <c r="L110" s="86" t="s">
        <v>1583</v>
      </c>
      <c r="M110" s="86"/>
      <c r="N110" s="86"/>
      <c r="O110" s="86" t="s">
        <v>1583</v>
      </c>
      <c r="P110" s="86" t="s">
        <v>1583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" thickBot="1" x14ac:dyDescent="0.35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" thickBot="1" x14ac:dyDescent="0.35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27</v>
      </c>
      <c r="J112" s="34">
        <f t="shared" si="15"/>
        <v>1</v>
      </c>
      <c r="K112" s="35">
        <f t="shared" si="16"/>
        <v>0.9642857142857143</v>
      </c>
      <c r="L112" s="86"/>
      <c r="M112" s="86"/>
      <c r="N112" s="86"/>
      <c r="O112" s="86"/>
      <c r="P112" s="86" t="s">
        <v>1583</v>
      </c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" hidden="1" thickBot="1" x14ac:dyDescent="0.35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" hidden="1" thickBot="1" x14ac:dyDescent="0.35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27</v>
      </c>
      <c r="J114" s="34">
        <f t="shared" si="15"/>
        <v>1</v>
      </c>
      <c r="K114" s="35">
        <f t="shared" si="16"/>
        <v>0.9642857142857143</v>
      </c>
      <c r="L114" s="86"/>
      <c r="M114" s="86"/>
      <c r="N114" s="86"/>
      <c r="O114" s="86"/>
      <c r="P114" s="86" t="s">
        <v>1583</v>
      </c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" thickBot="1" x14ac:dyDescent="0.35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" thickBot="1" x14ac:dyDescent="0.35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" thickBot="1" x14ac:dyDescent="0.35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" hidden="1" thickBot="1" x14ac:dyDescent="0.35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" thickBot="1" x14ac:dyDescent="0.35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" hidden="1" thickBot="1" x14ac:dyDescent="0.35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" hidden="1" thickBot="1" x14ac:dyDescent="0.35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" hidden="1" thickBot="1" x14ac:dyDescent="0.35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" hidden="1" thickBot="1" x14ac:dyDescent="0.35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2" hidden="1" customHeight="1" thickBot="1" x14ac:dyDescent="0.35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" hidden="1" thickBot="1" x14ac:dyDescent="0.35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" hidden="1" thickBot="1" x14ac:dyDescent="0.35">
      <c r="A126" t="s">
        <v>1593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" hidden="1" thickBot="1" x14ac:dyDescent="0.35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" hidden="1" thickBot="1" x14ac:dyDescent="0.35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" hidden="1" thickBot="1" x14ac:dyDescent="0.35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" hidden="1" thickBot="1" x14ac:dyDescent="0.35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" thickBot="1" x14ac:dyDescent="0.35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" thickBot="1" x14ac:dyDescent="0.35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" thickBot="1" x14ac:dyDescent="0.35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" hidden="1" thickBot="1" x14ac:dyDescent="0.35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25</v>
      </c>
      <c r="J134" s="34">
        <f t="shared" si="15"/>
        <v>3</v>
      </c>
      <c r="K134" s="35">
        <f t="shared" si="16"/>
        <v>0.8928571428571429</v>
      </c>
      <c r="L134" s="86" t="s">
        <v>1583</v>
      </c>
      <c r="M134" s="86"/>
      <c r="N134" s="86"/>
      <c r="O134" s="86" t="s">
        <v>1583</v>
      </c>
      <c r="P134" s="86" t="s">
        <v>1583</v>
      </c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" hidden="1" thickBot="1" x14ac:dyDescent="0.35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25</v>
      </c>
      <c r="J135" s="34">
        <f t="shared" si="15"/>
        <v>3</v>
      </c>
      <c r="K135" s="35">
        <f t="shared" si="16"/>
        <v>0.8928571428571429</v>
      </c>
      <c r="L135" s="86" t="s">
        <v>1583</v>
      </c>
      <c r="M135" s="86"/>
      <c r="N135" s="86"/>
      <c r="O135" s="86" t="s">
        <v>1583</v>
      </c>
      <c r="P135" s="86" t="s">
        <v>1583</v>
      </c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" thickBot="1" x14ac:dyDescent="0.35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" thickBot="1" x14ac:dyDescent="0.35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" hidden="1" thickBot="1" x14ac:dyDescent="0.35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" hidden="1" thickBot="1" x14ac:dyDescent="0.35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" hidden="1" thickBot="1" x14ac:dyDescent="0.35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" hidden="1" thickBot="1" x14ac:dyDescent="0.35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" hidden="1" thickBot="1" x14ac:dyDescent="0.35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" hidden="1" thickBot="1" x14ac:dyDescent="0.35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" hidden="1" thickBot="1" x14ac:dyDescent="0.35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" hidden="1" thickBot="1" x14ac:dyDescent="0.35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" hidden="1" thickBot="1" x14ac:dyDescent="0.35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" hidden="1" thickBot="1" x14ac:dyDescent="0.35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" hidden="1" thickBot="1" x14ac:dyDescent="0.35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25</v>
      </c>
      <c r="J148" s="34">
        <f t="shared" si="15"/>
        <v>3</v>
      </c>
      <c r="K148" s="35">
        <f t="shared" si="16"/>
        <v>0.8928571428571429</v>
      </c>
      <c r="L148" s="86" t="s">
        <v>1583</v>
      </c>
      <c r="M148" s="86"/>
      <c r="N148" s="86"/>
      <c r="O148" s="86" t="s">
        <v>1583</v>
      </c>
      <c r="P148" s="86" t="s">
        <v>1583</v>
      </c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" hidden="1" thickBot="1" x14ac:dyDescent="0.35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" thickBot="1" x14ac:dyDescent="0.35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" thickBot="1" x14ac:dyDescent="0.35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" thickBot="1" x14ac:dyDescent="0.35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" thickBot="1" x14ac:dyDescent="0.35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" thickBot="1" x14ac:dyDescent="0.35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" thickBot="1" x14ac:dyDescent="0.35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" thickBot="1" x14ac:dyDescent="0.35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28</v>
      </c>
      <c r="J156" s="34">
        <f>COUNTIF(L156:AM156,"APAGADO")</f>
        <v>0</v>
      </c>
      <c r="K156" s="35">
        <f>(I156)/(J156+I156)</f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" thickBot="1" x14ac:dyDescent="0.35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" thickBot="1" x14ac:dyDescent="0.35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" thickBot="1" x14ac:dyDescent="0.35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" hidden="1" thickBot="1" x14ac:dyDescent="0.35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" hidden="1" thickBot="1" x14ac:dyDescent="0.35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" hidden="1" thickBot="1" x14ac:dyDescent="0.35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" hidden="1" thickBot="1" x14ac:dyDescent="0.35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" hidden="1" thickBot="1" x14ac:dyDescent="0.35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" hidden="1" thickBot="1" x14ac:dyDescent="0.35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" hidden="1" thickBot="1" x14ac:dyDescent="0.35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" hidden="1" thickBot="1" x14ac:dyDescent="0.35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27</v>
      </c>
      <c r="J167" s="34">
        <f t="shared" si="24"/>
        <v>1</v>
      </c>
      <c r="K167" s="35">
        <f t="shared" si="25"/>
        <v>0.9642857142857143</v>
      </c>
      <c r="L167" s="86"/>
      <c r="M167" s="86"/>
      <c r="N167" s="86"/>
      <c r="O167" s="86"/>
      <c r="P167" s="86" t="s">
        <v>1583</v>
      </c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" thickBot="1" x14ac:dyDescent="0.35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" thickBot="1" x14ac:dyDescent="0.35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25</v>
      </c>
      <c r="J169" s="34">
        <f t="shared" si="22"/>
        <v>3</v>
      </c>
      <c r="K169" s="35">
        <f t="shared" si="23"/>
        <v>0.8928571428571429</v>
      </c>
      <c r="L169" s="86" t="s">
        <v>1583</v>
      </c>
      <c r="M169" s="86"/>
      <c r="N169" s="86"/>
      <c r="O169" s="86" t="s">
        <v>1583</v>
      </c>
      <c r="P169" s="86" t="s">
        <v>1583</v>
      </c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" thickBot="1" x14ac:dyDescent="0.35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25</v>
      </c>
      <c r="J170" s="34">
        <f t="shared" si="22"/>
        <v>3</v>
      </c>
      <c r="K170" s="35">
        <f t="shared" si="23"/>
        <v>0.8928571428571429</v>
      </c>
      <c r="L170" s="86" t="s">
        <v>1583</v>
      </c>
      <c r="M170" s="86"/>
      <c r="N170" s="86"/>
      <c r="O170" s="86" t="s">
        <v>1583</v>
      </c>
      <c r="P170" s="86" t="s">
        <v>1583</v>
      </c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" hidden="1" thickBot="1" x14ac:dyDescent="0.35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" hidden="1" thickBot="1" x14ac:dyDescent="0.35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" thickBot="1" x14ac:dyDescent="0.35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" thickBot="1" x14ac:dyDescent="0.35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" hidden="1" thickBot="1" x14ac:dyDescent="0.35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27</v>
      </c>
      <c r="J175" s="34">
        <f t="shared" si="22"/>
        <v>1</v>
      </c>
      <c r="K175" s="35">
        <f t="shared" si="23"/>
        <v>0.9642857142857143</v>
      </c>
      <c r="L175" s="86"/>
      <c r="M175" s="86"/>
      <c r="N175" s="86"/>
      <c r="O175" s="86" t="s">
        <v>1583</v>
      </c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" hidden="1" thickBot="1" x14ac:dyDescent="0.35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" hidden="1" thickBot="1" x14ac:dyDescent="0.35">
      <c r="A177" t="s">
        <v>257</v>
      </c>
      <c r="B177" t="s">
        <v>1587</v>
      </c>
      <c r="C177" t="s">
        <v>1579</v>
      </c>
      <c r="D177" t="s">
        <v>1591</v>
      </c>
      <c r="E177" s="33" t="s">
        <v>15</v>
      </c>
      <c r="F177" s="33" t="s">
        <v>1392</v>
      </c>
      <c r="G177" s="33"/>
      <c r="H177" s="33" t="s">
        <v>1592</v>
      </c>
      <c r="I177" s="34">
        <f t="shared" ref="I177" si="26">COUNTIF(L177:AM177,"")</f>
        <v>28</v>
      </c>
      <c r="J177" s="34">
        <f t="shared" ref="J177" si="27">COUNTIF(L177:AM177,"APAGADO")</f>
        <v>0</v>
      </c>
      <c r="K177" s="35">
        <f t="shared" ref="K177" si="28">(I177)/(J177+I177)</f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" hidden="1" thickBot="1" x14ac:dyDescent="0.35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" hidden="1" thickBot="1" x14ac:dyDescent="0.35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" hidden="1" thickBot="1" x14ac:dyDescent="0.35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" hidden="1" thickBot="1" x14ac:dyDescent="0.35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" hidden="1" thickBot="1" x14ac:dyDescent="0.35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" hidden="1" thickBot="1" x14ac:dyDescent="0.35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" hidden="1" thickBot="1" x14ac:dyDescent="0.35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" hidden="1" thickBot="1" x14ac:dyDescent="0.35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" hidden="1" thickBot="1" x14ac:dyDescent="0.35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" hidden="1" thickBot="1" x14ac:dyDescent="0.35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" hidden="1" thickBot="1" x14ac:dyDescent="0.35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" hidden="1" thickBot="1" x14ac:dyDescent="0.35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" hidden="1" thickBot="1" x14ac:dyDescent="0.35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" hidden="1" thickBot="1" x14ac:dyDescent="0.35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" hidden="1" thickBot="1" x14ac:dyDescent="0.35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" hidden="1" thickBot="1" x14ac:dyDescent="0.35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" hidden="1" thickBot="1" x14ac:dyDescent="0.35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" hidden="1" thickBot="1" x14ac:dyDescent="0.35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" thickBot="1" x14ac:dyDescent="0.35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" thickBot="1" x14ac:dyDescent="0.35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" hidden="1" thickBot="1" x14ac:dyDescent="0.35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" thickBot="1" x14ac:dyDescent="0.35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" hidden="1" thickBot="1" x14ac:dyDescent="0.35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" hidden="1" thickBot="1" x14ac:dyDescent="0.35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" thickBot="1" x14ac:dyDescent="0.35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" thickBot="1" x14ac:dyDescent="0.35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" thickBot="1" x14ac:dyDescent="0.35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25</v>
      </c>
      <c r="J204" s="34">
        <f t="shared" si="22"/>
        <v>3</v>
      </c>
      <c r="K204" s="35">
        <f t="shared" si="23"/>
        <v>0.8928571428571429</v>
      </c>
      <c r="L204" s="86" t="s">
        <v>1583</v>
      </c>
      <c r="M204" s="86"/>
      <c r="N204" s="86"/>
      <c r="O204" s="86" t="s">
        <v>1583</v>
      </c>
      <c r="P204" s="86" t="s">
        <v>1583</v>
      </c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" thickBot="1" x14ac:dyDescent="0.35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" hidden="1" thickBot="1" x14ac:dyDescent="0.35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" hidden="1" thickBot="1" x14ac:dyDescent="0.35">
      <c r="A207" s="85"/>
      <c r="B207" t="s">
        <v>1564</v>
      </c>
      <c r="C207" t="s">
        <v>1143</v>
      </c>
      <c r="D207" t="s">
        <v>1582</v>
      </c>
      <c r="E207"/>
      <c r="F207"/>
      <c r="G207"/>
      <c r="H207" s="33"/>
      <c r="I207" s="34">
        <f t="shared" si="21"/>
        <v>25</v>
      </c>
      <c r="J207" s="34">
        <f t="shared" si="22"/>
        <v>3</v>
      </c>
      <c r="K207" s="35">
        <f t="shared" si="23"/>
        <v>0.8928571428571429</v>
      </c>
      <c r="L207" s="86" t="s">
        <v>1583</v>
      </c>
      <c r="M207" s="86"/>
      <c r="N207" s="86"/>
      <c r="O207" s="86" t="s">
        <v>1583</v>
      </c>
      <c r="P207" s="86" t="s">
        <v>1583</v>
      </c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" hidden="1" thickBot="1" x14ac:dyDescent="0.35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" hidden="1" thickBot="1" x14ac:dyDescent="0.35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" hidden="1" thickBot="1" x14ac:dyDescent="0.35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" hidden="1" thickBot="1" x14ac:dyDescent="0.35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" hidden="1" thickBot="1" x14ac:dyDescent="0.35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" thickBot="1" x14ac:dyDescent="0.35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25</v>
      </c>
      <c r="J213" s="34">
        <f t="shared" si="22"/>
        <v>3</v>
      </c>
      <c r="K213" s="35">
        <f t="shared" si="23"/>
        <v>0.8928571428571429</v>
      </c>
      <c r="L213" s="86" t="s">
        <v>1583</v>
      </c>
      <c r="M213" s="86"/>
      <c r="N213" s="86"/>
      <c r="O213" s="86" t="s">
        <v>1583</v>
      </c>
      <c r="P213" s="86" t="s">
        <v>1583</v>
      </c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" thickBot="1" x14ac:dyDescent="0.35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" thickBot="1" x14ac:dyDescent="0.35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" hidden="1" thickBot="1" x14ac:dyDescent="0.35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" thickBot="1" x14ac:dyDescent="0.35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25</v>
      </c>
      <c r="J217" s="34">
        <f t="shared" si="22"/>
        <v>3</v>
      </c>
      <c r="K217" s="35">
        <f t="shared" si="23"/>
        <v>0.8928571428571429</v>
      </c>
      <c r="L217" s="86" t="s">
        <v>1583</v>
      </c>
      <c r="M217" s="86"/>
      <c r="N217" s="86"/>
      <c r="O217" s="86" t="s">
        <v>1583</v>
      </c>
      <c r="P217" s="86" t="s">
        <v>1583</v>
      </c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" thickBot="1" x14ac:dyDescent="0.35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" thickBot="1" x14ac:dyDescent="0.35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" hidden="1" thickBot="1" x14ac:dyDescent="0.35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" thickBot="1" x14ac:dyDescent="0.35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" thickBot="1" x14ac:dyDescent="0.35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" thickBot="1" x14ac:dyDescent="0.35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" thickBot="1" x14ac:dyDescent="0.35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" hidden="1" thickBot="1" x14ac:dyDescent="0.35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" hidden="1" thickBot="1" x14ac:dyDescent="0.35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" thickBot="1" x14ac:dyDescent="0.35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26</v>
      </c>
      <c r="J227" s="34">
        <f>COUNTIF(L227:AM227,"APAGADO")</f>
        <v>2</v>
      </c>
      <c r="K227" s="35">
        <f>(I227)/(J227+I227)</f>
        <v>0.9285714285714286</v>
      </c>
      <c r="L227" s="86" t="s">
        <v>1583</v>
      </c>
      <c r="M227" s="86"/>
      <c r="N227" s="86"/>
      <c r="O227" s="86" t="s">
        <v>1583</v>
      </c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" hidden="1" thickBot="1" x14ac:dyDescent="0.35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" hidden="1" thickBot="1" x14ac:dyDescent="0.35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" hidden="1" thickBot="1" x14ac:dyDescent="0.35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" hidden="1" thickBot="1" x14ac:dyDescent="0.35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" hidden="1" thickBot="1" x14ac:dyDescent="0.35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" hidden="1" thickBot="1" x14ac:dyDescent="0.35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" hidden="1" thickBot="1" x14ac:dyDescent="0.35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" hidden="1" thickBot="1" x14ac:dyDescent="0.35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25</v>
      </c>
      <c r="J235" s="34">
        <f t="shared" si="22"/>
        <v>3</v>
      </c>
      <c r="K235" s="35">
        <f t="shared" si="23"/>
        <v>0.8928571428571429</v>
      </c>
      <c r="L235" s="86" t="s">
        <v>1583</v>
      </c>
      <c r="M235" s="86"/>
      <c r="N235" s="86"/>
      <c r="O235" s="86" t="s">
        <v>1583</v>
      </c>
      <c r="P235" s="86" t="s">
        <v>1583</v>
      </c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" hidden="1" thickBot="1" x14ac:dyDescent="0.35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" hidden="1" thickBot="1" x14ac:dyDescent="0.35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25</v>
      </c>
      <c r="J237" s="34">
        <f t="shared" si="22"/>
        <v>3</v>
      </c>
      <c r="K237" s="35">
        <f t="shared" si="23"/>
        <v>0.8928571428571429</v>
      </c>
      <c r="L237" s="86" t="s">
        <v>1583</v>
      </c>
      <c r="M237" s="86"/>
      <c r="N237" s="86"/>
      <c r="O237" s="86" t="s">
        <v>1583</v>
      </c>
      <c r="P237" s="86" t="s">
        <v>1583</v>
      </c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" hidden="1" thickBot="1" x14ac:dyDescent="0.35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" hidden="1" thickBot="1" x14ac:dyDescent="0.35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25</v>
      </c>
      <c r="J239" s="34">
        <f>COUNTIF(L239:AM239,"APAGADO")</f>
        <v>3</v>
      </c>
      <c r="K239" s="35">
        <f>(I239)/(J239+I239)</f>
        <v>0.8928571428571429</v>
      </c>
      <c r="L239" s="86" t="s">
        <v>1583</v>
      </c>
      <c r="M239" s="86"/>
      <c r="N239" s="86"/>
      <c r="O239" s="86" t="s">
        <v>1583</v>
      </c>
      <c r="P239" s="86" t="s">
        <v>1583</v>
      </c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" hidden="1" thickBot="1" x14ac:dyDescent="0.35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" hidden="1" thickBot="1" x14ac:dyDescent="0.35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" hidden="1" thickBot="1" x14ac:dyDescent="0.35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" hidden="1" thickBot="1" x14ac:dyDescent="0.35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" hidden="1" thickBot="1" x14ac:dyDescent="0.35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" hidden="1" thickBot="1" x14ac:dyDescent="0.35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" hidden="1" thickBot="1" x14ac:dyDescent="0.35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" hidden="1" thickBot="1" x14ac:dyDescent="0.35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" hidden="1" thickBot="1" x14ac:dyDescent="0.35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" hidden="1" thickBot="1" x14ac:dyDescent="0.35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25</v>
      </c>
      <c r="J249" s="34">
        <f t="shared" si="22"/>
        <v>3</v>
      </c>
      <c r="K249" s="35">
        <f t="shared" si="23"/>
        <v>0.8928571428571429</v>
      </c>
      <c r="L249" s="86" t="s">
        <v>1583</v>
      </c>
      <c r="M249" s="86"/>
      <c r="N249" s="86"/>
      <c r="O249" s="86" t="s">
        <v>1583</v>
      </c>
      <c r="P249" s="86" t="s">
        <v>1583</v>
      </c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" hidden="1" thickBot="1" x14ac:dyDescent="0.35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" hidden="1" thickBot="1" x14ac:dyDescent="0.35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25</v>
      </c>
      <c r="J251" s="34">
        <f t="shared" si="22"/>
        <v>3</v>
      </c>
      <c r="K251" s="35">
        <f t="shared" si="23"/>
        <v>0.8928571428571429</v>
      </c>
      <c r="L251" s="86" t="s">
        <v>1583</v>
      </c>
      <c r="M251" s="86"/>
      <c r="N251" s="86"/>
      <c r="O251" s="86" t="s">
        <v>1583</v>
      </c>
      <c r="P251" s="86" t="s">
        <v>1583</v>
      </c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" hidden="1" thickBot="1" x14ac:dyDescent="0.35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25</v>
      </c>
      <c r="J252" s="34">
        <f>COUNTIF(L252:AM252,"APAGADO")</f>
        <v>3</v>
      </c>
      <c r="K252" s="35">
        <f>(I252)/(J252+I252)</f>
        <v>0.8928571428571429</v>
      </c>
      <c r="L252" s="86" t="s">
        <v>1583</v>
      </c>
      <c r="M252" s="86"/>
      <c r="N252" s="86"/>
      <c r="O252" s="86" t="s">
        <v>1583</v>
      </c>
      <c r="P252" s="86" t="s">
        <v>1583</v>
      </c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" hidden="1" thickBot="1" x14ac:dyDescent="0.35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25</v>
      </c>
      <c r="J253" s="34">
        <f t="shared" si="22"/>
        <v>3</v>
      </c>
      <c r="K253" s="35">
        <f t="shared" si="23"/>
        <v>0.8928571428571429</v>
      </c>
      <c r="L253" s="86" t="s">
        <v>1583</v>
      </c>
      <c r="M253" s="86"/>
      <c r="N253" s="86"/>
      <c r="O253" s="86" t="s">
        <v>1583</v>
      </c>
      <c r="P253" s="86" t="s">
        <v>1583</v>
      </c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" hidden="1" thickBot="1" x14ac:dyDescent="0.35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25</v>
      </c>
      <c r="J254" s="34">
        <f t="shared" si="22"/>
        <v>3</v>
      </c>
      <c r="K254" s="35">
        <f t="shared" si="23"/>
        <v>0.8928571428571429</v>
      </c>
      <c r="L254" s="86" t="s">
        <v>1583</v>
      </c>
      <c r="M254" s="86"/>
      <c r="N254" s="86"/>
      <c r="O254" s="86" t="s">
        <v>1583</v>
      </c>
      <c r="P254" s="86" t="s">
        <v>1583</v>
      </c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" hidden="1" thickBot="1" x14ac:dyDescent="0.35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25</v>
      </c>
      <c r="J255" s="34">
        <f>COUNTIF(L255:AM255,"APAGADO")</f>
        <v>3</v>
      </c>
      <c r="K255" s="35">
        <f>(I255)/(J255+I255)</f>
        <v>0.8928571428571429</v>
      </c>
      <c r="L255" s="86" t="s">
        <v>1583</v>
      </c>
      <c r="M255" s="86"/>
      <c r="N255" s="86"/>
      <c r="O255" s="86" t="s">
        <v>1583</v>
      </c>
      <c r="P255" s="86" t="s">
        <v>1583</v>
      </c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" hidden="1" thickBot="1" x14ac:dyDescent="0.35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25</v>
      </c>
      <c r="J256" s="34">
        <f t="shared" si="22"/>
        <v>3</v>
      </c>
      <c r="K256" s="35">
        <f t="shared" si="23"/>
        <v>0.8928571428571429</v>
      </c>
      <c r="L256" s="86" t="s">
        <v>1583</v>
      </c>
      <c r="M256" s="86"/>
      <c r="N256" s="86"/>
      <c r="O256" s="86" t="s">
        <v>1583</v>
      </c>
      <c r="P256" s="86" t="s">
        <v>1583</v>
      </c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" hidden="1" thickBot="1" x14ac:dyDescent="0.35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25</v>
      </c>
      <c r="J257" s="34">
        <f t="shared" ref="J257:J321" si="38">COUNTIF(L257:AM257,"APAGADO")</f>
        <v>3</v>
      </c>
      <c r="K257" s="35">
        <f t="shared" ref="K257:K321" si="39">(I257)/(J257+I257)</f>
        <v>0.8928571428571429</v>
      </c>
      <c r="L257" s="86" t="s">
        <v>1583</v>
      </c>
      <c r="M257" s="86"/>
      <c r="N257" s="86"/>
      <c r="O257" s="86" t="s">
        <v>1583</v>
      </c>
      <c r="P257" s="86" t="s">
        <v>1583</v>
      </c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" hidden="1" thickBot="1" x14ac:dyDescent="0.35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" hidden="1" thickBot="1" x14ac:dyDescent="0.35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" hidden="1" thickBot="1" x14ac:dyDescent="0.35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" hidden="1" thickBot="1" x14ac:dyDescent="0.35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" hidden="1" thickBot="1" x14ac:dyDescent="0.35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" hidden="1" thickBot="1" x14ac:dyDescent="0.35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" hidden="1" thickBot="1" x14ac:dyDescent="0.35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" hidden="1" thickBot="1" x14ac:dyDescent="0.35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" hidden="1" thickBot="1" x14ac:dyDescent="0.35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" hidden="1" thickBot="1" x14ac:dyDescent="0.35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" hidden="1" thickBot="1" x14ac:dyDescent="0.35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" hidden="1" thickBot="1" x14ac:dyDescent="0.35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" hidden="1" thickBot="1" x14ac:dyDescent="0.35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" hidden="1" thickBot="1" x14ac:dyDescent="0.35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" hidden="1" thickBot="1" x14ac:dyDescent="0.35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" hidden="1" thickBot="1" x14ac:dyDescent="0.35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" hidden="1" thickBot="1" x14ac:dyDescent="0.35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" hidden="1" thickBot="1" x14ac:dyDescent="0.35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" hidden="1" thickBot="1" x14ac:dyDescent="0.35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25</v>
      </c>
      <c r="J276" s="34">
        <f t="shared" si="38"/>
        <v>3</v>
      </c>
      <c r="K276" s="35">
        <f t="shared" si="39"/>
        <v>0.8928571428571429</v>
      </c>
      <c r="L276" s="86" t="s">
        <v>1583</v>
      </c>
      <c r="M276" s="86"/>
      <c r="N276" s="86"/>
      <c r="O276" s="86" t="s">
        <v>1583</v>
      </c>
      <c r="P276" s="86" t="s">
        <v>1583</v>
      </c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" hidden="1" thickBot="1" x14ac:dyDescent="0.35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" hidden="1" thickBot="1" x14ac:dyDescent="0.35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  <c r="AP278" s="86"/>
    </row>
    <row r="279" spans="1:42" ht="15" hidden="1" thickBot="1" x14ac:dyDescent="0.35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" hidden="1" thickBot="1" x14ac:dyDescent="0.35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" hidden="1" thickBot="1" x14ac:dyDescent="0.35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25</v>
      </c>
      <c r="J281" s="34">
        <f t="shared" si="38"/>
        <v>3</v>
      </c>
      <c r="K281" s="35">
        <f t="shared" si="39"/>
        <v>0.8928571428571429</v>
      </c>
      <c r="L281" s="86" t="s">
        <v>1583</v>
      </c>
      <c r="M281" s="86"/>
      <c r="N281" s="86"/>
      <c r="O281" s="86" t="s">
        <v>1583</v>
      </c>
      <c r="P281" s="86" t="s">
        <v>1583</v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" hidden="1" thickBot="1" x14ac:dyDescent="0.35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25</v>
      </c>
      <c r="J282" s="34">
        <f t="shared" si="38"/>
        <v>3</v>
      </c>
      <c r="K282" s="35">
        <f t="shared" si="39"/>
        <v>0.8928571428571429</v>
      </c>
      <c r="L282" s="86" t="s">
        <v>1583</v>
      </c>
      <c r="M282" s="86"/>
      <c r="N282" s="86"/>
      <c r="O282" s="86" t="s">
        <v>1583</v>
      </c>
      <c r="P282" s="86" t="s">
        <v>1583</v>
      </c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" hidden="1" thickBot="1" x14ac:dyDescent="0.35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" hidden="1" thickBot="1" x14ac:dyDescent="0.35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" hidden="1" thickBot="1" x14ac:dyDescent="0.35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" hidden="1" thickBot="1" x14ac:dyDescent="0.35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" hidden="1" thickBot="1" x14ac:dyDescent="0.35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" hidden="1" thickBot="1" x14ac:dyDescent="0.35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" hidden="1" thickBot="1" x14ac:dyDescent="0.35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" hidden="1" thickBot="1" x14ac:dyDescent="0.35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" hidden="1" thickBot="1" x14ac:dyDescent="0.35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" hidden="1" thickBot="1" x14ac:dyDescent="0.35">
      <c r="A292" s="89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27</v>
      </c>
      <c r="J292" s="34">
        <f t="shared" ref="J292:J293" si="48">COUNTIF(L292:AM292,"APAGADO")</f>
        <v>1</v>
      </c>
      <c r="K292" s="35">
        <f t="shared" ref="K292:K293" si="49">(I292)/(J292+I292)</f>
        <v>0.9642857142857143</v>
      </c>
      <c r="L292" s="86"/>
      <c r="M292" s="86"/>
      <c r="N292" s="86"/>
      <c r="O292" s="86"/>
      <c r="P292" s="86" t="s">
        <v>1583</v>
      </c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" hidden="1" thickBot="1" x14ac:dyDescent="0.35">
      <c r="A293" s="89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27</v>
      </c>
      <c r="J293" s="34">
        <f t="shared" si="48"/>
        <v>1</v>
      </c>
      <c r="K293" s="35">
        <f t="shared" si="49"/>
        <v>0.9642857142857143</v>
      </c>
      <c r="L293" s="86"/>
      <c r="M293" s="86"/>
      <c r="N293" s="86"/>
      <c r="O293" s="86"/>
      <c r="P293" s="86" t="s">
        <v>1583</v>
      </c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" hidden="1" thickBot="1" x14ac:dyDescent="0.35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" hidden="1" thickBot="1" x14ac:dyDescent="0.35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" thickBot="1" x14ac:dyDescent="0.35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" hidden="1" thickBot="1" x14ac:dyDescent="0.35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" hidden="1" thickBot="1" x14ac:dyDescent="0.35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" hidden="1" thickBot="1" x14ac:dyDescent="0.35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" hidden="1" thickBot="1" x14ac:dyDescent="0.35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" thickBot="1" x14ac:dyDescent="0.35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" hidden="1" thickBot="1" x14ac:dyDescent="0.35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" thickBot="1" x14ac:dyDescent="0.35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" thickBot="1" x14ac:dyDescent="0.35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" thickBot="1" x14ac:dyDescent="0.35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" hidden="1" thickBot="1" x14ac:dyDescent="0.35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" hidden="1" thickBot="1" x14ac:dyDescent="0.35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" hidden="1" thickBot="1" x14ac:dyDescent="0.35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" hidden="1" thickBot="1" x14ac:dyDescent="0.35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" hidden="1" thickBot="1" x14ac:dyDescent="0.35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" hidden="1" thickBot="1" x14ac:dyDescent="0.35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" hidden="1" thickBot="1" x14ac:dyDescent="0.35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" hidden="1" thickBot="1" x14ac:dyDescent="0.35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" hidden="1" thickBot="1" x14ac:dyDescent="0.35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" hidden="1" thickBot="1" x14ac:dyDescent="0.35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" hidden="1" thickBot="1" x14ac:dyDescent="0.35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" hidden="1" thickBot="1" x14ac:dyDescent="0.35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" thickBot="1" x14ac:dyDescent="0.35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" thickBot="1" x14ac:dyDescent="0.35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26</v>
      </c>
      <c r="J319" s="34">
        <f t="shared" si="38"/>
        <v>2</v>
      </c>
      <c r="K319" s="35">
        <f t="shared" si="39"/>
        <v>0.9285714285714286</v>
      </c>
      <c r="L319" s="86"/>
      <c r="M319" s="86"/>
      <c r="O319" s="86" t="s">
        <v>1583</v>
      </c>
      <c r="P319" s="86" t="s">
        <v>1583</v>
      </c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" hidden="1" thickBot="1" x14ac:dyDescent="0.35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27</v>
      </c>
      <c r="J320" s="34">
        <f t="shared" si="38"/>
        <v>1</v>
      </c>
      <c r="K320" s="35">
        <f t="shared" si="39"/>
        <v>0.9642857142857143</v>
      </c>
      <c r="L320" s="86"/>
      <c r="M320" s="86"/>
      <c r="N320" s="86"/>
      <c r="O320" s="86"/>
      <c r="P320" s="86" t="s">
        <v>1583</v>
      </c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" hidden="1" thickBot="1" x14ac:dyDescent="0.35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27</v>
      </c>
      <c r="J321" s="34">
        <f t="shared" si="38"/>
        <v>1</v>
      </c>
      <c r="K321" s="35">
        <f t="shared" si="39"/>
        <v>0.9642857142857143</v>
      </c>
      <c r="L321" s="86"/>
      <c r="M321" s="86"/>
      <c r="N321" s="86"/>
      <c r="O321" s="86"/>
      <c r="P321" s="86" t="s">
        <v>1583</v>
      </c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" thickBot="1" x14ac:dyDescent="0.35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" thickBot="1" x14ac:dyDescent="0.35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26</v>
      </c>
      <c r="J323" s="34">
        <f t="shared" si="50"/>
        <v>2</v>
      </c>
      <c r="K323" s="35">
        <f t="shared" si="51"/>
        <v>0.9285714285714286</v>
      </c>
      <c r="L323" s="86"/>
      <c r="M323" s="86"/>
      <c r="O323" s="86" t="s">
        <v>1583</v>
      </c>
      <c r="P323" s="86" t="s">
        <v>1583</v>
      </c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" hidden="1" thickBot="1" x14ac:dyDescent="0.35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25</v>
      </c>
      <c r="J324" s="34">
        <f t="shared" si="50"/>
        <v>3</v>
      </c>
      <c r="K324" s="35">
        <f t="shared" si="51"/>
        <v>0.8928571428571429</v>
      </c>
      <c r="L324" s="86" t="s">
        <v>1583</v>
      </c>
      <c r="M324" s="86"/>
      <c r="O324" s="86" t="s">
        <v>1583</v>
      </c>
      <c r="P324" s="86" t="s">
        <v>1583</v>
      </c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" hidden="1" thickBot="1" x14ac:dyDescent="0.35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25</v>
      </c>
      <c r="J325" s="34">
        <f t="shared" si="50"/>
        <v>3</v>
      </c>
      <c r="K325" s="35">
        <f t="shared" si="51"/>
        <v>0.8928571428571429</v>
      </c>
      <c r="L325" s="86" t="s">
        <v>1583</v>
      </c>
      <c r="M325" s="86"/>
      <c r="O325" s="86" t="s">
        <v>1583</v>
      </c>
      <c r="P325" s="86" t="s">
        <v>1583</v>
      </c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" hidden="1" thickBot="1" x14ac:dyDescent="0.35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25</v>
      </c>
      <c r="J326" s="34">
        <f t="shared" si="50"/>
        <v>3</v>
      </c>
      <c r="K326" s="35">
        <f t="shared" si="51"/>
        <v>0.8928571428571429</v>
      </c>
      <c r="L326" s="86" t="s">
        <v>1583</v>
      </c>
      <c r="M326" s="86"/>
      <c r="O326" s="86" t="s">
        <v>1583</v>
      </c>
      <c r="P326" s="86" t="s">
        <v>1583</v>
      </c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" hidden="1" thickBot="1" x14ac:dyDescent="0.35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25</v>
      </c>
      <c r="J327" s="34">
        <f t="shared" si="50"/>
        <v>3</v>
      </c>
      <c r="K327" s="35">
        <f t="shared" si="51"/>
        <v>0.8928571428571429</v>
      </c>
      <c r="L327" s="86" t="s">
        <v>1583</v>
      </c>
      <c r="M327" s="86"/>
      <c r="O327" s="86" t="s">
        <v>1583</v>
      </c>
      <c r="P327" s="86" t="s">
        <v>1583</v>
      </c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" thickBot="1" x14ac:dyDescent="0.35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" thickBot="1" x14ac:dyDescent="0.35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" thickBot="1" x14ac:dyDescent="0.35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" thickBot="1" x14ac:dyDescent="0.35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" hidden="1" thickBot="1" x14ac:dyDescent="0.35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" thickBot="1" x14ac:dyDescent="0.35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" hidden="1" thickBot="1" x14ac:dyDescent="0.35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" hidden="1" thickBot="1" x14ac:dyDescent="0.35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" hidden="1" thickBot="1" x14ac:dyDescent="0.35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25</v>
      </c>
      <c r="J336" s="34">
        <f t="shared" si="50"/>
        <v>3</v>
      </c>
      <c r="K336" s="35">
        <f t="shared" si="51"/>
        <v>0.8928571428571429</v>
      </c>
      <c r="L336" s="86" t="s">
        <v>1583</v>
      </c>
      <c r="M336" s="86"/>
      <c r="O336" s="86" t="s">
        <v>1583</v>
      </c>
      <c r="P336" s="86" t="s">
        <v>1583</v>
      </c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" hidden="1" thickBot="1" x14ac:dyDescent="0.35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25</v>
      </c>
      <c r="J337" s="34">
        <f t="shared" si="50"/>
        <v>3</v>
      </c>
      <c r="K337" s="35">
        <f t="shared" si="51"/>
        <v>0.8928571428571429</v>
      </c>
      <c r="L337" s="86" t="s">
        <v>1583</v>
      </c>
      <c r="M337" s="86"/>
      <c r="O337" s="86" t="s">
        <v>1583</v>
      </c>
      <c r="P337" s="86" t="s">
        <v>1583</v>
      </c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6.95" hidden="1" customHeight="1" thickBot="1" x14ac:dyDescent="0.35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26</v>
      </c>
      <c r="J338" s="34">
        <f t="shared" si="50"/>
        <v>2</v>
      </c>
      <c r="K338" s="35">
        <f t="shared" si="51"/>
        <v>0.9285714285714286</v>
      </c>
      <c r="L338" s="86"/>
      <c r="M338" s="86"/>
      <c r="N338" s="86"/>
      <c r="O338" s="86" t="s">
        <v>1583</v>
      </c>
      <c r="P338" s="86" t="s">
        <v>1583</v>
      </c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" hidden="1" thickBot="1" x14ac:dyDescent="0.35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26</v>
      </c>
      <c r="J339" s="34">
        <f t="shared" si="50"/>
        <v>2</v>
      </c>
      <c r="K339" s="35">
        <f t="shared" si="51"/>
        <v>0.9285714285714286</v>
      </c>
      <c r="L339" s="86"/>
      <c r="M339" s="86"/>
      <c r="N339" s="86"/>
      <c r="O339" s="86" t="s">
        <v>1583</v>
      </c>
      <c r="P339" s="86" t="s">
        <v>1583</v>
      </c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" hidden="1" thickBot="1" x14ac:dyDescent="0.35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26</v>
      </c>
      <c r="J340" s="34">
        <f>COUNTIF(L340:AM340,"APAGADO")</f>
        <v>2</v>
      </c>
      <c r="K340" s="35">
        <f>(I340)/(J340+I340)</f>
        <v>0.9285714285714286</v>
      </c>
      <c r="L340" s="86"/>
      <c r="M340" s="86"/>
      <c r="N340" s="86"/>
      <c r="O340" s="86" t="s">
        <v>1583</v>
      </c>
      <c r="P340" s="86" t="s">
        <v>1583</v>
      </c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" hidden="1" thickBot="1" x14ac:dyDescent="0.35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26</v>
      </c>
      <c r="J341" s="34">
        <f>COUNTIF(L341:AM341,"APAGADO")</f>
        <v>2</v>
      </c>
      <c r="K341" s="35">
        <f>(I341)/(J341+I341)</f>
        <v>0.9285714285714286</v>
      </c>
      <c r="L341" s="86"/>
      <c r="M341" s="86"/>
      <c r="N341" s="86"/>
      <c r="O341" s="86" t="s">
        <v>1583</v>
      </c>
      <c r="P341" s="86" t="s">
        <v>1583</v>
      </c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" thickBot="1" x14ac:dyDescent="0.35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" thickBot="1" x14ac:dyDescent="0.35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" thickBot="1" x14ac:dyDescent="0.35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" thickBot="1" x14ac:dyDescent="0.35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" thickBot="1" x14ac:dyDescent="0.35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" hidden="1" thickBot="1" x14ac:dyDescent="0.35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" hidden="1" thickBot="1" x14ac:dyDescent="0.35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" hidden="1" thickBot="1" x14ac:dyDescent="0.35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" thickBot="1" x14ac:dyDescent="0.35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" thickBot="1" x14ac:dyDescent="0.35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" thickBot="1" x14ac:dyDescent="0.35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" thickBot="1" x14ac:dyDescent="0.35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" hidden="1" thickBot="1" x14ac:dyDescent="0.35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28</v>
      </c>
      <c r="J354" s="34">
        <f t="shared" si="50"/>
        <v>0</v>
      </c>
      <c r="K354" s="35">
        <f t="shared" si="5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" hidden="1" thickBot="1" x14ac:dyDescent="0.35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" hidden="1" thickBot="1" x14ac:dyDescent="0.35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25</v>
      </c>
      <c r="J356" s="34">
        <f>COUNTIF(L356:AM356,"APAGADO")</f>
        <v>3</v>
      </c>
      <c r="K356" s="35">
        <f>(I356)/(J356+I356)</f>
        <v>0.8928571428571429</v>
      </c>
      <c r="L356" s="86" t="s">
        <v>1583</v>
      </c>
      <c r="M356" s="86"/>
      <c r="N356" s="86"/>
      <c r="O356" s="86" t="s">
        <v>1583</v>
      </c>
      <c r="P356" s="86" t="s">
        <v>1583</v>
      </c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" hidden="1" thickBot="1" x14ac:dyDescent="0.35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" hidden="1" thickBot="1" x14ac:dyDescent="0.35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" hidden="1" thickBot="1" x14ac:dyDescent="0.35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28</v>
      </c>
      <c r="J359" s="34">
        <f t="shared" si="50"/>
        <v>0</v>
      </c>
      <c r="K359" s="35">
        <f t="shared" si="51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" hidden="1" thickBot="1" x14ac:dyDescent="0.35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28</v>
      </c>
      <c r="J360" s="34">
        <f t="shared" si="50"/>
        <v>0</v>
      </c>
      <c r="K360" s="35">
        <f t="shared" si="51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" hidden="1" thickBot="1" x14ac:dyDescent="0.35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" hidden="1" thickBot="1" x14ac:dyDescent="0.35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" hidden="1" thickBot="1" x14ac:dyDescent="0.35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25</v>
      </c>
      <c r="J363" s="34">
        <f t="shared" si="50"/>
        <v>3</v>
      </c>
      <c r="K363" s="35">
        <f t="shared" si="51"/>
        <v>0.8928571428571429</v>
      </c>
      <c r="L363" s="86" t="s">
        <v>1583</v>
      </c>
      <c r="M363" s="86"/>
      <c r="N363" s="86"/>
      <c r="O363" s="86" t="s">
        <v>1583</v>
      </c>
      <c r="P363" s="86" t="s">
        <v>1583</v>
      </c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" hidden="1" thickBot="1" x14ac:dyDescent="0.35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25</v>
      </c>
      <c r="J364" s="34">
        <f t="shared" si="50"/>
        <v>3</v>
      </c>
      <c r="K364" s="35">
        <f t="shared" si="51"/>
        <v>0.8928571428571429</v>
      </c>
      <c r="L364" s="86" t="s">
        <v>1583</v>
      </c>
      <c r="M364" s="86"/>
      <c r="N364" s="86"/>
      <c r="O364" s="86" t="s">
        <v>1583</v>
      </c>
      <c r="P364" s="86" t="s">
        <v>1583</v>
      </c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" hidden="1" thickBot="1" x14ac:dyDescent="0.35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" thickBot="1" x14ac:dyDescent="0.35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" thickBot="1" x14ac:dyDescent="0.35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" hidden="1" thickBot="1" x14ac:dyDescent="0.35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" hidden="1" thickBot="1" x14ac:dyDescent="0.35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" hidden="1" thickBot="1" x14ac:dyDescent="0.35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" hidden="1" thickBot="1" x14ac:dyDescent="0.35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" hidden="1" thickBot="1" x14ac:dyDescent="0.35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" hidden="1" thickBot="1" x14ac:dyDescent="0.35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" thickBot="1" x14ac:dyDescent="0.35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" hidden="1" thickBot="1" x14ac:dyDescent="0.35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27</v>
      </c>
      <c r="J375" s="34">
        <f t="shared" si="50"/>
        <v>1</v>
      </c>
      <c r="K375" s="35">
        <f t="shared" si="51"/>
        <v>0.9642857142857143</v>
      </c>
      <c r="L375" s="86"/>
      <c r="M375" s="86"/>
      <c r="N375" s="86"/>
      <c r="O375" s="86"/>
      <c r="P375" s="86" t="s">
        <v>1583</v>
      </c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" hidden="1" thickBot="1" x14ac:dyDescent="0.35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27</v>
      </c>
      <c r="J376" s="34">
        <f t="shared" si="50"/>
        <v>1</v>
      </c>
      <c r="K376" s="35">
        <f t="shared" si="51"/>
        <v>0.9642857142857143</v>
      </c>
      <c r="L376" s="86"/>
      <c r="M376" s="86"/>
      <c r="N376" s="86"/>
      <c r="O376" s="86"/>
      <c r="P376" s="86" t="s">
        <v>1583</v>
      </c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" hidden="1" thickBot="1" x14ac:dyDescent="0.35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25</v>
      </c>
      <c r="J377" s="34">
        <f t="shared" si="50"/>
        <v>3</v>
      </c>
      <c r="K377" s="35">
        <f t="shared" si="51"/>
        <v>0.8928571428571429</v>
      </c>
      <c r="L377" s="86" t="s">
        <v>1583</v>
      </c>
      <c r="M377" s="86"/>
      <c r="N377" s="86"/>
      <c r="O377" s="86" t="s">
        <v>1583</v>
      </c>
      <c r="P377" s="86" t="s">
        <v>1583</v>
      </c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" hidden="1" thickBot="1" x14ac:dyDescent="0.35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25</v>
      </c>
      <c r="J378" s="34">
        <f t="shared" si="50"/>
        <v>3</v>
      </c>
      <c r="K378" s="35">
        <f t="shared" si="51"/>
        <v>0.8928571428571429</v>
      </c>
      <c r="L378" s="86" t="s">
        <v>1583</v>
      </c>
      <c r="M378" s="86"/>
      <c r="N378" s="86"/>
      <c r="O378" s="86" t="s">
        <v>1583</v>
      </c>
      <c r="P378" s="86" t="s">
        <v>1583</v>
      </c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" thickBot="1" x14ac:dyDescent="0.35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" thickBot="1" x14ac:dyDescent="0.35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25</v>
      </c>
      <c r="J380" s="34">
        <f t="shared" si="50"/>
        <v>3</v>
      </c>
      <c r="K380" s="35">
        <f t="shared" si="51"/>
        <v>0.8928571428571429</v>
      </c>
      <c r="L380" s="86" t="s">
        <v>1583</v>
      </c>
      <c r="M380" s="86"/>
      <c r="N380" s="86"/>
      <c r="O380" s="86" t="s">
        <v>1583</v>
      </c>
      <c r="P380" s="86" t="s">
        <v>1583</v>
      </c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" hidden="1" thickBot="1" x14ac:dyDescent="0.35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25</v>
      </c>
      <c r="J381" s="34">
        <f t="shared" si="50"/>
        <v>3</v>
      </c>
      <c r="K381" s="35">
        <f t="shared" si="51"/>
        <v>0.8928571428571429</v>
      </c>
      <c r="L381" s="86" t="s">
        <v>1583</v>
      </c>
      <c r="M381" s="86"/>
      <c r="N381" s="86"/>
      <c r="O381" s="86" t="s">
        <v>1583</v>
      </c>
      <c r="P381" s="86" t="s">
        <v>1583</v>
      </c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" hidden="1" thickBot="1" x14ac:dyDescent="0.35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25</v>
      </c>
      <c r="J382" s="34">
        <f t="shared" si="50"/>
        <v>3</v>
      </c>
      <c r="K382" s="35">
        <f t="shared" si="51"/>
        <v>0.8928571428571429</v>
      </c>
      <c r="L382" s="86" t="s">
        <v>1583</v>
      </c>
      <c r="M382" s="86"/>
      <c r="N382" s="86"/>
      <c r="O382" s="86" t="s">
        <v>1583</v>
      </c>
      <c r="P382" s="86" t="s">
        <v>1583</v>
      </c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" hidden="1" thickBot="1" x14ac:dyDescent="0.35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26</v>
      </c>
      <c r="J383" s="34">
        <f t="shared" si="50"/>
        <v>2</v>
      </c>
      <c r="K383" s="35">
        <f t="shared" si="51"/>
        <v>0.9285714285714286</v>
      </c>
      <c r="L383" s="86"/>
      <c r="M383" s="86"/>
      <c r="N383" s="86"/>
      <c r="O383" s="86" t="s">
        <v>1583</v>
      </c>
      <c r="P383" s="86" t="s">
        <v>1583</v>
      </c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" hidden="1" thickBot="1" x14ac:dyDescent="0.35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26</v>
      </c>
      <c r="J384" s="34">
        <f t="shared" si="50"/>
        <v>2</v>
      </c>
      <c r="K384" s="35">
        <f t="shared" si="51"/>
        <v>0.9285714285714286</v>
      </c>
      <c r="L384" s="86"/>
      <c r="M384" s="86"/>
      <c r="N384" s="86"/>
      <c r="O384" s="86" t="s">
        <v>1583</v>
      </c>
      <c r="P384" s="86" t="s">
        <v>1583</v>
      </c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" hidden="1" thickBot="1" x14ac:dyDescent="0.35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" hidden="1" thickBot="1" x14ac:dyDescent="0.35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28</v>
      </c>
      <c r="J386" s="34">
        <f>COUNTIF(L386:AM386,"APAGADO")</f>
        <v>0</v>
      </c>
      <c r="K386" s="35">
        <f>(I386)/(J386+I386)</f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" hidden="1" thickBot="1" x14ac:dyDescent="0.35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28</v>
      </c>
      <c r="J387" s="34">
        <f>COUNTIF(L387:AM387,"APAGADO")</f>
        <v>0</v>
      </c>
      <c r="K387" s="35">
        <f>(I387)/(J387+I387)</f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" hidden="1" thickBot="1" x14ac:dyDescent="0.35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" hidden="1" thickBot="1" x14ac:dyDescent="0.35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" hidden="1" thickBot="1" x14ac:dyDescent="0.35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" hidden="1" thickBot="1" x14ac:dyDescent="0.35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" hidden="1" thickBot="1" x14ac:dyDescent="0.35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25</v>
      </c>
      <c r="J392" s="34">
        <f t="shared" ref="J392" si="56">COUNTIF(L392:AM392,"APAGADO")</f>
        <v>3</v>
      </c>
      <c r="K392" s="35">
        <f t="shared" ref="K392" si="57">(I392)/(J392+I392)</f>
        <v>0.8928571428571429</v>
      </c>
      <c r="L392" s="86" t="s">
        <v>1583</v>
      </c>
      <c r="M392" s="86"/>
      <c r="N392" s="86"/>
      <c r="O392" s="86" t="s">
        <v>1583</v>
      </c>
      <c r="P392" s="86" t="s">
        <v>1583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" hidden="1" thickBot="1" x14ac:dyDescent="0.35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25</v>
      </c>
      <c r="J393" s="34">
        <f t="shared" si="50"/>
        <v>3</v>
      </c>
      <c r="K393" s="35">
        <f t="shared" si="51"/>
        <v>0.8928571428571429</v>
      </c>
      <c r="L393" s="86" t="s">
        <v>1583</v>
      </c>
      <c r="M393" s="86"/>
      <c r="N393" s="86"/>
      <c r="O393" s="86" t="s">
        <v>1583</v>
      </c>
      <c r="P393" s="86" t="s">
        <v>1583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" hidden="1" thickBot="1" x14ac:dyDescent="0.35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" hidden="1" thickBot="1" x14ac:dyDescent="0.35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" hidden="1" thickBot="1" x14ac:dyDescent="0.35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" thickBot="1" x14ac:dyDescent="0.35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" hidden="1" thickBot="1" x14ac:dyDescent="0.35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" hidden="1" thickBot="1" x14ac:dyDescent="0.35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" hidden="1" thickBot="1" x14ac:dyDescent="0.35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25</v>
      </c>
      <c r="J400" s="34">
        <f t="shared" ref="J400:J461" si="58">COUNTIF(L400:AM400,"APAGADO")</f>
        <v>3</v>
      </c>
      <c r="K400" s="35">
        <f t="shared" ref="K400:K461" si="59">(I400)/(J400+I400)</f>
        <v>0.8928571428571429</v>
      </c>
      <c r="L400" s="86" t="s">
        <v>1583</v>
      </c>
      <c r="M400" s="86"/>
      <c r="N400" s="86"/>
      <c r="O400" s="86" t="s">
        <v>1583</v>
      </c>
      <c r="P400" s="86" t="s">
        <v>1583</v>
      </c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" hidden="1" thickBot="1" x14ac:dyDescent="0.35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" hidden="1" thickBot="1" x14ac:dyDescent="0.35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" hidden="1" thickBot="1" x14ac:dyDescent="0.35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25</v>
      </c>
      <c r="J403" s="34">
        <f t="shared" si="58"/>
        <v>3</v>
      </c>
      <c r="K403" s="35">
        <f t="shared" si="59"/>
        <v>0.8928571428571429</v>
      </c>
      <c r="L403" s="86" t="s">
        <v>1583</v>
      </c>
      <c r="M403" s="86"/>
      <c r="N403" s="86"/>
      <c r="O403" s="86" t="s">
        <v>1583</v>
      </c>
      <c r="P403" s="86" t="s">
        <v>1583</v>
      </c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" thickBot="1" x14ac:dyDescent="0.35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25</v>
      </c>
      <c r="J404" s="34">
        <f t="shared" si="58"/>
        <v>3</v>
      </c>
      <c r="K404" s="35">
        <f t="shared" si="59"/>
        <v>0.8928571428571429</v>
      </c>
      <c r="L404" s="86" t="s">
        <v>1583</v>
      </c>
      <c r="M404" s="86"/>
      <c r="N404" s="86"/>
      <c r="O404" s="86" t="s">
        <v>1583</v>
      </c>
      <c r="P404" s="86" t="s">
        <v>1583</v>
      </c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" hidden="1" thickBot="1" x14ac:dyDescent="0.35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25</v>
      </c>
      <c r="J405" s="34">
        <f t="shared" si="58"/>
        <v>3</v>
      </c>
      <c r="K405" s="35">
        <f t="shared" si="59"/>
        <v>0.8928571428571429</v>
      </c>
      <c r="L405" s="86" t="s">
        <v>1583</v>
      </c>
      <c r="M405" s="86"/>
      <c r="N405" s="86"/>
      <c r="O405" s="86" t="s">
        <v>1583</v>
      </c>
      <c r="P405" s="86" t="s">
        <v>1583</v>
      </c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" hidden="1" thickBot="1" x14ac:dyDescent="0.35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25</v>
      </c>
      <c r="J406" s="34">
        <f>COUNTIF(L406:AM406,"APAGADO")</f>
        <v>3</v>
      </c>
      <c r="K406" s="35">
        <f>(I406)/(J406+I406)</f>
        <v>0.8928571428571429</v>
      </c>
      <c r="L406" s="86" t="s">
        <v>1583</v>
      </c>
      <c r="M406" s="86"/>
      <c r="N406" s="86"/>
      <c r="O406" s="86" t="s">
        <v>1583</v>
      </c>
      <c r="P406" s="86" t="s">
        <v>1583</v>
      </c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" thickBot="1" x14ac:dyDescent="0.35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" thickBot="1" x14ac:dyDescent="0.35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" thickBot="1" x14ac:dyDescent="0.35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25</v>
      </c>
      <c r="J409" s="34">
        <f>COUNTIF(L409:AM409,"APAGADO")</f>
        <v>3</v>
      </c>
      <c r="K409" s="35">
        <f>(I409)/(J409+I409)</f>
        <v>0.8928571428571429</v>
      </c>
      <c r="L409" s="86" t="s">
        <v>1583</v>
      </c>
      <c r="M409" s="86"/>
      <c r="N409" s="86"/>
      <c r="O409" s="86" t="s">
        <v>1583</v>
      </c>
      <c r="P409" s="86" t="s">
        <v>1583</v>
      </c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" thickBot="1" x14ac:dyDescent="0.35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" thickBot="1" x14ac:dyDescent="0.35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" hidden="1" thickBot="1" x14ac:dyDescent="0.35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" hidden="1" thickBot="1" x14ac:dyDescent="0.35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" hidden="1" thickBot="1" x14ac:dyDescent="0.35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" hidden="1" thickBot="1" x14ac:dyDescent="0.35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" hidden="1" thickBot="1" x14ac:dyDescent="0.35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" hidden="1" thickBot="1" x14ac:dyDescent="0.35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25</v>
      </c>
      <c r="J417" s="34">
        <f t="shared" si="58"/>
        <v>3</v>
      </c>
      <c r="K417" s="35">
        <f t="shared" si="59"/>
        <v>0.8928571428571429</v>
      </c>
      <c r="L417" s="86" t="s">
        <v>1583</v>
      </c>
      <c r="M417" s="86"/>
      <c r="N417" s="86"/>
      <c r="O417" s="86" t="s">
        <v>1583</v>
      </c>
      <c r="P417" s="86" t="s">
        <v>1583</v>
      </c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" hidden="1" thickBot="1" x14ac:dyDescent="0.35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25</v>
      </c>
      <c r="J418" s="34">
        <f t="shared" si="58"/>
        <v>3</v>
      </c>
      <c r="K418" s="35">
        <f t="shared" si="59"/>
        <v>0.8928571428571429</v>
      </c>
      <c r="L418" s="86" t="s">
        <v>1583</v>
      </c>
      <c r="M418" s="86"/>
      <c r="N418" s="86"/>
      <c r="O418" s="86" t="s">
        <v>1583</v>
      </c>
      <c r="P418" s="86" t="s">
        <v>1583</v>
      </c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" hidden="1" thickBot="1" x14ac:dyDescent="0.35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25</v>
      </c>
      <c r="J419" s="34">
        <f>COUNTIF(L419:AM419,"APAGADO")</f>
        <v>3</v>
      </c>
      <c r="K419" s="35">
        <f>(I419)/(J419+I419)</f>
        <v>0.8928571428571429</v>
      </c>
      <c r="L419" s="86" t="s">
        <v>1583</v>
      </c>
      <c r="M419" s="86"/>
      <c r="N419" s="86"/>
      <c r="O419" s="86" t="s">
        <v>1583</v>
      </c>
      <c r="P419" s="86" t="s">
        <v>1583</v>
      </c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" hidden="1" thickBot="1" x14ac:dyDescent="0.35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" hidden="1" thickBot="1" x14ac:dyDescent="0.35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" hidden="1" thickBot="1" x14ac:dyDescent="0.35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" hidden="1" thickBot="1" x14ac:dyDescent="0.35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" hidden="1" thickBot="1" x14ac:dyDescent="0.35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" hidden="1" thickBot="1" x14ac:dyDescent="0.35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" hidden="1" thickBot="1" x14ac:dyDescent="0.35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" hidden="1" thickBot="1" x14ac:dyDescent="0.35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" hidden="1" thickBot="1" x14ac:dyDescent="0.35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" thickBot="1" x14ac:dyDescent="0.35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" thickBot="1" x14ac:dyDescent="0.35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" thickBot="1" x14ac:dyDescent="0.35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" thickBot="1" x14ac:dyDescent="0.35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" hidden="1" thickBot="1" x14ac:dyDescent="0.35">
      <c r="A433" t="s">
        <v>482</v>
      </c>
      <c r="B433" t="s">
        <v>1558</v>
      </c>
      <c r="C433" t="s">
        <v>1143</v>
      </c>
      <c r="D433" t="s">
        <v>1559</v>
      </c>
      <c r="E433" s="33"/>
      <c r="F433" s="33"/>
      <c r="G433" s="33"/>
      <c r="H433" s="33"/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" hidden="1" thickBot="1" x14ac:dyDescent="0.35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" hidden="1" thickBot="1" x14ac:dyDescent="0.35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" hidden="1" thickBot="1" x14ac:dyDescent="0.35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" hidden="1" thickBot="1" x14ac:dyDescent="0.35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" hidden="1" thickBot="1" x14ac:dyDescent="0.35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" hidden="1" thickBot="1" x14ac:dyDescent="0.35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25</v>
      </c>
      <c r="J439" s="34">
        <f t="shared" si="58"/>
        <v>3</v>
      </c>
      <c r="K439" s="35">
        <f t="shared" si="59"/>
        <v>0.8928571428571429</v>
      </c>
      <c r="L439" s="86" t="s">
        <v>1583</v>
      </c>
      <c r="M439" s="86"/>
      <c r="N439" s="86"/>
      <c r="O439" s="86" t="s">
        <v>1583</v>
      </c>
      <c r="P439" s="86" t="s">
        <v>1583</v>
      </c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" hidden="1" thickBot="1" x14ac:dyDescent="0.35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" hidden="1" thickBot="1" x14ac:dyDescent="0.35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25</v>
      </c>
      <c r="J441" s="34">
        <f t="shared" si="58"/>
        <v>3</v>
      </c>
      <c r="K441" s="35">
        <f t="shared" si="59"/>
        <v>0.8928571428571429</v>
      </c>
      <c r="L441" s="86" t="s">
        <v>1583</v>
      </c>
      <c r="M441" s="86"/>
      <c r="N441" s="86"/>
      <c r="O441" s="86" t="s">
        <v>1583</v>
      </c>
      <c r="P441" s="86" t="s">
        <v>1583</v>
      </c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" hidden="1" thickBot="1" x14ac:dyDescent="0.35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25</v>
      </c>
      <c r="J442" s="34">
        <f t="shared" si="58"/>
        <v>3</v>
      </c>
      <c r="K442" s="35">
        <f t="shared" si="59"/>
        <v>0.8928571428571429</v>
      </c>
      <c r="L442" s="86" t="s">
        <v>1583</v>
      </c>
      <c r="M442" s="86"/>
      <c r="N442" s="86"/>
      <c r="O442" s="86" t="s">
        <v>1583</v>
      </c>
      <c r="P442" s="86" t="s">
        <v>1583</v>
      </c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" thickBot="1" x14ac:dyDescent="0.35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" hidden="1" thickBot="1" x14ac:dyDescent="0.35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25</v>
      </c>
      <c r="J444" s="34">
        <f t="shared" si="58"/>
        <v>3</v>
      </c>
      <c r="K444" s="35">
        <f t="shared" si="59"/>
        <v>0.8928571428571429</v>
      </c>
      <c r="L444" s="86" t="s">
        <v>1583</v>
      </c>
      <c r="M444" s="86"/>
      <c r="N444" s="86"/>
      <c r="O444" s="86" t="s">
        <v>1583</v>
      </c>
      <c r="P444" s="86" t="s">
        <v>1583</v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" hidden="1" thickBot="1" x14ac:dyDescent="0.35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" hidden="1" thickBot="1" x14ac:dyDescent="0.35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27</v>
      </c>
      <c r="J446" s="34">
        <f t="shared" si="58"/>
        <v>1</v>
      </c>
      <c r="K446" s="35">
        <f t="shared" si="59"/>
        <v>0.9642857142857143</v>
      </c>
      <c r="L446" s="86"/>
      <c r="M446" s="86"/>
      <c r="N446" s="86"/>
      <c r="O446" s="86"/>
      <c r="P446" s="86" t="s">
        <v>1583</v>
      </c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" hidden="1" thickBot="1" x14ac:dyDescent="0.35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" hidden="1" thickBot="1" x14ac:dyDescent="0.35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28</v>
      </c>
      <c r="J448" s="34">
        <f>COUNTIF(L448:AM448,"APAGADO")</f>
        <v>0</v>
      </c>
      <c r="K448" s="35">
        <f>(I448)/(J448+I448)</f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" hidden="1" thickBot="1" x14ac:dyDescent="0.35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" hidden="1" thickBot="1" x14ac:dyDescent="0.35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" hidden="1" thickBot="1" x14ac:dyDescent="0.35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" hidden="1" thickBot="1" x14ac:dyDescent="0.35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" thickBot="1" x14ac:dyDescent="0.35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" thickBot="1" x14ac:dyDescent="0.35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" thickBot="1" x14ac:dyDescent="0.35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" hidden="1" thickBot="1" x14ac:dyDescent="0.35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" hidden="1" thickBot="1" x14ac:dyDescent="0.35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" hidden="1" thickBot="1" x14ac:dyDescent="0.35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" thickBot="1" x14ac:dyDescent="0.35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" thickBot="1" x14ac:dyDescent="0.35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28</v>
      </c>
      <c r="J460" s="34">
        <f t="shared" si="58"/>
        <v>0</v>
      </c>
      <c r="K460" s="35">
        <f t="shared" si="59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" thickBot="1" x14ac:dyDescent="0.35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" thickBot="1" x14ac:dyDescent="0.35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" hidden="1" thickBot="1" x14ac:dyDescent="0.35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" hidden="1" thickBot="1" x14ac:dyDescent="0.35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" hidden="1" thickBot="1" x14ac:dyDescent="0.35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25</v>
      </c>
      <c r="J465" s="34">
        <f t="shared" si="66"/>
        <v>3</v>
      </c>
      <c r="K465" s="35">
        <f t="shared" si="67"/>
        <v>0.8928571428571429</v>
      </c>
      <c r="L465" s="86" t="s">
        <v>1583</v>
      </c>
      <c r="M465" s="86"/>
      <c r="N465" s="86"/>
      <c r="O465" s="86" t="s">
        <v>1583</v>
      </c>
      <c r="P465" s="86" t="s">
        <v>1583</v>
      </c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" hidden="1" thickBot="1" x14ac:dyDescent="0.35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25</v>
      </c>
      <c r="J466" s="34">
        <f t="shared" si="66"/>
        <v>3</v>
      </c>
      <c r="K466" s="35">
        <f t="shared" si="67"/>
        <v>0.8928571428571429</v>
      </c>
      <c r="L466" s="86" t="s">
        <v>1583</v>
      </c>
      <c r="M466" s="86"/>
      <c r="N466" s="86"/>
      <c r="O466" s="86" t="s">
        <v>1583</v>
      </c>
      <c r="P466" s="86" t="s">
        <v>1583</v>
      </c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" hidden="1" thickBot="1" x14ac:dyDescent="0.35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26</v>
      </c>
      <c r="J467" s="34">
        <f t="shared" si="66"/>
        <v>2</v>
      </c>
      <c r="K467" s="35">
        <f t="shared" si="67"/>
        <v>0.9285714285714286</v>
      </c>
      <c r="L467" s="86"/>
      <c r="M467" s="86"/>
      <c r="N467" s="86"/>
      <c r="O467" s="86" t="s">
        <v>1583</v>
      </c>
      <c r="P467" s="86" t="s">
        <v>1583</v>
      </c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" hidden="1" thickBot="1" x14ac:dyDescent="0.35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27</v>
      </c>
      <c r="J468" s="34">
        <f t="shared" si="66"/>
        <v>1</v>
      </c>
      <c r="K468" s="35">
        <f t="shared" si="67"/>
        <v>0.9642857142857143</v>
      </c>
      <c r="L468" s="86" t="s">
        <v>1583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" hidden="1" thickBot="1" x14ac:dyDescent="0.35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25</v>
      </c>
      <c r="J469" s="34">
        <f>COUNTIF(L469:AM469,"APAGADO")</f>
        <v>3</v>
      </c>
      <c r="K469" s="35">
        <f>(I469)/(J469+I469)</f>
        <v>0.8928571428571429</v>
      </c>
      <c r="L469" s="86" t="s">
        <v>1583</v>
      </c>
      <c r="M469" s="86"/>
      <c r="N469" s="86"/>
      <c r="O469" s="86" t="s">
        <v>1583</v>
      </c>
      <c r="P469" s="86" t="s">
        <v>1583</v>
      </c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" hidden="1" thickBot="1" x14ac:dyDescent="0.35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25</v>
      </c>
      <c r="J470" s="34">
        <f t="shared" ref="J470:J482" si="68">COUNTIF(L470:AM470,"APAGADO")</f>
        <v>3</v>
      </c>
      <c r="K470" s="35">
        <f>(I470)/(J470+I470)</f>
        <v>0.8928571428571429</v>
      </c>
      <c r="L470" s="86" t="s">
        <v>1583</v>
      </c>
      <c r="M470" s="86"/>
      <c r="N470" s="86"/>
      <c r="O470" s="86" t="s">
        <v>1583</v>
      </c>
      <c r="P470" s="86" t="s">
        <v>1583</v>
      </c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" hidden="1" thickBot="1" x14ac:dyDescent="0.35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28</v>
      </c>
      <c r="J471" s="34">
        <f t="shared" si="68"/>
        <v>0</v>
      </c>
      <c r="K471" s="35">
        <f t="shared" ref="K471:K482" si="69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" hidden="1" thickBot="1" x14ac:dyDescent="0.35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" hidden="1" thickBot="1" x14ac:dyDescent="0.35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28</v>
      </c>
      <c r="J473" s="34">
        <f t="shared" si="68"/>
        <v>0</v>
      </c>
      <c r="K473" s="35">
        <f t="shared" si="69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" hidden="1" thickBot="1" x14ac:dyDescent="0.35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28</v>
      </c>
      <c r="J474" s="34">
        <f t="shared" si="68"/>
        <v>0</v>
      </c>
      <c r="K474" s="35">
        <f t="shared" si="69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" hidden="1" thickBot="1" x14ac:dyDescent="0.35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28</v>
      </c>
      <c r="J475" s="34">
        <f t="shared" si="68"/>
        <v>0</v>
      </c>
      <c r="K475" s="35">
        <f t="shared" si="69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" hidden="1" thickBot="1" x14ac:dyDescent="0.35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28</v>
      </c>
      <c r="J476" s="34">
        <f t="shared" si="68"/>
        <v>0</v>
      </c>
      <c r="K476" s="35">
        <f t="shared" si="69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" hidden="1" thickBot="1" x14ac:dyDescent="0.35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25</v>
      </c>
      <c r="J477" s="34">
        <f t="shared" si="68"/>
        <v>3</v>
      </c>
      <c r="K477" s="35">
        <f t="shared" si="69"/>
        <v>0.8928571428571429</v>
      </c>
      <c r="L477" s="86" t="s">
        <v>1583</v>
      </c>
      <c r="M477" s="86"/>
      <c r="N477" s="86"/>
      <c r="O477" s="86" t="s">
        <v>1583</v>
      </c>
      <c r="P477" s="86" t="s">
        <v>1583</v>
      </c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" hidden="1" thickBot="1" x14ac:dyDescent="0.35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25</v>
      </c>
      <c r="J478" s="34">
        <f t="shared" si="68"/>
        <v>3</v>
      </c>
      <c r="K478" s="35">
        <f t="shared" si="69"/>
        <v>0.8928571428571429</v>
      </c>
      <c r="L478" s="86" t="s">
        <v>1583</v>
      </c>
      <c r="M478" s="86"/>
      <c r="N478" s="86"/>
      <c r="O478" s="86" t="s">
        <v>1583</v>
      </c>
      <c r="P478" s="86" t="s">
        <v>1583</v>
      </c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" hidden="1" thickBot="1" x14ac:dyDescent="0.35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" hidden="1" thickBot="1" x14ac:dyDescent="0.35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" hidden="1" thickBot="1" x14ac:dyDescent="0.35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25</v>
      </c>
      <c r="J481" s="34">
        <f t="shared" si="68"/>
        <v>3</v>
      </c>
      <c r="K481" s="35">
        <f t="shared" si="69"/>
        <v>0.8928571428571429</v>
      </c>
      <c r="L481" s="86" t="s">
        <v>1583</v>
      </c>
      <c r="M481" s="86"/>
      <c r="N481" s="86"/>
      <c r="O481" s="86" t="s">
        <v>1583</v>
      </c>
      <c r="P481" s="86" t="s">
        <v>1583</v>
      </c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" hidden="1" thickBot="1" x14ac:dyDescent="0.35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25</v>
      </c>
      <c r="J482" s="34">
        <f t="shared" si="68"/>
        <v>3</v>
      </c>
      <c r="K482" s="35">
        <f t="shared" si="69"/>
        <v>0.8928571428571429</v>
      </c>
      <c r="L482" s="86" t="s">
        <v>1583</v>
      </c>
      <c r="M482" s="86"/>
      <c r="N482" s="86"/>
      <c r="O482" s="86" t="s">
        <v>1583</v>
      </c>
      <c r="P482" s="86" t="s">
        <v>1583</v>
      </c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" hidden="1" thickBot="1" x14ac:dyDescent="0.35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26</v>
      </c>
      <c r="J483" s="34">
        <f t="shared" ref="J483:J492" si="71">COUNTIF(L483:AM483,"APAGADO")</f>
        <v>2</v>
      </c>
      <c r="K483" s="35">
        <f t="shared" ref="K483:K492" si="72">(I483)/(J483+I483)</f>
        <v>0.9285714285714286</v>
      </c>
      <c r="L483" s="86" t="s">
        <v>1583</v>
      </c>
      <c r="M483" s="86"/>
      <c r="N483" s="86"/>
      <c r="O483" s="86"/>
      <c r="P483" s="86" t="s">
        <v>1583</v>
      </c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" hidden="1" thickBot="1" x14ac:dyDescent="0.35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26</v>
      </c>
      <c r="J484" s="34">
        <f t="shared" si="71"/>
        <v>2</v>
      </c>
      <c r="K484" s="35">
        <f t="shared" si="72"/>
        <v>0.9285714285714286</v>
      </c>
      <c r="L484" s="86" t="s">
        <v>1583</v>
      </c>
      <c r="M484" s="86"/>
      <c r="N484" s="86"/>
      <c r="O484" s="86" t="s">
        <v>1583</v>
      </c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" hidden="1" thickBot="1" x14ac:dyDescent="0.35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25</v>
      </c>
      <c r="J485" s="34">
        <f t="shared" si="71"/>
        <v>3</v>
      </c>
      <c r="K485" s="35">
        <f t="shared" si="72"/>
        <v>0.8928571428571429</v>
      </c>
      <c r="L485" s="86" t="s">
        <v>1583</v>
      </c>
      <c r="M485" s="86"/>
      <c r="N485" s="86"/>
      <c r="O485" s="86" t="s">
        <v>1583</v>
      </c>
      <c r="P485" s="86" t="s">
        <v>1583</v>
      </c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" hidden="1" thickBot="1" x14ac:dyDescent="0.35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25</v>
      </c>
      <c r="J486" s="34">
        <f t="shared" si="71"/>
        <v>3</v>
      </c>
      <c r="K486" s="35">
        <f t="shared" si="72"/>
        <v>0.8928571428571429</v>
      </c>
      <c r="L486" s="86" t="s">
        <v>1583</v>
      </c>
      <c r="M486" s="86"/>
      <c r="N486" s="86"/>
      <c r="O486" s="86" t="s">
        <v>1583</v>
      </c>
      <c r="P486" s="86" t="s">
        <v>1583</v>
      </c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" hidden="1" thickBot="1" x14ac:dyDescent="0.35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" hidden="1" thickBot="1" x14ac:dyDescent="0.35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" hidden="1" thickBot="1" x14ac:dyDescent="0.35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25</v>
      </c>
      <c r="J489" s="34">
        <f t="shared" si="71"/>
        <v>3</v>
      </c>
      <c r="K489" s="35">
        <f t="shared" si="72"/>
        <v>0.8928571428571429</v>
      </c>
      <c r="L489" s="86" t="s">
        <v>1583</v>
      </c>
      <c r="M489" s="86"/>
      <c r="N489" s="86"/>
      <c r="O489" s="86" t="s">
        <v>1583</v>
      </c>
      <c r="P489" s="86" t="s">
        <v>1583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" hidden="1" thickBot="1" x14ac:dyDescent="0.35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" hidden="1" thickBot="1" x14ac:dyDescent="0.35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" hidden="1" thickBot="1" x14ac:dyDescent="0.35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" hidden="1" thickBot="1" x14ac:dyDescent="0.35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28</v>
      </c>
      <c r="J493" s="34">
        <f t="shared" ref="J493:J514" si="74">COUNTIF(L493:AM493,"APAGADO")</f>
        <v>0</v>
      </c>
      <c r="K493" s="35">
        <f t="shared" ref="K493:K514" si="75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" hidden="1" thickBot="1" x14ac:dyDescent="0.35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28</v>
      </c>
      <c r="J494" s="34">
        <f t="shared" si="74"/>
        <v>0</v>
      </c>
      <c r="K494" s="35">
        <f t="shared" si="75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" hidden="1" thickBot="1" x14ac:dyDescent="0.35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25</v>
      </c>
      <c r="J495" s="34">
        <f t="shared" si="74"/>
        <v>3</v>
      </c>
      <c r="K495" s="35">
        <f t="shared" si="75"/>
        <v>0.8928571428571429</v>
      </c>
      <c r="L495" s="86" t="s">
        <v>1583</v>
      </c>
      <c r="M495" s="86"/>
      <c r="N495" s="86"/>
      <c r="O495" s="86" t="s">
        <v>1583</v>
      </c>
      <c r="P495" s="86" t="s">
        <v>1583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" hidden="1" thickBot="1" x14ac:dyDescent="0.35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25</v>
      </c>
      <c r="J496" s="34">
        <f t="shared" si="74"/>
        <v>3</v>
      </c>
      <c r="K496" s="35">
        <f t="shared" si="75"/>
        <v>0.8928571428571429</v>
      </c>
      <c r="L496" s="86" t="s">
        <v>1583</v>
      </c>
      <c r="M496" s="86"/>
      <c r="N496" s="86"/>
      <c r="O496" s="86" t="s">
        <v>1583</v>
      </c>
      <c r="P496" s="86" t="s">
        <v>1583</v>
      </c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" hidden="1" thickBot="1" x14ac:dyDescent="0.35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" hidden="1" thickBot="1" x14ac:dyDescent="0.35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" hidden="1" thickBot="1" x14ac:dyDescent="0.35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25</v>
      </c>
      <c r="J499" s="34">
        <f t="shared" si="74"/>
        <v>3</v>
      </c>
      <c r="K499" s="35">
        <f t="shared" si="75"/>
        <v>0.8928571428571429</v>
      </c>
      <c r="L499" s="86" t="s">
        <v>1583</v>
      </c>
      <c r="M499" s="86"/>
      <c r="N499" s="86"/>
      <c r="O499" s="86" t="s">
        <v>1583</v>
      </c>
      <c r="P499" s="86" t="s">
        <v>1583</v>
      </c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" hidden="1" thickBot="1" x14ac:dyDescent="0.35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28</v>
      </c>
      <c r="J500" s="34">
        <f t="shared" si="74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" hidden="1" thickBot="1" x14ac:dyDescent="0.35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25</v>
      </c>
      <c r="J501" s="34">
        <f t="shared" si="74"/>
        <v>3</v>
      </c>
      <c r="K501" s="35">
        <f t="shared" si="75"/>
        <v>0.8928571428571429</v>
      </c>
      <c r="L501" s="86" t="s">
        <v>1583</v>
      </c>
      <c r="M501" s="86"/>
      <c r="N501" s="86"/>
      <c r="O501" s="86" t="s">
        <v>1583</v>
      </c>
      <c r="P501" s="86" t="s">
        <v>1583</v>
      </c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" hidden="1" thickBot="1" x14ac:dyDescent="0.35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25</v>
      </c>
      <c r="J502" s="34">
        <f t="shared" si="74"/>
        <v>3</v>
      </c>
      <c r="K502" s="35">
        <f t="shared" si="75"/>
        <v>0.8928571428571429</v>
      </c>
      <c r="L502" s="86" t="s">
        <v>1583</v>
      </c>
      <c r="M502" s="86"/>
      <c r="N502" s="86"/>
      <c r="O502" s="86" t="s">
        <v>1583</v>
      </c>
      <c r="P502" s="86" t="s">
        <v>1583</v>
      </c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" hidden="1" thickBot="1" x14ac:dyDescent="0.35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26</v>
      </c>
      <c r="J503" s="34">
        <f t="shared" si="74"/>
        <v>2</v>
      </c>
      <c r="K503" s="35">
        <f t="shared" si="75"/>
        <v>0.9285714285714286</v>
      </c>
      <c r="L503" s="86" t="s">
        <v>1583</v>
      </c>
      <c r="M503" s="86"/>
      <c r="N503" s="86"/>
      <c r="O503" s="86" t="s">
        <v>1583</v>
      </c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" hidden="1" thickBot="1" x14ac:dyDescent="0.35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26</v>
      </c>
      <c r="J504" s="34">
        <f t="shared" si="74"/>
        <v>2</v>
      </c>
      <c r="K504" s="35">
        <f t="shared" si="75"/>
        <v>0.9285714285714286</v>
      </c>
      <c r="L504" s="86" t="s">
        <v>1583</v>
      </c>
      <c r="M504" s="86"/>
      <c r="N504" s="86"/>
      <c r="O504" s="86" t="s">
        <v>1583</v>
      </c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" hidden="1" thickBot="1" x14ac:dyDescent="0.35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28</v>
      </c>
      <c r="J505" s="34">
        <f t="shared" si="74"/>
        <v>0</v>
      </c>
      <c r="K505" s="35">
        <f t="shared" si="75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" hidden="1" thickBot="1" x14ac:dyDescent="0.35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" hidden="1" thickBot="1" x14ac:dyDescent="0.35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25</v>
      </c>
      <c r="J507" s="34">
        <f t="shared" si="74"/>
        <v>3</v>
      </c>
      <c r="K507" s="35">
        <f t="shared" si="75"/>
        <v>0.8928571428571429</v>
      </c>
      <c r="L507" s="86" t="s">
        <v>1583</v>
      </c>
      <c r="M507" s="86"/>
      <c r="N507" s="86"/>
      <c r="O507" s="86" t="s">
        <v>1583</v>
      </c>
      <c r="P507" s="86" t="s">
        <v>1583</v>
      </c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" hidden="1" thickBot="1" x14ac:dyDescent="0.35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" hidden="1" thickBot="1" x14ac:dyDescent="0.35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26</v>
      </c>
      <c r="J509" s="34">
        <f t="shared" si="74"/>
        <v>2</v>
      </c>
      <c r="K509" s="35">
        <f t="shared" si="75"/>
        <v>0.9285714285714286</v>
      </c>
      <c r="L509" s="86" t="s">
        <v>1583</v>
      </c>
      <c r="M509" s="86"/>
      <c r="N509" s="86"/>
      <c r="O509" s="86"/>
      <c r="P509" s="86" t="s">
        <v>1583</v>
      </c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" hidden="1" thickBot="1" x14ac:dyDescent="0.35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6"/>
      <c r="M510" s="86"/>
      <c r="N510" s="86"/>
      <c r="O510" s="86" t="s">
        <v>1583</v>
      </c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" hidden="1" thickBot="1" x14ac:dyDescent="0.35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25</v>
      </c>
      <c r="J511" s="34">
        <f t="shared" si="74"/>
        <v>3</v>
      </c>
      <c r="K511" s="35">
        <f t="shared" si="75"/>
        <v>0.8928571428571429</v>
      </c>
      <c r="L511" s="86" t="s">
        <v>1583</v>
      </c>
      <c r="M511" s="86"/>
      <c r="N511" s="86"/>
      <c r="O511" s="86" t="s">
        <v>1583</v>
      </c>
      <c r="P511" s="86" t="s">
        <v>1583</v>
      </c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" hidden="1" thickBot="1" x14ac:dyDescent="0.35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25</v>
      </c>
      <c r="J512" s="34">
        <f t="shared" si="74"/>
        <v>3</v>
      </c>
      <c r="K512" s="35">
        <f t="shared" si="75"/>
        <v>0.8928571428571429</v>
      </c>
      <c r="L512" s="86" t="s">
        <v>1583</v>
      </c>
      <c r="M512" s="86"/>
      <c r="N512" s="86"/>
      <c r="O512" s="86" t="s">
        <v>1583</v>
      </c>
      <c r="P512" s="86" t="s">
        <v>1583</v>
      </c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" hidden="1" thickBot="1" x14ac:dyDescent="0.35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25</v>
      </c>
      <c r="J513" s="34">
        <f t="shared" si="74"/>
        <v>3</v>
      </c>
      <c r="K513" s="35">
        <f t="shared" si="75"/>
        <v>0.8928571428571429</v>
      </c>
      <c r="L513" s="86" t="s">
        <v>1583</v>
      </c>
      <c r="M513" s="88"/>
      <c r="N513" s="86"/>
      <c r="O513" s="86" t="s">
        <v>1583</v>
      </c>
      <c r="P513" s="86" t="s">
        <v>1583</v>
      </c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  <c r="AP513" s="88"/>
    </row>
    <row r="514" spans="1:42" ht="15" hidden="1" thickBot="1" x14ac:dyDescent="0.35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25</v>
      </c>
      <c r="J514" s="34">
        <f t="shared" si="74"/>
        <v>3</v>
      </c>
      <c r="K514" s="35">
        <f t="shared" si="75"/>
        <v>0.8928571428571429</v>
      </c>
      <c r="L514" s="86" t="s">
        <v>1583</v>
      </c>
      <c r="M514" s="88"/>
      <c r="N514" s="86"/>
      <c r="O514" s="86" t="s">
        <v>1583</v>
      </c>
      <c r="P514" s="86" t="s">
        <v>1583</v>
      </c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  <c r="AP514" s="88"/>
    </row>
    <row r="515" spans="1:42" ht="15" hidden="1" thickBot="1" x14ac:dyDescent="0.35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25</v>
      </c>
      <c r="J515" s="34">
        <f t="shared" ref="J515:J527" si="77">COUNTIF(L515:AM515,"APAGADO")</f>
        <v>3</v>
      </c>
      <c r="K515" s="35">
        <f t="shared" ref="K515:K527" si="78">(I515)/(J515+I515)</f>
        <v>0.8928571428571429</v>
      </c>
      <c r="L515" s="86" t="s">
        <v>1583</v>
      </c>
      <c r="M515" s="88"/>
      <c r="N515" s="86"/>
      <c r="O515" s="86" t="s">
        <v>1583</v>
      </c>
      <c r="P515" s="86" t="s">
        <v>1583</v>
      </c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  <c r="AP515" s="88"/>
    </row>
    <row r="516" spans="1:42" ht="15" hidden="1" thickBot="1" x14ac:dyDescent="0.35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25</v>
      </c>
      <c r="J516" s="34">
        <f t="shared" si="77"/>
        <v>3</v>
      </c>
      <c r="K516" s="35">
        <f t="shared" si="78"/>
        <v>0.8928571428571429</v>
      </c>
      <c r="L516" s="86" t="s">
        <v>1583</v>
      </c>
      <c r="M516" s="88"/>
      <c r="N516" s="86"/>
      <c r="O516" s="86" t="s">
        <v>1583</v>
      </c>
      <c r="P516" s="86" t="s">
        <v>1583</v>
      </c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" hidden="1" thickBot="1" x14ac:dyDescent="0.35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25</v>
      </c>
      <c r="J517" s="34">
        <f t="shared" si="77"/>
        <v>3</v>
      </c>
      <c r="K517" s="35">
        <f t="shared" si="78"/>
        <v>0.8928571428571429</v>
      </c>
      <c r="L517" s="86" t="s">
        <v>1583</v>
      </c>
      <c r="M517" s="88"/>
      <c r="N517" s="86"/>
      <c r="O517" s="86" t="s">
        <v>1583</v>
      </c>
      <c r="P517" s="86" t="s">
        <v>1583</v>
      </c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" hidden="1" thickBot="1" x14ac:dyDescent="0.35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25</v>
      </c>
      <c r="J518" s="34">
        <f t="shared" si="77"/>
        <v>3</v>
      </c>
      <c r="K518" s="35">
        <f t="shared" si="78"/>
        <v>0.8928571428571429</v>
      </c>
      <c r="L518" s="86" t="s">
        <v>1583</v>
      </c>
      <c r="M518" s="88"/>
      <c r="N518" s="86"/>
      <c r="O518" s="86" t="s">
        <v>1583</v>
      </c>
      <c r="P518" s="86" t="s">
        <v>1583</v>
      </c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" hidden="1" thickBot="1" x14ac:dyDescent="0.35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25</v>
      </c>
      <c r="J519" s="34">
        <f t="shared" si="77"/>
        <v>3</v>
      </c>
      <c r="K519" s="35">
        <f t="shared" si="78"/>
        <v>0.8928571428571429</v>
      </c>
      <c r="L519" s="86" t="s">
        <v>1583</v>
      </c>
      <c r="M519" s="88"/>
      <c r="N519" s="86"/>
      <c r="O519" s="86" t="s">
        <v>1583</v>
      </c>
      <c r="P519" s="86" t="s">
        <v>1583</v>
      </c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" hidden="1" thickBot="1" x14ac:dyDescent="0.35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25</v>
      </c>
      <c r="J520" s="34">
        <f t="shared" si="77"/>
        <v>3</v>
      </c>
      <c r="K520" s="35">
        <f t="shared" si="78"/>
        <v>0.8928571428571429</v>
      </c>
      <c r="L520" s="86" t="s">
        <v>1583</v>
      </c>
      <c r="M520" s="88"/>
      <c r="N520" s="86"/>
      <c r="O520" s="86" t="s">
        <v>1583</v>
      </c>
      <c r="P520" s="86" t="s">
        <v>1583</v>
      </c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" hidden="1" thickBot="1" x14ac:dyDescent="0.35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25</v>
      </c>
      <c r="J521" s="34">
        <f t="shared" si="77"/>
        <v>3</v>
      </c>
      <c r="K521" s="35">
        <f t="shared" si="78"/>
        <v>0.8928571428571429</v>
      </c>
      <c r="L521" s="86" t="s">
        <v>1583</v>
      </c>
      <c r="M521" s="88"/>
      <c r="N521" s="86"/>
      <c r="O521" s="86" t="s">
        <v>1583</v>
      </c>
      <c r="P521" s="86" t="s">
        <v>1583</v>
      </c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" hidden="1" thickBot="1" x14ac:dyDescent="0.35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25</v>
      </c>
      <c r="J522" s="34">
        <f t="shared" si="77"/>
        <v>3</v>
      </c>
      <c r="K522" s="35">
        <f t="shared" si="78"/>
        <v>0.8928571428571429</v>
      </c>
      <c r="L522" s="86" t="s">
        <v>1583</v>
      </c>
      <c r="M522" s="88"/>
      <c r="N522" s="86"/>
      <c r="O522" s="86" t="s">
        <v>1583</v>
      </c>
      <c r="P522" s="86" t="s">
        <v>1583</v>
      </c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" hidden="1" thickBot="1" x14ac:dyDescent="0.35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25</v>
      </c>
      <c r="J523" s="34">
        <f t="shared" si="77"/>
        <v>3</v>
      </c>
      <c r="K523" s="35">
        <f t="shared" si="78"/>
        <v>0.8928571428571429</v>
      </c>
      <c r="L523" s="86" t="s">
        <v>1583</v>
      </c>
      <c r="M523" s="88"/>
      <c r="N523" s="86"/>
      <c r="O523" s="86" t="s">
        <v>1583</v>
      </c>
      <c r="P523" s="86" t="s">
        <v>1583</v>
      </c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" hidden="1" thickBot="1" x14ac:dyDescent="0.35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25</v>
      </c>
      <c r="J524" s="34">
        <f t="shared" si="77"/>
        <v>3</v>
      </c>
      <c r="K524" s="35">
        <f t="shared" si="78"/>
        <v>0.8928571428571429</v>
      </c>
      <c r="L524" s="86" t="s">
        <v>1583</v>
      </c>
      <c r="M524" s="88"/>
      <c r="N524" s="86"/>
      <c r="O524" s="86" t="s">
        <v>1583</v>
      </c>
      <c r="P524" s="86" t="s">
        <v>1583</v>
      </c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" hidden="1" thickBot="1" x14ac:dyDescent="0.35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" hidden="1" thickBot="1" x14ac:dyDescent="0.35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" hidden="1" thickBot="1" x14ac:dyDescent="0.35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25</v>
      </c>
      <c r="J527" s="34">
        <f t="shared" si="77"/>
        <v>3</v>
      </c>
      <c r="K527" s="35">
        <f t="shared" si="78"/>
        <v>0.8928571428571429</v>
      </c>
      <c r="L527" s="86" t="s">
        <v>1583</v>
      </c>
      <c r="M527" s="88"/>
      <c r="N527" s="86"/>
      <c r="O527" s="86" t="s">
        <v>1583</v>
      </c>
      <c r="P527" s="86" t="s">
        <v>1583</v>
      </c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" hidden="1" thickBot="1" x14ac:dyDescent="0.35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25</v>
      </c>
      <c r="J528" s="34">
        <f t="shared" ref="J528:J534" si="80">COUNTIF(L528:AM528,"APAGADO")</f>
        <v>3</v>
      </c>
      <c r="K528" s="35">
        <f t="shared" ref="K528:K534" si="81">(I528)/(J528+I528)</f>
        <v>0.8928571428571429</v>
      </c>
      <c r="L528" s="86" t="s">
        <v>1583</v>
      </c>
      <c r="M528" s="88"/>
      <c r="N528" s="86"/>
      <c r="O528" s="86" t="s">
        <v>1583</v>
      </c>
      <c r="P528" s="86" t="s">
        <v>1583</v>
      </c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" hidden="1" thickBot="1" x14ac:dyDescent="0.35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25</v>
      </c>
      <c r="J529" s="34">
        <f t="shared" si="80"/>
        <v>3</v>
      </c>
      <c r="K529" s="35">
        <f t="shared" si="81"/>
        <v>0.8928571428571429</v>
      </c>
      <c r="L529" s="86" t="s">
        <v>1583</v>
      </c>
      <c r="M529" s="88"/>
      <c r="N529" s="86"/>
      <c r="O529" s="86" t="s">
        <v>1583</v>
      </c>
      <c r="P529" s="86" t="s">
        <v>1583</v>
      </c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" hidden="1" thickBot="1" x14ac:dyDescent="0.35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25</v>
      </c>
      <c r="J530" s="34">
        <f t="shared" si="80"/>
        <v>3</v>
      </c>
      <c r="K530" s="35">
        <f t="shared" si="81"/>
        <v>0.8928571428571429</v>
      </c>
      <c r="L530" s="86" t="s">
        <v>1583</v>
      </c>
      <c r="M530" s="88"/>
      <c r="N530" s="86"/>
      <c r="O530" s="86" t="s">
        <v>1583</v>
      </c>
      <c r="P530" s="86" t="s">
        <v>1583</v>
      </c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" hidden="1" thickBot="1" x14ac:dyDescent="0.35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" hidden="1" thickBot="1" x14ac:dyDescent="0.35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" hidden="1" thickBot="1" x14ac:dyDescent="0.35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28</v>
      </c>
      <c r="J533" s="34">
        <f t="shared" si="80"/>
        <v>0</v>
      </c>
      <c r="K533" s="35">
        <f t="shared" si="81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" hidden="1" thickBot="1" x14ac:dyDescent="0.35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" hidden="1" thickBot="1" x14ac:dyDescent="0.35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26</v>
      </c>
      <c r="J535" s="34">
        <f t="shared" ref="J535:J540" si="83">COUNTIF(L535:AM535,"APAGADO")</f>
        <v>2</v>
      </c>
      <c r="K535" s="35">
        <f t="shared" ref="K535:K540" si="84">(I535)/(J535+I535)</f>
        <v>0.9285714285714286</v>
      </c>
      <c r="L535" s="86"/>
      <c r="M535" s="88"/>
      <c r="N535" s="86"/>
      <c r="O535" s="86" t="s">
        <v>1583</v>
      </c>
      <c r="P535" s="86" t="s">
        <v>1583</v>
      </c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" hidden="1" thickBot="1" x14ac:dyDescent="0.35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26</v>
      </c>
      <c r="J536" s="34">
        <f t="shared" si="83"/>
        <v>2</v>
      </c>
      <c r="K536" s="35">
        <f t="shared" si="84"/>
        <v>0.9285714285714286</v>
      </c>
      <c r="L536" s="86"/>
      <c r="M536" s="88"/>
      <c r="N536" s="86"/>
      <c r="O536" s="86" t="s">
        <v>1583</v>
      </c>
      <c r="P536" s="86" t="s">
        <v>1583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" hidden="1" thickBot="1" x14ac:dyDescent="0.35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26</v>
      </c>
      <c r="J537" s="34">
        <f t="shared" si="83"/>
        <v>2</v>
      </c>
      <c r="K537" s="35">
        <f t="shared" si="84"/>
        <v>0.9285714285714286</v>
      </c>
      <c r="L537" s="86"/>
      <c r="M537" s="88"/>
      <c r="N537" s="86"/>
      <c r="O537" s="86" t="s">
        <v>1583</v>
      </c>
      <c r="P537" s="86" t="s">
        <v>1583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" hidden="1" thickBot="1" x14ac:dyDescent="0.35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26</v>
      </c>
      <c r="J538" s="34">
        <f t="shared" si="83"/>
        <v>2</v>
      </c>
      <c r="K538" s="35">
        <f t="shared" si="84"/>
        <v>0.9285714285714286</v>
      </c>
      <c r="L538" s="86"/>
      <c r="M538" s="88"/>
      <c r="N538" s="86"/>
      <c r="O538" s="86" t="s">
        <v>1583</v>
      </c>
      <c r="P538" s="86" t="s">
        <v>1583</v>
      </c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" hidden="1" thickBot="1" x14ac:dyDescent="0.35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26</v>
      </c>
      <c r="J539" s="34">
        <f t="shared" si="83"/>
        <v>2</v>
      </c>
      <c r="K539" s="35">
        <f t="shared" si="84"/>
        <v>0.9285714285714286</v>
      </c>
      <c r="L539" s="86"/>
      <c r="M539" s="88"/>
      <c r="N539" s="86"/>
      <c r="O539" s="86" t="s">
        <v>1583</v>
      </c>
      <c r="P539" s="86" t="s">
        <v>1583</v>
      </c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" hidden="1" thickBot="1" x14ac:dyDescent="0.35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26</v>
      </c>
      <c r="J540" s="34">
        <f t="shared" si="83"/>
        <v>2</v>
      </c>
      <c r="K540" s="35">
        <f t="shared" si="84"/>
        <v>0.9285714285714286</v>
      </c>
      <c r="L540" s="88"/>
      <c r="M540" s="88"/>
      <c r="N540" s="86"/>
      <c r="O540" s="86" t="s">
        <v>1583</v>
      </c>
      <c r="P540" s="86" t="s">
        <v>1583</v>
      </c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  <c r="AP540" s="88"/>
    </row>
    <row r="541" spans="1:42" x14ac:dyDescent="0.3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3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3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3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3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3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3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3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3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3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3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3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3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3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3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3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3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3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3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3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3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3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3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3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3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3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3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3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3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3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3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3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3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3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3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3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3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3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3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3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3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3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3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3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3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3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3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3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3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3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3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3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3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3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3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3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3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3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3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3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3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3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3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3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3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3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3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3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3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3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3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3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3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3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3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3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3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3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3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3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3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3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3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3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3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3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3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3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3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3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3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3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3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3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3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3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3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3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3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3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3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3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3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3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3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3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3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3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3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3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3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3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3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3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3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3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3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3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3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3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3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3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3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3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3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3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3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3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3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3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3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3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3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3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3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3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3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3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3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3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3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3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3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3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3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3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3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3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3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3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3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3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3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3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3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3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3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3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3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3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3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3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3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3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3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3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3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3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3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3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3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3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3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3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3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3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3">
      <c r="E717" s="33"/>
      <c r="F717" s="33"/>
      <c r="G717" s="33"/>
      <c r="H717" s="33"/>
      <c r="K717" s="15"/>
      <c r="N717" s="86"/>
    </row>
    <row r="718" spans="5:40" x14ac:dyDescent="0.3">
      <c r="E718" s="33"/>
      <c r="F718" s="33"/>
      <c r="G718" s="33"/>
      <c r="H718" s="33"/>
      <c r="K718" s="15"/>
      <c r="N718" s="86"/>
    </row>
    <row r="719" spans="5:40" x14ac:dyDescent="0.3">
      <c r="E719" s="33"/>
      <c r="F719" s="33"/>
      <c r="G719" s="33"/>
      <c r="H719" s="33"/>
      <c r="K719" s="15"/>
      <c r="N719" s="86"/>
    </row>
    <row r="720" spans="5:40" x14ac:dyDescent="0.3">
      <c r="K720" s="15"/>
      <c r="N720" s="86"/>
    </row>
    <row r="721" spans="14:14" x14ac:dyDescent="0.3">
      <c r="N721" s="86"/>
    </row>
    <row r="722" spans="14:14" x14ac:dyDescent="0.3">
      <c r="N722" s="86"/>
    </row>
    <row r="723" spans="14:14" x14ac:dyDescent="0.3">
      <c r="N723" s="86"/>
    </row>
    <row r="724" spans="14:14" x14ac:dyDescent="0.3">
      <c r="N724" s="86"/>
    </row>
    <row r="725" spans="14:14" x14ac:dyDescent="0.3">
      <c r="N725" s="86"/>
    </row>
    <row r="726" spans="14:14" x14ac:dyDescent="0.3">
      <c r="N726" s="86"/>
    </row>
    <row r="727" spans="14:14" x14ac:dyDescent="0.3">
      <c r="N727" s="86"/>
    </row>
    <row r="728" spans="14:14" x14ac:dyDescent="0.3">
      <c r="N728" s="86"/>
    </row>
    <row r="729" spans="14:14" x14ac:dyDescent="0.3">
      <c r="N729" s="86"/>
    </row>
    <row r="730" spans="14:14" x14ac:dyDescent="0.3">
      <c r="N730" s="86"/>
    </row>
    <row r="731" spans="14:14" x14ac:dyDescent="0.3">
      <c r="N731" s="86"/>
    </row>
    <row r="732" spans="14:14" x14ac:dyDescent="0.3">
      <c r="N732" s="86"/>
    </row>
    <row r="733" spans="14:14" x14ac:dyDescent="0.3">
      <c r="N733" s="86"/>
    </row>
    <row r="734" spans="14:14" x14ac:dyDescent="0.3">
      <c r="N734" s="86"/>
    </row>
    <row r="735" spans="14:14" x14ac:dyDescent="0.3">
      <c r="N735" s="86"/>
    </row>
    <row r="736" spans="14:14" x14ac:dyDescent="0.3">
      <c r="N736" s="86"/>
    </row>
    <row r="737" spans="14:14" x14ac:dyDescent="0.3">
      <c r="N737" s="86"/>
    </row>
    <row r="738" spans="14:14" x14ac:dyDescent="0.3">
      <c r="N738" s="86"/>
    </row>
    <row r="739" spans="14:14" x14ac:dyDescent="0.3">
      <c r="N739" s="86"/>
    </row>
    <row r="740" spans="14:14" x14ac:dyDescent="0.3">
      <c r="N740" s="86"/>
    </row>
    <row r="741" spans="14:14" x14ac:dyDescent="0.3">
      <c r="N741" s="86"/>
    </row>
    <row r="742" spans="14:14" x14ac:dyDescent="0.3">
      <c r="N742" s="86"/>
    </row>
    <row r="743" spans="14:14" x14ac:dyDescent="0.3">
      <c r="N743" s="86"/>
    </row>
    <row r="744" spans="14:14" x14ac:dyDescent="0.3">
      <c r="N744" s="86"/>
    </row>
    <row r="745" spans="14:14" x14ac:dyDescent="0.3">
      <c r="N745" s="86"/>
    </row>
    <row r="746" spans="14:14" x14ac:dyDescent="0.3">
      <c r="N746" s="86"/>
    </row>
    <row r="747" spans="14:14" x14ac:dyDescent="0.3">
      <c r="N747" s="86"/>
    </row>
    <row r="748" spans="14:14" x14ac:dyDescent="0.3">
      <c r="N748" s="86"/>
    </row>
    <row r="749" spans="14:14" x14ac:dyDescent="0.3">
      <c r="N749" s="86"/>
    </row>
    <row r="750" spans="14:14" x14ac:dyDescent="0.3">
      <c r="N750" s="86"/>
    </row>
    <row r="751" spans="14:14" x14ac:dyDescent="0.3">
      <c r="N751" s="86"/>
    </row>
    <row r="752" spans="14:14" x14ac:dyDescent="0.3">
      <c r="N752" s="86"/>
    </row>
    <row r="753" spans="14:14" x14ac:dyDescent="0.3">
      <c r="N753" s="86"/>
    </row>
    <row r="754" spans="14:14" x14ac:dyDescent="0.3">
      <c r="N754" s="86"/>
    </row>
    <row r="755" spans="14:14" x14ac:dyDescent="0.3">
      <c r="N755" s="86"/>
    </row>
    <row r="756" spans="14:14" x14ac:dyDescent="0.3">
      <c r="N756" s="86"/>
    </row>
    <row r="757" spans="14:14" x14ac:dyDescent="0.3">
      <c r="N757" s="86"/>
    </row>
    <row r="758" spans="14:14" x14ac:dyDescent="0.3">
      <c r="N758" s="86"/>
    </row>
    <row r="759" spans="14:14" x14ac:dyDescent="0.3">
      <c r="N759" s="86"/>
    </row>
    <row r="760" spans="14:14" x14ac:dyDescent="0.3">
      <c r="N760" s="86"/>
    </row>
    <row r="761" spans="14:14" x14ac:dyDescent="0.3">
      <c r="N761" s="86"/>
    </row>
    <row r="762" spans="14:14" x14ac:dyDescent="0.3">
      <c r="N762" s="86"/>
    </row>
    <row r="763" spans="14:14" x14ac:dyDescent="0.3">
      <c r="N763" s="86"/>
    </row>
    <row r="764" spans="14:14" x14ac:dyDescent="0.3">
      <c r="N764" s="86"/>
    </row>
    <row r="765" spans="14:14" x14ac:dyDescent="0.3">
      <c r="N765" s="86"/>
    </row>
    <row r="766" spans="14:14" x14ac:dyDescent="0.3">
      <c r="N766" s="86"/>
    </row>
    <row r="767" spans="14:14" x14ac:dyDescent="0.3">
      <c r="N767" s="86"/>
    </row>
    <row r="768" spans="14:14" x14ac:dyDescent="0.3">
      <c r="N768" s="86"/>
    </row>
    <row r="769" spans="14:14" x14ac:dyDescent="0.3">
      <c r="N769" s="86"/>
    </row>
    <row r="770" spans="14:14" x14ac:dyDescent="0.3">
      <c r="N770" s="86"/>
    </row>
    <row r="771" spans="14:14" x14ac:dyDescent="0.3">
      <c r="N771" s="86"/>
    </row>
    <row r="772" spans="14:14" x14ac:dyDescent="0.3">
      <c r="N772" s="86"/>
    </row>
    <row r="773" spans="14:14" x14ac:dyDescent="0.3">
      <c r="N773" s="86"/>
    </row>
    <row r="774" spans="14:14" x14ac:dyDescent="0.3">
      <c r="N774" s="86"/>
    </row>
    <row r="775" spans="14:14" x14ac:dyDescent="0.3">
      <c r="N775" s="86"/>
    </row>
    <row r="776" spans="14:14" x14ac:dyDescent="0.3">
      <c r="N776" s="86"/>
    </row>
    <row r="777" spans="14:14" x14ac:dyDescent="0.3">
      <c r="N777" s="86"/>
    </row>
    <row r="778" spans="14:14" x14ac:dyDescent="0.3">
      <c r="N778" s="86"/>
    </row>
    <row r="779" spans="14:14" x14ac:dyDescent="0.3">
      <c r="N779" s="86"/>
    </row>
    <row r="780" spans="14:14" x14ac:dyDescent="0.3">
      <c r="N780" s="86"/>
    </row>
    <row r="781" spans="14:14" x14ac:dyDescent="0.3">
      <c r="N781" s="86"/>
    </row>
    <row r="782" spans="14:14" x14ac:dyDescent="0.3">
      <c r="N782" s="86"/>
    </row>
    <row r="783" spans="14:14" x14ac:dyDescent="0.3">
      <c r="N783" s="86"/>
    </row>
    <row r="784" spans="14:14" x14ac:dyDescent="0.3">
      <c r="N784" s="86"/>
    </row>
    <row r="785" spans="14:14" x14ac:dyDescent="0.3">
      <c r="N785" s="86"/>
    </row>
    <row r="786" spans="14:14" x14ac:dyDescent="0.3">
      <c r="N786" s="86"/>
    </row>
    <row r="787" spans="14:14" x14ac:dyDescent="0.3">
      <c r="N787" s="86"/>
    </row>
    <row r="788" spans="14:14" x14ac:dyDescent="0.3">
      <c r="N788" s="86"/>
    </row>
    <row r="789" spans="14:14" x14ac:dyDescent="0.3">
      <c r="N789" s="86"/>
    </row>
    <row r="790" spans="14:14" x14ac:dyDescent="0.3">
      <c r="N790" s="86"/>
    </row>
    <row r="791" spans="14:14" x14ac:dyDescent="0.3">
      <c r="N791" s="86"/>
    </row>
    <row r="792" spans="14:14" x14ac:dyDescent="0.3">
      <c r="N792" s="86"/>
    </row>
    <row r="793" spans="14:14" x14ac:dyDescent="0.3">
      <c r="N793" s="86"/>
    </row>
    <row r="794" spans="14:14" x14ac:dyDescent="0.3">
      <c r="N794" s="86"/>
    </row>
    <row r="795" spans="14:14" x14ac:dyDescent="0.3">
      <c r="N795" s="86"/>
    </row>
    <row r="796" spans="14:14" x14ac:dyDescent="0.3">
      <c r="N796" s="86"/>
    </row>
    <row r="797" spans="14:14" x14ac:dyDescent="0.3">
      <c r="N797" s="86"/>
    </row>
    <row r="798" spans="14:14" x14ac:dyDescent="0.3">
      <c r="N798" s="86"/>
    </row>
    <row r="799" spans="14:14" x14ac:dyDescent="0.3">
      <c r="N799" s="86"/>
    </row>
    <row r="800" spans="14:14" x14ac:dyDescent="0.3">
      <c r="N800" s="86"/>
    </row>
    <row r="801" spans="14:14" x14ac:dyDescent="0.3">
      <c r="N801" s="86"/>
    </row>
    <row r="802" spans="14:14" x14ac:dyDescent="0.3">
      <c r="N802" s="86"/>
    </row>
    <row r="803" spans="14:14" x14ac:dyDescent="0.3">
      <c r="N803" s="86"/>
    </row>
    <row r="804" spans="14:14" x14ac:dyDescent="0.3">
      <c r="N804" s="86"/>
    </row>
    <row r="805" spans="14:14" x14ac:dyDescent="0.3">
      <c r="N805" s="86"/>
    </row>
    <row r="806" spans="14:14" x14ac:dyDescent="0.3">
      <c r="N806" s="86"/>
    </row>
    <row r="807" spans="14:14" x14ac:dyDescent="0.3">
      <c r="N807" s="86"/>
    </row>
    <row r="808" spans="14:14" x14ac:dyDescent="0.3">
      <c r="N808" s="86"/>
    </row>
    <row r="809" spans="14:14" x14ac:dyDescent="0.3">
      <c r="N809" s="86"/>
    </row>
    <row r="810" spans="14:14" x14ac:dyDescent="0.3">
      <c r="N810" s="86"/>
    </row>
    <row r="811" spans="14:14" x14ac:dyDescent="0.3">
      <c r="N811" s="86"/>
    </row>
    <row r="812" spans="14:14" x14ac:dyDescent="0.3">
      <c r="N812" s="86"/>
    </row>
    <row r="813" spans="14:14" x14ac:dyDescent="0.3">
      <c r="N813" s="86"/>
    </row>
    <row r="814" spans="14:14" x14ac:dyDescent="0.3">
      <c r="N814" s="86"/>
    </row>
    <row r="815" spans="14:14" x14ac:dyDescent="0.3">
      <c r="N815" s="86"/>
    </row>
    <row r="816" spans="14:14" x14ac:dyDescent="0.3">
      <c r="N816" s="86"/>
    </row>
    <row r="817" spans="14:14" x14ac:dyDescent="0.3">
      <c r="N817" s="86"/>
    </row>
    <row r="818" spans="14:14" x14ac:dyDescent="0.3">
      <c r="N818" s="86"/>
    </row>
    <row r="819" spans="14:14" x14ac:dyDescent="0.3">
      <c r="N819" s="86"/>
    </row>
    <row r="820" spans="14:14" x14ac:dyDescent="0.3">
      <c r="N820" s="86"/>
    </row>
    <row r="821" spans="14:14" x14ac:dyDescent="0.3">
      <c r="N821" s="86"/>
    </row>
    <row r="822" spans="14:14" x14ac:dyDescent="0.3">
      <c r="N822" s="86"/>
    </row>
    <row r="823" spans="14:14" x14ac:dyDescent="0.3">
      <c r="N823" s="86"/>
    </row>
    <row r="824" spans="14:14" x14ac:dyDescent="0.3">
      <c r="N824" s="86"/>
    </row>
    <row r="825" spans="14:14" x14ac:dyDescent="0.3">
      <c r="N825" s="86"/>
    </row>
    <row r="826" spans="14:14" x14ac:dyDescent="0.3">
      <c r="N826" s="86"/>
    </row>
    <row r="827" spans="14:14" x14ac:dyDescent="0.3">
      <c r="N827" s="86"/>
    </row>
    <row r="828" spans="14:14" x14ac:dyDescent="0.3">
      <c r="N828" s="86"/>
    </row>
    <row r="829" spans="14:14" x14ac:dyDescent="0.3">
      <c r="N829" s="86"/>
    </row>
    <row r="830" spans="14:14" x14ac:dyDescent="0.3">
      <c r="N830" s="86"/>
    </row>
    <row r="831" spans="14:14" x14ac:dyDescent="0.3">
      <c r="N831" s="86"/>
    </row>
    <row r="832" spans="14:14" x14ac:dyDescent="0.3">
      <c r="N832" s="86"/>
    </row>
    <row r="833" spans="14:14" x14ac:dyDescent="0.3">
      <c r="N833" s="86"/>
    </row>
    <row r="834" spans="14:14" x14ac:dyDescent="0.3">
      <c r="N834" s="86"/>
    </row>
    <row r="835" spans="14:14" x14ac:dyDescent="0.3">
      <c r="N835" s="86"/>
    </row>
    <row r="836" spans="14:14" x14ac:dyDescent="0.3">
      <c r="N836" s="86"/>
    </row>
    <row r="837" spans="14:14" x14ac:dyDescent="0.3">
      <c r="N837" s="86"/>
    </row>
    <row r="838" spans="14:14" x14ac:dyDescent="0.3">
      <c r="N838" s="86"/>
    </row>
    <row r="839" spans="14:14" x14ac:dyDescent="0.3">
      <c r="N839" s="86"/>
    </row>
    <row r="840" spans="14:14" x14ac:dyDescent="0.3">
      <c r="N840" s="86"/>
    </row>
    <row r="841" spans="14:14" x14ac:dyDescent="0.3">
      <c r="N841" s="86"/>
    </row>
    <row r="842" spans="14:14" x14ac:dyDescent="0.3">
      <c r="N842" s="86"/>
    </row>
    <row r="843" spans="14:14" x14ac:dyDescent="0.3">
      <c r="N843" s="86"/>
    </row>
    <row r="844" spans="14:14" x14ac:dyDescent="0.3">
      <c r="N844" s="86"/>
    </row>
    <row r="845" spans="14:14" x14ac:dyDescent="0.3">
      <c r="N845" s="86"/>
    </row>
    <row r="846" spans="14:14" x14ac:dyDescent="0.3">
      <c r="N846" s="86"/>
    </row>
    <row r="847" spans="14:14" x14ac:dyDescent="0.3">
      <c r="N847" s="86"/>
    </row>
    <row r="848" spans="14:14" x14ac:dyDescent="0.3">
      <c r="N848" s="86"/>
    </row>
    <row r="849" spans="14:14" x14ac:dyDescent="0.3">
      <c r="N849" s="86"/>
    </row>
    <row r="850" spans="14:14" x14ac:dyDescent="0.3">
      <c r="N850" s="86"/>
    </row>
    <row r="851" spans="14:14" x14ac:dyDescent="0.3">
      <c r="N851" s="86"/>
    </row>
    <row r="852" spans="14:14" x14ac:dyDescent="0.3">
      <c r="N852" s="86"/>
    </row>
    <row r="853" spans="14:14" x14ac:dyDescent="0.3">
      <c r="N853" s="86"/>
    </row>
    <row r="854" spans="14:14" x14ac:dyDescent="0.3">
      <c r="N854" s="86"/>
    </row>
    <row r="855" spans="14:14" x14ac:dyDescent="0.3">
      <c r="N855" s="86"/>
    </row>
    <row r="856" spans="14:14" x14ac:dyDescent="0.3">
      <c r="N856" s="86"/>
    </row>
    <row r="857" spans="14:14" x14ac:dyDescent="0.3">
      <c r="N857" s="86"/>
    </row>
    <row r="858" spans="14:14" x14ac:dyDescent="0.3">
      <c r="N858" s="86"/>
    </row>
    <row r="859" spans="14:14" x14ac:dyDescent="0.3">
      <c r="N859" s="86"/>
    </row>
    <row r="860" spans="14:14" x14ac:dyDescent="0.3">
      <c r="N860" s="86"/>
    </row>
    <row r="861" spans="14:14" x14ac:dyDescent="0.3">
      <c r="N861" s="86"/>
    </row>
    <row r="862" spans="14:14" x14ac:dyDescent="0.3">
      <c r="N862" s="86"/>
    </row>
    <row r="863" spans="14:14" x14ac:dyDescent="0.3">
      <c r="N863" s="86"/>
    </row>
    <row r="864" spans="14:14" x14ac:dyDescent="0.3">
      <c r="N864" s="86"/>
    </row>
    <row r="865" spans="14:14" x14ac:dyDescent="0.3">
      <c r="N865" s="86"/>
    </row>
    <row r="866" spans="14:14" x14ac:dyDescent="0.3">
      <c r="N866" s="86"/>
    </row>
    <row r="867" spans="14:14" x14ac:dyDescent="0.3">
      <c r="N867" s="86"/>
    </row>
    <row r="868" spans="14:14" x14ac:dyDescent="0.3">
      <c r="N868" s="86"/>
    </row>
    <row r="869" spans="14:14" x14ac:dyDescent="0.3">
      <c r="N869" s="86"/>
    </row>
    <row r="870" spans="14:14" x14ac:dyDescent="0.3">
      <c r="N870" s="86"/>
    </row>
    <row r="871" spans="14:14" x14ac:dyDescent="0.3">
      <c r="N871" s="86"/>
    </row>
    <row r="872" spans="14:14" x14ac:dyDescent="0.3">
      <c r="N872" s="86"/>
    </row>
    <row r="873" spans="14:14" x14ac:dyDescent="0.3">
      <c r="N873" s="86"/>
    </row>
    <row r="874" spans="14:14" x14ac:dyDescent="0.3">
      <c r="N874" s="86"/>
    </row>
    <row r="875" spans="14:14" x14ac:dyDescent="0.3">
      <c r="N875" s="86"/>
    </row>
    <row r="876" spans="14:14" x14ac:dyDescent="0.3">
      <c r="N876" s="86"/>
    </row>
    <row r="877" spans="14:14" x14ac:dyDescent="0.3">
      <c r="N877" s="86"/>
    </row>
    <row r="878" spans="14:14" x14ac:dyDescent="0.3">
      <c r="N878" s="86"/>
    </row>
    <row r="879" spans="14:14" x14ac:dyDescent="0.3">
      <c r="N879" s="86"/>
    </row>
    <row r="880" spans="14:14" x14ac:dyDescent="0.3">
      <c r="N880" s="86"/>
    </row>
    <row r="881" spans="14:14" x14ac:dyDescent="0.3">
      <c r="N881" s="86"/>
    </row>
    <row r="882" spans="14:14" x14ac:dyDescent="0.3">
      <c r="N882" s="86"/>
    </row>
    <row r="883" spans="14:14" x14ac:dyDescent="0.3">
      <c r="N883" s="86"/>
    </row>
    <row r="884" spans="14:14" x14ac:dyDescent="0.3">
      <c r="N884" s="86"/>
    </row>
    <row r="885" spans="14:14" x14ac:dyDescent="0.3">
      <c r="N885" s="86"/>
    </row>
    <row r="886" spans="14:14" x14ac:dyDescent="0.3">
      <c r="N886" s="86"/>
    </row>
    <row r="887" spans="14:14" x14ac:dyDescent="0.3">
      <c r="N887" s="86"/>
    </row>
    <row r="888" spans="14:14" x14ac:dyDescent="0.3">
      <c r="N888" s="86"/>
    </row>
    <row r="889" spans="14:14" x14ac:dyDescent="0.3">
      <c r="N889" s="86"/>
    </row>
    <row r="890" spans="14:14" x14ac:dyDescent="0.3">
      <c r="N890" s="86"/>
    </row>
    <row r="891" spans="14:14" x14ac:dyDescent="0.3">
      <c r="N891" s="86"/>
    </row>
    <row r="892" spans="14:14" x14ac:dyDescent="0.3">
      <c r="N892" s="86"/>
    </row>
    <row r="893" spans="14:14" x14ac:dyDescent="0.3">
      <c r="N893" s="86"/>
    </row>
    <row r="894" spans="14:14" x14ac:dyDescent="0.3">
      <c r="N894" s="86"/>
    </row>
    <row r="895" spans="14:14" x14ac:dyDescent="0.3">
      <c r="N895" s="86"/>
    </row>
    <row r="896" spans="14:14" x14ac:dyDescent="0.3">
      <c r="N896" s="86"/>
    </row>
    <row r="897" spans="14:14" x14ac:dyDescent="0.3">
      <c r="N897" s="86"/>
    </row>
    <row r="898" spans="14:14" x14ac:dyDescent="0.3">
      <c r="N898" s="86"/>
    </row>
    <row r="899" spans="14:14" x14ac:dyDescent="0.3">
      <c r="N899" s="86"/>
    </row>
    <row r="900" spans="14:14" x14ac:dyDescent="0.3">
      <c r="N900" s="86"/>
    </row>
    <row r="901" spans="14:14" x14ac:dyDescent="0.3">
      <c r="N901" s="86"/>
    </row>
    <row r="902" spans="14:14" x14ac:dyDescent="0.3">
      <c r="N902" s="86"/>
    </row>
    <row r="903" spans="14:14" x14ac:dyDescent="0.3">
      <c r="N903" s="86"/>
    </row>
    <row r="904" spans="14:14" x14ac:dyDescent="0.3">
      <c r="N904" s="86"/>
    </row>
    <row r="905" spans="14:14" x14ac:dyDescent="0.3">
      <c r="N905" s="86"/>
    </row>
    <row r="906" spans="14:14" x14ac:dyDescent="0.3">
      <c r="N906" s="86"/>
    </row>
    <row r="907" spans="14:14" x14ac:dyDescent="0.3">
      <c r="N907" s="86"/>
    </row>
    <row r="908" spans="14:14" x14ac:dyDescent="0.3">
      <c r="N908" s="86"/>
    </row>
    <row r="909" spans="14:14" x14ac:dyDescent="0.3">
      <c r="N909" s="86"/>
    </row>
    <row r="910" spans="14:14" x14ac:dyDescent="0.3">
      <c r="N910" s="86"/>
    </row>
    <row r="911" spans="14:14" x14ac:dyDescent="0.3">
      <c r="N911" s="86"/>
    </row>
    <row r="912" spans="14:14" x14ac:dyDescent="0.3">
      <c r="N912" s="86"/>
    </row>
    <row r="913" spans="14:14" x14ac:dyDescent="0.3">
      <c r="N913" s="86"/>
    </row>
    <row r="914" spans="14:14" x14ac:dyDescent="0.3">
      <c r="N914" s="86"/>
    </row>
    <row r="915" spans="14:14" x14ac:dyDescent="0.3">
      <c r="N915" s="86"/>
    </row>
    <row r="916" spans="14:14" x14ac:dyDescent="0.3">
      <c r="N916" s="86"/>
    </row>
    <row r="917" spans="14:14" x14ac:dyDescent="0.3">
      <c r="N917" s="86"/>
    </row>
    <row r="918" spans="14:14" x14ac:dyDescent="0.3">
      <c r="N918" s="86"/>
    </row>
    <row r="919" spans="14:14" x14ac:dyDescent="0.3">
      <c r="N919" s="86"/>
    </row>
    <row r="920" spans="14:14" x14ac:dyDescent="0.3">
      <c r="N920" s="86"/>
    </row>
    <row r="921" spans="14:14" x14ac:dyDescent="0.3">
      <c r="N921" s="86"/>
    </row>
    <row r="922" spans="14:14" x14ac:dyDescent="0.3">
      <c r="N922" s="86"/>
    </row>
    <row r="923" spans="14:14" x14ac:dyDescent="0.3">
      <c r="N923" s="86"/>
    </row>
    <row r="924" spans="14:14" x14ac:dyDescent="0.3">
      <c r="N924" s="86"/>
    </row>
    <row r="925" spans="14:14" x14ac:dyDescent="0.3">
      <c r="N925" s="86"/>
    </row>
    <row r="926" spans="14:14" x14ac:dyDescent="0.3">
      <c r="N926" s="86"/>
    </row>
    <row r="927" spans="14:14" x14ac:dyDescent="0.3">
      <c r="N927" s="86"/>
    </row>
    <row r="928" spans="14:14" x14ac:dyDescent="0.3">
      <c r="N928" s="86"/>
    </row>
    <row r="929" spans="14:14" x14ac:dyDescent="0.3">
      <c r="N929" s="86"/>
    </row>
    <row r="930" spans="14:14" x14ac:dyDescent="0.3">
      <c r="N930" s="86"/>
    </row>
    <row r="931" spans="14:14" x14ac:dyDescent="0.3">
      <c r="N931" s="86"/>
    </row>
    <row r="932" spans="14:14" x14ac:dyDescent="0.3">
      <c r="N932" s="86"/>
    </row>
    <row r="933" spans="14:14" x14ac:dyDescent="0.3">
      <c r="N933" s="86"/>
    </row>
    <row r="934" spans="14:14" x14ac:dyDescent="0.3">
      <c r="N934" s="86"/>
    </row>
    <row r="935" spans="14:14" x14ac:dyDescent="0.3">
      <c r="N935" s="86"/>
    </row>
    <row r="936" spans="14:14" x14ac:dyDescent="0.3">
      <c r="N936" s="86"/>
    </row>
    <row r="937" spans="14:14" x14ac:dyDescent="0.3">
      <c r="N937" s="86"/>
    </row>
    <row r="938" spans="14:14" x14ac:dyDescent="0.3">
      <c r="N938" s="86"/>
    </row>
    <row r="939" spans="14:14" x14ac:dyDescent="0.3">
      <c r="N939" s="86"/>
    </row>
    <row r="940" spans="14:14" x14ac:dyDescent="0.3">
      <c r="N940" s="86"/>
    </row>
    <row r="941" spans="14:14" x14ac:dyDescent="0.3">
      <c r="N941" s="86"/>
    </row>
    <row r="942" spans="14:14" x14ac:dyDescent="0.3">
      <c r="N942" s="86"/>
    </row>
    <row r="943" spans="14:14" x14ac:dyDescent="0.3">
      <c r="N943" s="86"/>
    </row>
    <row r="944" spans="14:14" x14ac:dyDescent="0.3">
      <c r="N944" s="86"/>
    </row>
    <row r="945" spans="14:14" x14ac:dyDescent="0.3">
      <c r="N945" s="86"/>
    </row>
    <row r="946" spans="14:14" x14ac:dyDescent="0.3">
      <c r="N946" s="86"/>
    </row>
    <row r="947" spans="14:14" x14ac:dyDescent="0.3">
      <c r="N947" s="86"/>
    </row>
    <row r="948" spans="14:14" x14ac:dyDescent="0.3">
      <c r="N948" s="86"/>
    </row>
    <row r="949" spans="14:14" x14ac:dyDescent="0.3">
      <c r="N949" s="86"/>
    </row>
    <row r="950" spans="14:14" x14ac:dyDescent="0.3">
      <c r="N950" s="86"/>
    </row>
    <row r="951" spans="14:14" x14ac:dyDescent="0.3">
      <c r="N951" s="86"/>
    </row>
    <row r="952" spans="14:14" x14ac:dyDescent="0.3">
      <c r="N952" s="86"/>
    </row>
    <row r="953" spans="14:14" x14ac:dyDescent="0.3">
      <c r="N953" s="86"/>
    </row>
    <row r="954" spans="14:14" x14ac:dyDescent="0.3">
      <c r="N954" s="86"/>
    </row>
    <row r="955" spans="14:14" x14ac:dyDescent="0.3">
      <c r="N955" s="86"/>
    </row>
    <row r="956" spans="14:14" x14ac:dyDescent="0.3">
      <c r="N956" s="86"/>
    </row>
    <row r="957" spans="14:14" x14ac:dyDescent="0.3">
      <c r="N957" s="86"/>
    </row>
    <row r="958" spans="14:14" x14ac:dyDescent="0.3">
      <c r="N958" s="86"/>
    </row>
    <row r="959" spans="14:14" x14ac:dyDescent="0.3">
      <c r="N959" s="86"/>
    </row>
    <row r="960" spans="14:14" x14ac:dyDescent="0.3">
      <c r="N960" s="86"/>
    </row>
    <row r="961" spans="14:14" x14ac:dyDescent="0.3">
      <c r="N961" s="86"/>
    </row>
    <row r="962" spans="14:14" x14ac:dyDescent="0.3">
      <c r="N962" s="86"/>
    </row>
    <row r="963" spans="14:14" x14ac:dyDescent="0.3">
      <c r="N963" s="86"/>
    </row>
    <row r="964" spans="14:14" x14ac:dyDescent="0.3">
      <c r="N964" s="86"/>
    </row>
    <row r="965" spans="14:14" x14ac:dyDescent="0.3">
      <c r="N965" s="86"/>
    </row>
    <row r="966" spans="14:14" x14ac:dyDescent="0.3">
      <c r="N966" s="86"/>
    </row>
    <row r="967" spans="14:14" x14ac:dyDescent="0.3">
      <c r="N967" s="86"/>
    </row>
    <row r="968" spans="14:14" x14ac:dyDescent="0.3">
      <c r="N968" s="86"/>
    </row>
    <row r="969" spans="14:14" x14ac:dyDescent="0.3">
      <c r="N969" s="86"/>
    </row>
    <row r="970" spans="14:14" x14ac:dyDescent="0.3">
      <c r="N970" s="86"/>
    </row>
    <row r="971" spans="14:14" x14ac:dyDescent="0.3">
      <c r="N971" s="86"/>
    </row>
    <row r="972" spans="14:14" x14ac:dyDescent="0.3">
      <c r="N972" s="86"/>
    </row>
    <row r="973" spans="14:14" x14ac:dyDescent="0.3">
      <c r="N973" s="86"/>
    </row>
    <row r="974" spans="14:14" x14ac:dyDescent="0.3">
      <c r="N974" s="86"/>
    </row>
    <row r="975" spans="14:14" x14ac:dyDescent="0.3">
      <c r="N975" s="86"/>
    </row>
    <row r="976" spans="14:14" x14ac:dyDescent="0.3">
      <c r="N976" s="86"/>
    </row>
    <row r="977" spans="14:14" x14ac:dyDescent="0.3">
      <c r="N977" s="86"/>
    </row>
    <row r="978" spans="14:14" x14ac:dyDescent="0.3">
      <c r="N978" s="86"/>
    </row>
    <row r="979" spans="14:14" x14ac:dyDescent="0.3">
      <c r="N979" s="86"/>
    </row>
    <row r="980" spans="14:14" x14ac:dyDescent="0.3">
      <c r="N980" s="86"/>
    </row>
    <row r="981" spans="14:14" x14ac:dyDescent="0.3">
      <c r="N981" s="86"/>
    </row>
    <row r="982" spans="14:14" x14ac:dyDescent="0.3">
      <c r="N982" s="86"/>
    </row>
    <row r="983" spans="14:14" x14ac:dyDescent="0.3">
      <c r="N983" s="86"/>
    </row>
    <row r="984" spans="14:14" x14ac:dyDescent="0.3">
      <c r="N984" s="86"/>
    </row>
    <row r="985" spans="14:14" x14ac:dyDescent="0.3">
      <c r="N985" s="86"/>
    </row>
    <row r="986" spans="14:14" x14ac:dyDescent="0.3">
      <c r="N986" s="86"/>
    </row>
    <row r="987" spans="14:14" x14ac:dyDescent="0.3">
      <c r="N987" s="86"/>
    </row>
    <row r="988" spans="14:14" x14ac:dyDescent="0.3">
      <c r="N988" s="86"/>
    </row>
    <row r="989" spans="14:14" x14ac:dyDescent="0.3">
      <c r="N989" s="86"/>
    </row>
    <row r="990" spans="14:14" x14ac:dyDescent="0.3">
      <c r="N990" s="86"/>
    </row>
    <row r="991" spans="14:14" x14ac:dyDescent="0.3">
      <c r="N991" s="86"/>
    </row>
    <row r="992" spans="14:14" x14ac:dyDescent="0.3">
      <c r="N992" s="86"/>
    </row>
    <row r="993" spans="14:14" x14ac:dyDescent="0.3">
      <c r="N993" s="86"/>
    </row>
    <row r="994" spans="14:14" x14ac:dyDescent="0.3">
      <c r="N994" s="86"/>
    </row>
    <row r="995" spans="14:14" x14ac:dyDescent="0.3">
      <c r="N995" s="86"/>
    </row>
    <row r="996" spans="14:14" x14ac:dyDescent="0.3">
      <c r="N996" s="86"/>
    </row>
    <row r="997" spans="14:14" x14ac:dyDescent="0.3">
      <c r="N997" s="86"/>
    </row>
    <row r="998" spans="14:14" x14ac:dyDescent="0.3">
      <c r="N998" s="86"/>
    </row>
    <row r="999" spans="14:14" x14ac:dyDescent="0.3">
      <c r="N999" s="86"/>
    </row>
    <row r="1000" spans="14:14" x14ac:dyDescent="0.3">
      <c r="N1000" s="86"/>
    </row>
    <row r="1001" spans="14:14" x14ac:dyDescent="0.3">
      <c r="N1001" s="86"/>
    </row>
    <row r="1002" spans="14:14" x14ac:dyDescent="0.3">
      <c r="N1002" s="86"/>
    </row>
    <row r="1003" spans="14:14" x14ac:dyDescent="0.3">
      <c r="N1003" s="86"/>
    </row>
    <row r="1004" spans="14:14" x14ac:dyDescent="0.3">
      <c r="N1004" s="86"/>
    </row>
    <row r="1005" spans="14:14" x14ac:dyDescent="0.3">
      <c r="N1005" s="86"/>
    </row>
    <row r="1006" spans="14:14" x14ac:dyDescent="0.3">
      <c r="N1006" s="86"/>
    </row>
    <row r="1007" spans="14:14" x14ac:dyDescent="0.3">
      <c r="N1007" s="86"/>
    </row>
    <row r="1008" spans="14:14" x14ac:dyDescent="0.3">
      <c r="N1008" s="86"/>
    </row>
    <row r="1009" spans="14:14" x14ac:dyDescent="0.3">
      <c r="N1009" s="86"/>
    </row>
    <row r="1010" spans="14:14" x14ac:dyDescent="0.3">
      <c r="N1010" s="86"/>
    </row>
    <row r="1011" spans="14:14" x14ac:dyDescent="0.3">
      <c r="N1011" s="86"/>
    </row>
    <row r="1012" spans="14:14" x14ac:dyDescent="0.3">
      <c r="N1012" s="86"/>
    </row>
    <row r="1013" spans="14:14" x14ac:dyDescent="0.3">
      <c r="N1013" s="86"/>
    </row>
    <row r="1014" spans="14:14" x14ac:dyDescent="0.3">
      <c r="N1014" s="86"/>
    </row>
    <row r="1015" spans="14:14" x14ac:dyDescent="0.3">
      <c r="N1015" s="86"/>
    </row>
    <row r="1016" spans="14:14" x14ac:dyDescent="0.3">
      <c r="N1016" s="86"/>
    </row>
    <row r="1017" spans="14:14" x14ac:dyDescent="0.3">
      <c r="N1017" s="86"/>
    </row>
    <row r="1018" spans="14:14" x14ac:dyDescent="0.3">
      <c r="N1018" s="86"/>
    </row>
    <row r="1019" spans="14:14" x14ac:dyDescent="0.3">
      <c r="N1019" s="86"/>
    </row>
    <row r="1020" spans="14:14" x14ac:dyDescent="0.3">
      <c r="N1020" s="86"/>
    </row>
    <row r="1021" spans="14:14" x14ac:dyDescent="0.3">
      <c r="N1021" s="86"/>
    </row>
    <row r="1022" spans="14:14" x14ac:dyDescent="0.3">
      <c r="N1022" s="86"/>
    </row>
    <row r="1023" spans="14:14" x14ac:dyDescent="0.3">
      <c r="N1023" s="86"/>
    </row>
    <row r="1024" spans="14:14" x14ac:dyDescent="0.3">
      <c r="N1024" s="86"/>
    </row>
    <row r="1025" spans="14:14" x14ac:dyDescent="0.3">
      <c r="N1025" s="86"/>
    </row>
    <row r="1026" spans="14:14" x14ac:dyDescent="0.3">
      <c r="N1026" s="86"/>
    </row>
    <row r="1027" spans="14:14" x14ac:dyDescent="0.3">
      <c r="N1027" s="86"/>
    </row>
    <row r="1028" spans="14:14" x14ac:dyDescent="0.3">
      <c r="N1028" s="86"/>
    </row>
    <row r="1029" spans="14:14" x14ac:dyDescent="0.3">
      <c r="N1029" s="86"/>
    </row>
    <row r="1030" spans="14:14" x14ac:dyDescent="0.3">
      <c r="N1030" s="86"/>
    </row>
    <row r="1031" spans="14:14" x14ac:dyDescent="0.3">
      <c r="N1031" s="86"/>
    </row>
    <row r="1032" spans="14:14" x14ac:dyDescent="0.3">
      <c r="N1032" s="86"/>
    </row>
    <row r="1033" spans="14:14" x14ac:dyDescent="0.3">
      <c r="N1033" s="86"/>
    </row>
    <row r="1034" spans="14:14" x14ac:dyDescent="0.3">
      <c r="N1034" s="86"/>
    </row>
    <row r="1035" spans="14:14" x14ac:dyDescent="0.3">
      <c r="N1035" s="86"/>
    </row>
    <row r="1036" spans="14:14" x14ac:dyDescent="0.3">
      <c r="N1036" s="86"/>
    </row>
    <row r="1037" spans="14:14" x14ac:dyDescent="0.3">
      <c r="N1037" s="86"/>
    </row>
    <row r="1038" spans="14:14" x14ac:dyDescent="0.3">
      <c r="N1038" s="86"/>
    </row>
    <row r="1039" spans="14:14" x14ac:dyDescent="0.3">
      <c r="N1039" s="86"/>
    </row>
    <row r="1040" spans="14:14" x14ac:dyDescent="0.3">
      <c r="N1040" s="86"/>
    </row>
    <row r="1041" spans="14:14" x14ac:dyDescent="0.3">
      <c r="N1041" s="86"/>
    </row>
    <row r="1042" spans="14:14" x14ac:dyDescent="0.3">
      <c r="N1042" s="86"/>
    </row>
    <row r="1043" spans="14:14" x14ac:dyDescent="0.3">
      <c r="N1043" s="86"/>
    </row>
    <row r="1044" spans="14:14" x14ac:dyDescent="0.3">
      <c r="N1044" s="86"/>
    </row>
    <row r="1045" spans="14:14" x14ac:dyDescent="0.3">
      <c r="N1045" s="86"/>
    </row>
    <row r="1046" spans="14:14" x14ac:dyDescent="0.3">
      <c r="N1046" s="86"/>
    </row>
    <row r="1047" spans="14:14" x14ac:dyDescent="0.3">
      <c r="N1047" s="86"/>
    </row>
    <row r="1048" spans="14:14" x14ac:dyDescent="0.3">
      <c r="N1048" s="86"/>
    </row>
    <row r="1049" spans="14:14" x14ac:dyDescent="0.3">
      <c r="N1049" s="86"/>
    </row>
    <row r="1050" spans="14:14" x14ac:dyDescent="0.3">
      <c r="N1050" s="86"/>
    </row>
    <row r="1051" spans="14:14" x14ac:dyDescent="0.3">
      <c r="N1051" s="86"/>
    </row>
    <row r="1052" spans="14:14" x14ac:dyDescent="0.3">
      <c r="N1052" s="86"/>
    </row>
    <row r="1053" spans="14:14" x14ac:dyDescent="0.3">
      <c r="N1053" s="86"/>
    </row>
    <row r="1054" spans="14:14" x14ac:dyDescent="0.3">
      <c r="N1054" s="86"/>
    </row>
    <row r="1055" spans="14:14" x14ac:dyDescent="0.3">
      <c r="N1055" s="86"/>
    </row>
    <row r="1056" spans="14:14" x14ac:dyDescent="0.3">
      <c r="N1056" s="86"/>
    </row>
    <row r="1057" spans="14:14" x14ac:dyDescent="0.3">
      <c r="N1057" s="86"/>
    </row>
    <row r="1058" spans="14:14" x14ac:dyDescent="0.3">
      <c r="N1058" s="86"/>
    </row>
    <row r="1059" spans="14:14" x14ac:dyDescent="0.3">
      <c r="N1059" s="86"/>
    </row>
    <row r="1060" spans="14:14" x14ac:dyDescent="0.3">
      <c r="N1060" s="86"/>
    </row>
    <row r="1061" spans="14:14" x14ac:dyDescent="0.3">
      <c r="N1061" s="86"/>
    </row>
    <row r="1062" spans="14:14" x14ac:dyDescent="0.3">
      <c r="N1062" s="86"/>
    </row>
    <row r="1063" spans="14:14" x14ac:dyDescent="0.3">
      <c r="N1063" s="86"/>
    </row>
    <row r="1064" spans="14:14" x14ac:dyDescent="0.3">
      <c r="N1064" s="86"/>
    </row>
    <row r="1065" spans="14:14" x14ac:dyDescent="0.3">
      <c r="N1065" s="86"/>
    </row>
    <row r="1066" spans="14:14" x14ac:dyDescent="0.3">
      <c r="N1066" s="86"/>
    </row>
    <row r="1067" spans="14:14" x14ac:dyDescent="0.3">
      <c r="N1067" s="86"/>
    </row>
    <row r="1068" spans="14:14" x14ac:dyDescent="0.3">
      <c r="N1068" s="86"/>
    </row>
    <row r="1069" spans="14:14" x14ac:dyDescent="0.3">
      <c r="N1069" s="86"/>
    </row>
    <row r="1070" spans="14:14" x14ac:dyDescent="0.3">
      <c r="N1070" s="86"/>
    </row>
    <row r="1071" spans="14:14" x14ac:dyDescent="0.3">
      <c r="N1071" s="86"/>
    </row>
    <row r="1072" spans="14:14" x14ac:dyDescent="0.3">
      <c r="N1072" s="86"/>
    </row>
  </sheetData>
  <autoFilter ref="A4:AN540" xr:uid="{00000000-0001-0000-0000-000000000000}">
    <filterColumn colId="4">
      <filters>
        <filter val="Domo"/>
      </filters>
    </filterColumn>
    <filterColumn colId="5">
      <filters>
        <filter val="PTO A FO"/>
        <filter val="Radio"/>
      </filters>
    </filterColumn>
  </autoFilter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P540 L71:AF71 AH71:AN71 L72:AN274 L275:AA275 AC275:AN275 L276:AN318 L319:M319 O319:AN319 L320:AN322 L323:M327 O323:AN327 L328:AN335 L336:M337 O336:AN337 L338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P539 AL516:AL540 AK516:AK541 AE540:AP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P539 AE540:AP540">
    <cfRule type="cellIs" dxfId="54" priority="609" operator="equal">
      <formula>"apagado"</formula>
    </cfRule>
  </conditionalFormatting>
  <conditionalFormatting sqref="AH515:AP539 AL516:AL540 AK516:AK541 AE540:AP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4.4" x14ac:dyDescent="0.3"/>
  <cols>
    <col min="1" max="1" width="26.6640625" bestFit="1" customWidth="1"/>
    <col min="3" max="3" width="61.109375" bestFit="1" customWidth="1"/>
    <col min="4" max="4" width="17.88671875" bestFit="1" customWidth="1"/>
    <col min="5" max="5" width="19.664062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4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45352</v>
      </c>
      <c r="G1" s="14">
        <f>'RESUMEN TOTAL'!M4</f>
        <v>45353</v>
      </c>
      <c r="H1" s="14">
        <f>'RESUMEN TOTAL'!N4</f>
        <v>45354</v>
      </c>
      <c r="I1" s="14">
        <f>'RESUMEN TOTAL'!O4</f>
        <v>45355</v>
      </c>
      <c r="J1" s="14">
        <f>'RESUMEN TOTAL'!P4</f>
        <v>45356</v>
      </c>
      <c r="K1" s="14">
        <f>'RESUMEN TOTAL'!Q4</f>
        <v>45357</v>
      </c>
      <c r="L1" s="14">
        <f>'RESUMEN TOTAL'!R4</f>
        <v>45358</v>
      </c>
      <c r="M1" s="14">
        <f>'RESUMEN TOTAL'!S4</f>
        <v>45359</v>
      </c>
      <c r="N1" s="14">
        <f>'RESUMEN TOTAL'!T4</f>
        <v>45360</v>
      </c>
      <c r="O1" s="14">
        <f>'RESUMEN TOTAL'!U4</f>
        <v>45361</v>
      </c>
      <c r="P1" s="14">
        <f>'RESUMEN TOTAL'!V4</f>
        <v>45362</v>
      </c>
      <c r="Q1" s="14">
        <f>'RESUMEN TOTAL'!W4</f>
        <v>45363</v>
      </c>
      <c r="R1" s="14">
        <f>'RESUMEN TOTAL'!X4</f>
        <v>45364</v>
      </c>
      <c r="S1" s="14">
        <f>'RESUMEN TOTAL'!Y4</f>
        <v>45365</v>
      </c>
      <c r="T1" s="14">
        <f>'RESUMEN TOTAL'!Z4</f>
        <v>45366</v>
      </c>
      <c r="U1" s="14">
        <f>'RESUMEN TOTAL'!AA4</f>
        <v>45367</v>
      </c>
      <c r="V1" s="14">
        <f>'RESUMEN TOTAL'!AB4</f>
        <v>45368</v>
      </c>
      <c r="W1" s="14">
        <f>'RESUMEN TOTAL'!AC4</f>
        <v>45369</v>
      </c>
      <c r="X1" s="14">
        <f>'RESUMEN TOTAL'!AD4</f>
        <v>45370</v>
      </c>
      <c r="Y1" s="14">
        <f>'RESUMEN TOTAL'!AE4</f>
        <v>45371</v>
      </c>
      <c r="Z1" s="14">
        <f>'RESUMEN TOTAL'!AF4</f>
        <v>45372</v>
      </c>
      <c r="AA1" s="14">
        <f>'RESUMEN TOTAL'!AG4</f>
        <v>45373</v>
      </c>
      <c r="AB1" s="14">
        <f>'RESUMEN TOTAL'!AH4</f>
        <v>45374</v>
      </c>
      <c r="AC1" s="14">
        <f>'RESUMEN TOTAL'!AI4</f>
        <v>45375</v>
      </c>
      <c r="AD1" s="14">
        <f>'RESUMEN TOTAL'!AJ4</f>
        <v>45376</v>
      </c>
      <c r="AE1" s="14">
        <f>'RESUMEN TOTAL'!AK4</f>
        <v>45377</v>
      </c>
      <c r="AF1" s="14">
        <f>'RESUMEN TOTAL'!AL4</f>
        <v>45378</v>
      </c>
      <c r="AG1" s="14">
        <f>'RESUMEN TOTAL'!AM4</f>
        <v>45379</v>
      </c>
      <c r="AH1" s="14">
        <f>'RESUMEN TOTAL'!AN4</f>
        <v>45380</v>
      </c>
    </row>
    <row r="2" spans="1:34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3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 t="str">
        <f>'RESUMEN TOTAL'!P110</f>
        <v>APAGADO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3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3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3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3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3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3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3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3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3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3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3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3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3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3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3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3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3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3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3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3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3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3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3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3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 t="str">
        <f>'RESUMEN TOTAL'!O134</f>
        <v>APAGADO</v>
      </c>
      <c r="J131" t="str">
        <f>'RESUMEN TOTAL'!P134</f>
        <v>APAGADO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3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>
        <f>'RESUMEN TOTAL'!M135</f>
        <v>0</v>
      </c>
      <c r="H132">
        <f>'RESUMEN TOTAL'!N135</f>
        <v>0</v>
      </c>
      <c r="I132" t="str">
        <f>'RESUMEN TOTAL'!O135</f>
        <v>APAGADO</v>
      </c>
      <c r="J132" t="str">
        <f>'RESUMEN TOTAL'!P135</f>
        <v>APAGADO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3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3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3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3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3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3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3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3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3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3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3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3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3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 t="str">
        <f>'RESUMEN TOTAL'!O148</f>
        <v>APAGADO</v>
      </c>
      <c r="J145" t="str">
        <f>'RESUMEN TOTAL'!P148</f>
        <v>APAGADO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3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3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3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3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3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3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3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3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3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3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3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3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3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3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3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3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3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3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3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3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3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 t="str">
        <f>'RESUMEN TOTAL'!O169</f>
        <v>APAGADO</v>
      </c>
      <c r="J166" t="str">
        <f>'RESUMEN TOTAL'!P169</f>
        <v>APAGADO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3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>
        <f>'RESUMEN TOTAL'!M170</f>
        <v>0</v>
      </c>
      <c r="H167">
        <f>'RESUMEN TOTAL'!N170</f>
        <v>0</v>
      </c>
      <c r="I167" t="str">
        <f>'RESUMEN TOTAL'!O170</f>
        <v>APAGADO</v>
      </c>
      <c r="J167" t="str">
        <f>'RESUMEN TOTAL'!P170</f>
        <v>APAGADO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3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3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3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3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3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3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3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3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3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3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3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3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3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3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3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3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3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3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3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3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3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3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3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3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3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3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3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3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3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3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3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3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3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3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 t="str">
        <f>'RESUMEN TOTAL'!P204</f>
        <v>APAGADO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3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</row>
    <row r="203" spans="1:34" x14ac:dyDescent="0.3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3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>
        <f>'RESUMEN TOTAL'!E207</f>
        <v>0</v>
      </c>
      <c r="E204">
        <f>'RESUMEN TOTAL'!F207</f>
        <v>0</v>
      </c>
      <c r="F204" t="str">
        <f>'RESUMEN TOTAL'!L207</f>
        <v>APAGADO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 t="str">
        <f>'RESUMEN TOTAL'!P207</f>
        <v>APAGADO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</row>
    <row r="205" spans="1:34" x14ac:dyDescent="0.3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3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3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3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3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3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>
        <f>'RESUMEN TOTAL'!M213</f>
        <v>0</v>
      </c>
      <c r="H210">
        <f>'RESUMEN TOTAL'!N213</f>
        <v>0</v>
      </c>
      <c r="I210" t="str">
        <f>'RESUMEN TOTAL'!O213</f>
        <v>APAGADO</v>
      </c>
      <c r="J210" t="str">
        <f>'RESUMEN TOTAL'!P213</f>
        <v>APAGADO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3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3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3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3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 t="str">
        <f>'RESUMEN TOTAL'!L217</f>
        <v>APAGADO</v>
      </c>
      <c r="G214">
        <f>'RESUMEN TOTAL'!M217</f>
        <v>0</v>
      </c>
      <c r="H214">
        <f>'RESUMEN TOTAL'!N217</f>
        <v>0</v>
      </c>
      <c r="I214" t="str">
        <f>'RESUMEN TOTAL'!O217</f>
        <v>APAGADO</v>
      </c>
      <c r="J214" t="str">
        <f>'RESUMEN TOTAL'!P217</f>
        <v>APAGADO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3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3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3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3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3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3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3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3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3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3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3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3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3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3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3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3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3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3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 t="str">
        <f>'RESUMEN TOTAL'!O235</f>
        <v>APAGADO</v>
      </c>
      <c r="J232" t="str">
        <f>'RESUMEN TOTAL'!P235</f>
        <v>APAGADO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</row>
    <row r="233" spans="1:34" x14ac:dyDescent="0.3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3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 t="str">
        <f>'RESUMEN TOTAL'!O237</f>
        <v>APAGADO</v>
      </c>
      <c r="J234" t="str">
        <f>'RESUMEN TOTAL'!P237</f>
        <v>APAGADO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</row>
    <row r="235" spans="1:34" x14ac:dyDescent="0.3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3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 t="str">
        <f>'RESUMEN TOTAL'!O239</f>
        <v>APAGADO</v>
      </c>
      <c r="J236" t="str">
        <f>'RESUMEN TOTAL'!P239</f>
        <v>APAGADO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</row>
    <row r="237" spans="1:34" x14ac:dyDescent="0.3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3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3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3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3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3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3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3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3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3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>
        <f>'RESUMEN TOTAL'!M249</f>
        <v>0</v>
      </c>
      <c r="H246">
        <f>'RESUMEN TOTAL'!N249</f>
        <v>0</v>
      </c>
      <c r="I246" t="str">
        <f>'RESUMEN TOTAL'!O249</f>
        <v>APAGADO</v>
      </c>
      <c r="J246" t="str">
        <f>'RESUMEN TOTAL'!P249</f>
        <v>APAGADO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</row>
    <row r="247" spans="1:34" x14ac:dyDescent="0.3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3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>
        <f>'RESUMEN TOTAL'!M251</f>
        <v>0</v>
      </c>
      <c r="H248">
        <f>'RESUMEN TOTAL'!N251</f>
        <v>0</v>
      </c>
      <c r="I248" t="str">
        <f>'RESUMEN TOTAL'!O251</f>
        <v>APAGADO</v>
      </c>
      <c r="J248" t="str">
        <f>'RESUMEN TOTAL'!P251</f>
        <v>APAGADO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</row>
    <row r="249" spans="1:34" x14ac:dyDescent="0.3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 t="str">
        <f>'RESUMEN TOTAL'!P252</f>
        <v>APAGADO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</row>
    <row r="250" spans="1:34" x14ac:dyDescent="0.3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 t="str">
        <f>'RESUMEN TOTAL'!O253</f>
        <v>APAGADO</v>
      </c>
      <c r="J250" t="str">
        <f>'RESUMEN TOTAL'!P253</f>
        <v>APAGADO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</row>
    <row r="251" spans="1:34" x14ac:dyDescent="0.3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3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 t="str">
        <f>'RESUMEN TOTAL'!O255</f>
        <v>APAGADO</v>
      </c>
      <c r="J252" t="str">
        <f>'RESUMEN TOTAL'!P255</f>
        <v>APAGADO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3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 t="str">
        <f>'RESUMEN TOTAL'!O256</f>
        <v>APAGADO</v>
      </c>
      <c r="J253" t="str">
        <f>'RESUMEN TOTAL'!P256</f>
        <v>APAGADO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</row>
    <row r="254" spans="1:34" x14ac:dyDescent="0.3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 t="str">
        <f>'RESUMEN TOTAL'!O257</f>
        <v>APAGADO</v>
      </c>
      <c r="J254" t="str">
        <f>'RESUMEN TOTAL'!P257</f>
        <v>APAGADO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</row>
    <row r="255" spans="1:34" x14ac:dyDescent="0.3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3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3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3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3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3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3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3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3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3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3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3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3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3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3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3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3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3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3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 t="str">
        <f>'RESUMEN TOTAL'!O276</f>
        <v>APAGADO</v>
      </c>
      <c r="J273" t="str">
        <f>'RESUMEN TOTAL'!P276</f>
        <v>APAGADO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</row>
    <row r="274" spans="1:34" x14ac:dyDescent="0.3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3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3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3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3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>
        <f>'RESUMEN TOTAL'!M281</f>
        <v>0</v>
      </c>
      <c r="H278">
        <f>'RESUMEN TOTAL'!N281</f>
        <v>0</v>
      </c>
      <c r="I278" t="str">
        <f>'RESUMEN TOTAL'!O281</f>
        <v>APAGADO</v>
      </c>
      <c r="J278" t="str">
        <f>'RESUMEN TOTAL'!P281</f>
        <v>APAGADO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</row>
    <row r="279" spans="1:34" x14ac:dyDescent="0.3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 t="str">
        <f>'RESUMEN TOTAL'!P282</f>
        <v>APAGADO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</row>
    <row r="280" spans="1:34" x14ac:dyDescent="0.3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3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3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3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3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3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3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3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3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3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 t="str">
        <f>'RESUMEN TOTAL'!P292</f>
        <v>APAGADO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3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 t="str">
        <f>'RESUMEN TOTAL'!P293</f>
        <v>APAGADO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3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3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3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3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3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3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3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3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3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3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3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3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3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3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3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3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3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3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3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3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3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3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3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3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3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3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 t="str">
        <f>'RESUMEN TOTAL'!O319</f>
        <v>APAGADO</v>
      </c>
      <c r="I316" t="e">
        <f>'RESUMEN TOTAL'!#REF!</f>
        <v>#REF!</v>
      </c>
      <c r="J316" t="str">
        <f>'RESUMEN TOTAL'!P319</f>
        <v>APAGADO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3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 t="str">
        <f>'RESUMEN TOTAL'!P320</f>
        <v>APAGADO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3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 t="str">
        <f>'RESUMEN TOTAL'!P321</f>
        <v>APAGADO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3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3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 t="str">
        <f>'RESUMEN TOTAL'!O323</f>
        <v>APAGADO</v>
      </c>
      <c r="I320" t="e">
        <f>'RESUMEN TOTAL'!#REF!</f>
        <v>#REF!</v>
      </c>
      <c r="J320" t="str">
        <f>'RESUMEN TOTAL'!P323</f>
        <v>APAGADO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3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>
        <f>'RESUMEN TOTAL'!M324</f>
        <v>0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</row>
    <row r="322" spans="1:34" x14ac:dyDescent="0.3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>
        <f>'RESUMEN TOTAL'!M325</f>
        <v>0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</row>
    <row r="323" spans="1:34" x14ac:dyDescent="0.3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>
        <f>'RESUMEN TOTAL'!M326</f>
        <v>0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</row>
    <row r="324" spans="1:34" x14ac:dyDescent="0.3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>
        <f>'RESUMEN TOTAL'!M327</f>
        <v>0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</row>
    <row r="325" spans="1:34" x14ac:dyDescent="0.3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3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3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</row>
    <row r="328" spans="1:34" x14ac:dyDescent="0.3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3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3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3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3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3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 t="str">
        <f>'RESUMEN TOTAL'!O336</f>
        <v>APAGADO</v>
      </c>
      <c r="I333" t="e">
        <f>'RESUMEN TOTAL'!#REF!</f>
        <v>#REF!</v>
      </c>
      <c r="J333" t="str">
        <f>'RESUMEN TOTAL'!P336</f>
        <v>APAGADO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</row>
    <row r="334" spans="1:34" x14ac:dyDescent="0.3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>
        <f>'RESUMEN TOTAL'!M337</f>
        <v>0</v>
      </c>
      <c r="H334" t="str">
        <f>'RESUMEN TOTAL'!O337</f>
        <v>APAGADO</v>
      </c>
      <c r="I334" t="e">
        <f>'RESUMEN TOTAL'!#REF!</f>
        <v>#REF!</v>
      </c>
      <c r="J334" t="str">
        <f>'RESUMEN TOTAL'!P337</f>
        <v>APAGADO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</row>
    <row r="335" spans="1:34" x14ac:dyDescent="0.3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 t="str">
        <f>'RESUMEN TOTAL'!O338</f>
        <v>APAGADO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3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 t="str">
        <f>'RESUMEN TOTAL'!O339</f>
        <v>APAGADO</v>
      </c>
      <c r="J336" t="str">
        <f>'RESUMEN TOTAL'!P339</f>
        <v>APAGADO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3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 t="str">
        <f>'RESUMEN TOTAL'!O340</f>
        <v>APAGADO</v>
      </c>
      <c r="J337" t="str">
        <f>'RESUMEN TOTAL'!P340</f>
        <v>APAGADO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3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 t="str">
        <f>'RESUMEN TOTAL'!O341</f>
        <v>APAGADO</v>
      </c>
      <c r="J338" t="str">
        <f>'RESUMEN TOTAL'!P341</f>
        <v>APAGADO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3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3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3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3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3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3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3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3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3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3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3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3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3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3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3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 t="str">
        <f>'RESUMEN TOTAL'!O356</f>
        <v>APAGADO</v>
      </c>
      <c r="J353" t="str">
        <f>'RESUMEN TOTAL'!P356</f>
        <v>APAGADO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</row>
    <row r="354" spans="1:34" x14ac:dyDescent="0.3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3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3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3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3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3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3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>
        <f>'RESUMEN TOTAL'!M363</f>
        <v>0</v>
      </c>
      <c r="H360">
        <f>'RESUMEN TOTAL'!N363</f>
        <v>0</v>
      </c>
      <c r="I360" t="str">
        <f>'RESUMEN TOTAL'!O363</f>
        <v>APAGADO</v>
      </c>
      <c r="J360" t="str">
        <f>'RESUMEN TOTAL'!P363</f>
        <v>APAGADO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</row>
    <row r="361" spans="1:34" x14ac:dyDescent="0.3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>
        <f>'RESUMEN TOTAL'!M364</f>
        <v>0</v>
      </c>
      <c r="H361">
        <f>'RESUMEN TOTAL'!N364</f>
        <v>0</v>
      </c>
      <c r="I361" t="str">
        <f>'RESUMEN TOTAL'!O364</f>
        <v>APAGADO</v>
      </c>
      <c r="J361" t="str">
        <f>'RESUMEN TOTAL'!P364</f>
        <v>APAGADO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</row>
    <row r="362" spans="1:34" x14ac:dyDescent="0.3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3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3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3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3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3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3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3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3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3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3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 t="str">
        <f>'RESUMEN TOTAL'!P375</f>
        <v>APAGADO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3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 t="str">
        <f>'RESUMEN TOTAL'!P376</f>
        <v>APAGADO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3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>
        <f>'RESUMEN TOTAL'!M377</f>
        <v>0</v>
      </c>
      <c r="H374">
        <f>'RESUMEN TOTAL'!N377</f>
        <v>0</v>
      </c>
      <c r="I374" t="str">
        <f>'RESUMEN TOTAL'!O377</f>
        <v>APAGADO</v>
      </c>
      <c r="J374" t="str">
        <f>'RESUMEN TOTAL'!P377</f>
        <v>APAGADO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</row>
    <row r="375" spans="1:34" x14ac:dyDescent="0.3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>
        <f>'RESUMEN TOTAL'!M378</f>
        <v>0</v>
      </c>
      <c r="H375">
        <f>'RESUMEN TOTAL'!N378</f>
        <v>0</v>
      </c>
      <c r="I375" t="str">
        <f>'RESUMEN TOTAL'!O378</f>
        <v>APAGADO</v>
      </c>
      <c r="J375" t="str">
        <f>'RESUMEN TOTAL'!P378</f>
        <v>APAGADO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</row>
    <row r="376" spans="1:34" x14ac:dyDescent="0.3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3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 t="str">
        <f>'RESUMEN TOTAL'!O380</f>
        <v>APAGADO</v>
      </c>
      <c r="J377" t="str">
        <f>'RESUMEN TOTAL'!P380</f>
        <v>APAGADO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3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>
        <f>'RESUMEN TOTAL'!M381</f>
        <v>0</v>
      </c>
      <c r="H378">
        <f>'RESUMEN TOTAL'!N381</f>
        <v>0</v>
      </c>
      <c r="I378" t="str">
        <f>'RESUMEN TOTAL'!O381</f>
        <v>APAGADO</v>
      </c>
      <c r="J378" t="str">
        <f>'RESUMEN TOTAL'!P381</f>
        <v>APAGADO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3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>
        <f>'RESUMEN TOTAL'!M382</f>
        <v>0</v>
      </c>
      <c r="H379">
        <f>'RESUMEN TOTAL'!N382</f>
        <v>0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3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 t="str">
        <f>'RESUMEN TOTAL'!O383</f>
        <v>APAGADO</v>
      </c>
      <c r="J380" t="str">
        <f>'RESUMEN TOTAL'!P383</f>
        <v>APAGADO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3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 t="str">
        <f>'RESUMEN TOTAL'!O384</f>
        <v>APAGADO</v>
      </c>
      <c r="J381" t="str">
        <f>'RESUMEN TOTAL'!P384</f>
        <v>APAGADO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3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3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3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3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3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3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3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3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 t="str">
        <f>'RESUMEN TOTAL'!O392</f>
        <v>APAGADO</v>
      </c>
      <c r="J389" t="str">
        <f>'RESUMEN TOTAL'!P392</f>
        <v>APAGADO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</row>
    <row r="390" spans="1:34" x14ac:dyDescent="0.3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 t="str">
        <f>'RESUMEN TOTAL'!O393</f>
        <v>APAGADO</v>
      </c>
      <c r="J390" t="str">
        <f>'RESUMEN TOTAL'!P393</f>
        <v>APAGADO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</row>
    <row r="391" spans="1:34" x14ac:dyDescent="0.3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3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</row>
    <row r="393" spans="1:34" x14ac:dyDescent="0.3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</row>
    <row r="394" spans="1:34" x14ac:dyDescent="0.3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3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3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3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</row>
    <row r="398" spans="1:34" x14ac:dyDescent="0.3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3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</row>
    <row r="400" spans="1:34" x14ac:dyDescent="0.3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>
        <f>'RESUMEN TOTAL'!N403</f>
        <v>0</v>
      </c>
      <c r="I400" t="str">
        <f>'RESUMEN TOTAL'!O403</f>
        <v>APAGADO</v>
      </c>
      <c r="J400" t="str">
        <f>'RESUMEN TOTAL'!P403</f>
        <v>APAGADO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</row>
    <row r="401" spans="1:34" x14ac:dyDescent="0.3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 t="str">
        <f>'RESUMEN TOTAL'!P404</f>
        <v>APAGADO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</row>
    <row r="402" spans="1:34" x14ac:dyDescent="0.3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>
        <f>'RESUMEN TOTAL'!N405</f>
        <v>0</v>
      </c>
      <c r="I402" t="str">
        <f>'RESUMEN TOTAL'!O405</f>
        <v>APAGADO</v>
      </c>
      <c r="J402" t="str">
        <f>'RESUMEN TOTAL'!P405</f>
        <v>APAGADO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</row>
    <row r="403" spans="1:34" x14ac:dyDescent="0.3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>
        <f>'RESUMEN TOTAL'!N406</f>
        <v>0</v>
      </c>
      <c r="I403" t="str">
        <f>'RESUMEN TOTAL'!O406</f>
        <v>APAGADO</v>
      </c>
      <c r="J403" t="str">
        <f>'RESUMEN TOTAL'!P406</f>
        <v>APAGADO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</row>
    <row r="404" spans="1:34" x14ac:dyDescent="0.3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</row>
    <row r="405" spans="1:34" x14ac:dyDescent="0.3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3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>
        <f>'RESUMEN TOTAL'!M409</f>
        <v>0</v>
      </c>
      <c r="H406">
        <f>'RESUMEN TOTAL'!N409</f>
        <v>0</v>
      </c>
      <c r="I406" t="str">
        <f>'RESUMEN TOTAL'!O409</f>
        <v>APAGADO</v>
      </c>
      <c r="J406" t="str">
        <f>'RESUMEN TOTAL'!P409</f>
        <v>APAGADO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</row>
    <row r="407" spans="1:34" x14ac:dyDescent="0.3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</row>
    <row r="408" spans="1:34" x14ac:dyDescent="0.3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3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3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</row>
    <row r="411" spans="1:34" x14ac:dyDescent="0.3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</row>
    <row r="412" spans="1:34" x14ac:dyDescent="0.3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3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3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 t="str">
        <f>'RESUMEN TOTAL'!O417</f>
        <v>APAGADO</v>
      </c>
      <c r="J414" t="str">
        <f>'RESUMEN TOTAL'!P417</f>
        <v>APAGADO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</row>
    <row r="415" spans="1:34" x14ac:dyDescent="0.3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 t="str">
        <f>'RESUMEN TOTAL'!O418</f>
        <v>APAGADO</v>
      </c>
      <c r="J415" t="str">
        <f>'RESUMEN TOTAL'!P418</f>
        <v>APAGADO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</row>
    <row r="416" spans="1:34" x14ac:dyDescent="0.3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>
        <f>'RESUMEN TOTAL'!M419</f>
        <v>0</v>
      </c>
      <c r="H416">
        <f>'RESUMEN TOTAL'!N419</f>
        <v>0</v>
      </c>
      <c r="I416" t="str">
        <f>'RESUMEN TOTAL'!O419</f>
        <v>APAGADO</v>
      </c>
      <c r="J416" t="str">
        <f>'RESUMEN TOTAL'!P419</f>
        <v>APAGADO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</row>
    <row r="417" spans="1:34" x14ac:dyDescent="0.3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3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3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3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3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3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3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3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3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3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3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3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3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3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>
        <f>'RESUMEN TOTAL'!E433</f>
        <v>0</v>
      </c>
      <c r="E430">
        <f>'RESUMEN TOTAL'!F433</f>
        <v>0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3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3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3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3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3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3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 t="str">
        <f>'RESUMEN TOTAL'!P439</f>
        <v>APAGADO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</row>
    <row r="437" spans="1:34" x14ac:dyDescent="0.3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3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>
        <f>'RESUMEN TOTAL'!M441</f>
        <v>0</v>
      </c>
      <c r="H438">
        <f>'RESUMEN TOTAL'!N441</f>
        <v>0</v>
      </c>
      <c r="I438" t="str">
        <f>'RESUMEN TOTAL'!O441</f>
        <v>APAGADO</v>
      </c>
      <c r="J438" t="str">
        <f>'RESUMEN TOTAL'!P441</f>
        <v>APAGADO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</row>
    <row r="439" spans="1:34" x14ac:dyDescent="0.3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>
        <f>'RESUMEN TOTAL'!M442</f>
        <v>0</v>
      </c>
      <c r="H439">
        <f>'RESUMEN TOTAL'!N442</f>
        <v>0</v>
      </c>
      <c r="I439" t="str">
        <f>'RESUMEN TOTAL'!O442</f>
        <v>APAGADO</v>
      </c>
      <c r="J439" t="str">
        <f>'RESUMEN TOTAL'!P442</f>
        <v>APAGADO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</row>
    <row r="440" spans="1:34" x14ac:dyDescent="0.3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3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 t="str">
        <f>'RESUMEN TOTAL'!L444</f>
        <v>APAGADO</v>
      </c>
      <c r="G441">
        <f>'RESUMEN TOTAL'!M444</f>
        <v>0</v>
      </c>
      <c r="H441">
        <f>'RESUMEN TOTAL'!N444</f>
        <v>0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3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3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 t="str">
        <f>'RESUMEN TOTAL'!P446</f>
        <v>APAGADO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</row>
    <row r="444" spans="1:34" x14ac:dyDescent="0.3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3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3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3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3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3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3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3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3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3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3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3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3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3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3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3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3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3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3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 t="str">
        <f>'RESUMEN TOTAL'!O465</f>
        <v>APAGADO</v>
      </c>
      <c r="J462" t="str">
        <f>'RESUMEN TOTAL'!P465</f>
        <v>APAGADO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</row>
    <row r="463" spans="1:34" x14ac:dyDescent="0.3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 t="str">
        <f>'RESUMEN TOTAL'!O466</f>
        <v>APAGADO</v>
      </c>
      <c r="J463" t="str">
        <f>'RESUMEN TOTAL'!P466</f>
        <v>APAGADO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</row>
    <row r="464" spans="1:34" x14ac:dyDescent="0.3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 t="str">
        <f>'RESUMEN TOTAL'!O467</f>
        <v>APAGADO</v>
      </c>
      <c r="J464" t="str">
        <f>'RESUMEN TOTAL'!P467</f>
        <v>APAGADO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</row>
    <row r="465" spans="1:34" x14ac:dyDescent="0.3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 t="str">
        <f>'RESUMEN TOTAL'!L468</f>
        <v>APAGADO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3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 t="str">
        <f>'RESUMEN TOTAL'!L469</f>
        <v>APAGADO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3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 t="str">
        <f>'RESUMEN TOTAL'!L470</f>
        <v>APAGADO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</row>
    <row r="468" spans="1:34" x14ac:dyDescent="0.3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3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3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3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3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3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</row>
    <row r="474" spans="1:34" x14ac:dyDescent="0.3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 t="str">
        <f>'RESUMEN TOTAL'!O477</f>
        <v>APAGADO</v>
      </c>
      <c r="J474" t="str">
        <f>'RESUMEN TOTAL'!P477</f>
        <v>APAGADO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3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 t="str">
        <f>'RESUMEN TOTAL'!O478</f>
        <v>APAGADO</v>
      </c>
      <c r="J475" t="str">
        <f>'RESUMEN TOTAL'!P478</f>
        <v>APAGADO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</row>
    <row r="476" spans="1:34" x14ac:dyDescent="0.3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3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3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 t="str">
        <f>'RESUMEN TOTAL'!L481</f>
        <v>APAGADO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</row>
    <row r="479" spans="1:34" x14ac:dyDescent="0.3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 t="str">
        <f>'RESUMEN TOTAL'!L482</f>
        <v>APAGADO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</row>
    <row r="480" spans="1:34" x14ac:dyDescent="0.3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 t="str">
        <f>'RESUMEN TOTAL'!L483</f>
        <v>APAGADO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 t="str">
        <f>'RESUMEN TOTAL'!P483</f>
        <v>APAGADO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3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 t="str">
        <f>'RESUMEN TOTAL'!L484</f>
        <v>APAGADO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</row>
    <row r="482" spans="1:34" x14ac:dyDescent="0.3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</row>
    <row r="483" spans="1:34" x14ac:dyDescent="0.3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</row>
    <row r="484" spans="1:34" x14ac:dyDescent="0.3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3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</row>
    <row r="486" spans="1:34" x14ac:dyDescent="0.3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>
        <f>'RESUMEN TOTAL'!M489</f>
        <v>0</v>
      </c>
      <c r="H486">
        <f>'RESUMEN TOTAL'!N489</f>
        <v>0</v>
      </c>
      <c r="I486" t="str">
        <f>'RESUMEN TOTAL'!O489</f>
        <v>APAGADO</v>
      </c>
      <c r="J486" t="str">
        <f>'RESUMEN TOTAL'!P489</f>
        <v>APAGADO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</row>
    <row r="487" spans="1:34" x14ac:dyDescent="0.3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</row>
    <row r="488" spans="1:34" x14ac:dyDescent="0.3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3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3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3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3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>
        <f>'RESUMEN TOTAL'!M495</f>
        <v>0</v>
      </c>
      <c r="H492">
        <f>'RESUMEN TOTAL'!N495</f>
        <v>0</v>
      </c>
      <c r="I492" t="str">
        <f>'RESUMEN TOTAL'!O495</f>
        <v>APAGADO</v>
      </c>
      <c r="J492" t="str">
        <f>'RESUMEN TOTAL'!P495</f>
        <v>APAGADO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3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>
        <f>'RESUMEN TOTAL'!M496</f>
        <v>0</v>
      </c>
      <c r="H493">
        <f>'RESUMEN TOTAL'!N496</f>
        <v>0</v>
      </c>
      <c r="I493" t="str">
        <f>'RESUMEN TOTAL'!O496</f>
        <v>APAGADO</v>
      </c>
      <c r="J493" t="str">
        <f>'RESUMEN TOTAL'!P496</f>
        <v>APAGADO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</row>
    <row r="494" spans="1:34" x14ac:dyDescent="0.3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3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3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>
        <f>'RESUMEN TOTAL'!M499</f>
        <v>0</v>
      </c>
      <c r="H496">
        <f>'RESUMEN TOTAL'!N499</f>
        <v>0</v>
      </c>
      <c r="I496" t="str">
        <f>'RESUMEN TOTAL'!O499</f>
        <v>APAGADO</v>
      </c>
      <c r="J496" t="str">
        <f>'RESUMEN TOTAL'!P499</f>
        <v>APAGADO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</row>
    <row r="497" spans="1:34" x14ac:dyDescent="0.3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</row>
    <row r="498" spans="1:34" x14ac:dyDescent="0.3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>
        <f>'RESUMEN TOTAL'!M501</f>
        <v>0</v>
      </c>
      <c r="H498">
        <f>'RESUMEN TOTAL'!N501</f>
        <v>0</v>
      </c>
      <c r="I498" t="str">
        <f>'RESUMEN TOTAL'!O501</f>
        <v>APAGADO</v>
      </c>
      <c r="J498" t="str">
        <f>'RESUMEN TOTAL'!P501</f>
        <v>APAGADO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</row>
    <row r="499" spans="1:34" x14ac:dyDescent="0.3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>
        <f>'RESUMEN TOTAL'!M502</f>
        <v>0</v>
      </c>
      <c r="H499">
        <f>'RESUMEN TOTAL'!N502</f>
        <v>0</v>
      </c>
      <c r="I499" t="str">
        <f>'RESUMEN TOTAL'!O502</f>
        <v>APAGADO</v>
      </c>
      <c r="J499" t="str">
        <f>'RESUMEN TOTAL'!P502</f>
        <v>APAGADO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</row>
    <row r="500" spans="1:34" x14ac:dyDescent="0.3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>
        <f>'RESUMEN TOTAL'!M503</f>
        <v>0</v>
      </c>
      <c r="H500">
        <f>'RESUMEN TOTAL'!N503</f>
        <v>0</v>
      </c>
      <c r="I500" t="str">
        <f>'RESUMEN TOTAL'!O503</f>
        <v>APAGADO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</row>
    <row r="501" spans="1:34" x14ac:dyDescent="0.3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>
        <f>'RESUMEN TOTAL'!M504</f>
        <v>0</v>
      </c>
      <c r="H501">
        <f>'RESUMEN TOTAL'!N504</f>
        <v>0</v>
      </c>
      <c r="I501" t="str">
        <f>'RESUMEN TOTAL'!O504</f>
        <v>APAGADO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</row>
    <row r="502" spans="1:34" x14ac:dyDescent="0.3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3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3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>
        <f>'RESUMEN TOTAL'!M507</f>
        <v>0</v>
      </c>
      <c r="H504">
        <f>'RESUMEN TOTAL'!N507</f>
        <v>0</v>
      </c>
      <c r="I504" t="str">
        <f>'RESUMEN TOTAL'!O507</f>
        <v>APAGADO</v>
      </c>
      <c r="J504" t="str">
        <f>'RESUMEN TOTAL'!P507</f>
        <v>APAGADO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</row>
    <row r="505" spans="1:34" x14ac:dyDescent="0.3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3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 t="str">
        <f>'RESUMEN TOTAL'!P509</f>
        <v>APAGADO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</row>
    <row r="507" spans="1:34" x14ac:dyDescent="0.3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 t="str">
        <f>'RESUMEN TOTAL'!O510</f>
        <v>APAGADO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3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>
        <f>'RESUMEN TOTAL'!M511</f>
        <v>0</v>
      </c>
      <c r="H508">
        <f>'RESUMEN TOTAL'!N511</f>
        <v>0</v>
      </c>
      <c r="I508" t="str">
        <f>'RESUMEN TOTAL'!O511</f>
        <v>APAGADO</v>
      </c>
      <c r="J508" t="str">
        <f>'RESUMEN TOTAL'!P511</f>
        <v>APAGADO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</row>
    <row r="509" spans="1:34" x14ac:dyDescent="0.3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>
        <f>'RESUMEN TOTAL'!M512</f>
        <v>0</v>
      </c>
      <c r="H509">
        <f>'RESUMEN TOTAL'!N512</f>
        <v>0</v>
      </c>
      <c r="I509" t="str">
        <f>'RESUMEN TOTAL'!O512</f>
        <v>APAGADO</v>
      </c>
      <c r="J509" t="str">
        <f>'RESUMEN TOTAL'!P512</f>
        <v>APAGADO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</row>
    <row r="510" spans="1:34" x14ac:dyDescent="0.3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>
        <f>'RESUMEN TOTAL'!M513</f>
        <v>0</v>
      </c>
      <c r="H510">
        <f>'RESUMEN TOTAL'!N513</f>
        <v>0</v>
      </c>
      <c r="I510" t="str">
        <f>'RESUMEN TOTAL'!O513</f>
        <v>APAGADO</v>
      </c>
      <c r="J510" t="str">
        <f>'RESUMEN TOTAL'!P513</f>
        <v>APAGADO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</row>
    <row r="511" spans="1:34" x14ac:dyDescent="0.3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>
        <f>'RESUMEN TOTAL'!M514</f>
        <v>0</v>
      </c>
      <c r="H511">
        <f>'RESUMEN TOTAL'!N514</f>
        <v>0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</row>
    <row r="512" spans="1:34" x14ac:dyDescent="0.3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 t="str">
        <f>'RESUMEN TOTAL'!L515</f>
        <v>APAGADO</v>
      </c>
      <c r="G512">
        <f>'RESUMEN TOTAL'!M515</f>
        <v>0</v>
      </c>
      <c r="H512">
        <f>'RESUMEN TOTAL'!N515</f>
        <v>0</v>
      </c>
      <c r="I512" t="str">
        <f>'RESUMEN TOTAL'!O515</f>
        <v>APAGADO</v>
      </c>
      <c r="J512" t="str">
        <f>'RESUMEN TOTAL'!P515</f>
        <v>APAGADO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</row>
    <row r="513" spans="1:34" x14ac:dyDescent="0.3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 t="str">
        <f>'RESUMEN TOTAL'!L516</f>
        <v>APAGADO</v>
      </c>
      <c r="G513">
        <f>'RESUMEN TOTAL'!M516</f>
        <v>0</v>
      </c>
      <c r="H513">
        <f>'RESUMEN TOTAL'!N516</f>
        <v>0</v>
      </c>
      <c r="I513" t="str">
        <f>'RESUMEN TOTAL'!O516</f>
        <v>APAGADO</v>
      </c>
      <c r="J513" t="str">
        <f>'RESUMEN TOTAL'!P516</f>
        <v>APAGADO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</row>
    <row r="514" spans="1:34" x14ac:dyDescent="0.3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 t="str">
        <f>'RESUMEN TOTAL'!L517</f>
        <v>APAGADO</v>
      </c>
      <c r="G514">
        <f>'RESUMEN TOTAL'!M517</f>
        <v>0</v>
      </c>
      <c r="H514">
        <f>'RESUMEN TOTAL'!N517</f>
        <v>0</v>
      </c>
      <c r="I514" t="str">
        <f>'RESUMEN TOTAL'!O517</f>
        <v>APAGADO</v>
      </c>
      <c r="J514" t="str">
        <f>'RESUMEN TOTAL'!P517</f>
        <v>APAGADO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3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 t="str">
        <f>'RESUMEN TOTAL'!L518</f>
        <v>APAGADO</v>
      </c>
      <c r="G515">
        <f>'RESUMEN TOTAL'!M518</f>
        <v>0</v>
      </c>
      <c r="H515">
        <f>'RESUMEN TOTAL'!N518</f>
        <v>0</v>
      </c>
      <c r="I515" t="str">
        <f>'RESUMEN TOTAL'!O518</f>
        <v>APAGADO</v>
      </c>
      <c r="J515" t="str">
        <f>'RESUMEN TOTAL'!P518</f>
        <v>APAGADO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</row>
    <row r="516" spans="1:34" x14ac:dyDescent="0.3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 t="str">
        <f>'RESUMEN TOTAL'!P519</f>
        <v>APAGADO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</row>
    <row r="517" spans="1:34" x14ac:dyDescent="0.3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>
        <f>'RESUMEN TOTAL'!M520</f>
        <v>0</v>
      </c>
      <c r="H517">
        <f>'RESUMEN TOTAL'!N520</f>
        <v>0</v>
      </c>
      <c r="I517" t="str">
        <f>'RESUMEN TOTAL'!O520</f>
        <v>APAGADO</v>
      </c>
      <c r="J517" t="str">
        <f>'RESUMEN TOTAL'!P520</f>
        <v>APAGADO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</row>
    <row r="518" spans="1:34" x14ac:dyDescent="0.3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>
        <f>'RESUMEN TOTAL'!M521</f>
        <v>0</v>
      </c>
      <c r="H518">
        <f>'RESUMEN TOTAL'!N521</f>
        <v>0</v>
      </c>
      <c r="I518" t="str">
        <f>'RESUMEN TOTAL'!O521</f>
        <v>APAGADO</v>
      </c>
      <c r="J518" t="str">
        <f>'RESUMEN TOTAL'!P521</f>
        <v>APAGADO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3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>
        <f>'RESUMEN TOTAL'!M522</f>
        <v>0</v>
      </c>
      <c r="H519">
        <f>'RESUMEN TOTAL'!N522</f>
        <v>0</v>
      </c>
      <c r="I519" t="str">
        <f>'RESUMEN TOTAL'!O522</f>
        <v>APAGADO</v>
      </c>
      <c r="J519" t="str">
        <f>'RESUMEN TOTAL'!P522</f>
        <v>APAGADO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3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>
        <f>'RESUMEN TOTAL'!M523</f>
        <v>0</v>
      </c>
      <c r="H520">
        <f>'RESUMEN TOTAL'!N523</f>
        <v>0</v>
      </c>
      <c r="I520" t="str">
        <f>'RESUMEN TOTAL'!O523</f>
        <v>APAGADO</v>
      </c>
      <c r="J520" t="str">
        <f>'RESUMEN TOTAL'!P523</f>
        <v>APAGADO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</row>
    <row r="521" spans="1:34" x14ac:dyDescent="0.3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>
        <f>'RESUMEN TOTAL'!M524</f>
        <v>0</v>
      </c>
      <c r="H521">
        <f>'RESUMEN TOTAL'!N524</f>
        <v>0</v>
      </c>
      <c r="I521" t="str">
        <f>'RESUMEN TOTAL'!O524</f>
        <v>APAGADO</v>
      </c>
      <c r="J521" t="str">
        <f>'RESUMEN TOTAL'!P524</f>
        <v>APAGADO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</row>
    <row r="522" spans="1:34" x14ac:dyDescent="0.3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3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3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>
        <f>'RESUMEN TOTAL'!M527</f>
        <v>0</v>
      </c>
      <c r="H524">
        <f>'RESUMEN TOTAL'!N527</f>
        <v>0</v>
      </c>
      <c r="I524" t="str">
        <f>'RESUMEN TOTAL'!O527</f>
        <v>APAGADO</v>
      </c>
      <c r="J524" t="str">
        <f>'RESUMEN TOTAL'!P527</f>
        <v>APAGADO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</row>
    <row r="525" spans="1:34" x14ac:dyDescent="0.3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>
        <f>'RESUMEN TOTAL'!M528</f>
        <v>0</v>
      </c>
      <c r="H525">
        <f>'RESUMEN TOTAL'!N528</f>
        <v>0</v>
      </c>
      <c r="I525" t="str">
        <f>'RESUMEN TOTAL'!O528</f>
        <v>APAGADO</v>
      </c>
      <c r="J525" t="str">
        <f>'RESUMEN TOTAL'!P528</f>
        <v>APAGADO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</row>
    <row r="526" spans="1:34" x14ac:dyDescent="0.3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>
        <f>'RESUMEN TOTAL'!M529</f>
        <v>0</v>
      </c>
      <c r="H526">
        <f>'RESUMEN TOTAL'!N529</f>
        <v>0</v>
      </c>
      <c r="I526" t="str">
        <f>'RESUMEN TOTAL'!O529</f>
        <v>APAGADO</v>
      </c>
      <c r="J526" t="str">
        <f>'RESUMEN TOTAL'!P529</f>
        <v>APAGADO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</row>
    <row r="527" spans="1:34" x14ac:dyDescent="0.3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>
        <f>'RESUMEN TOTAL'!M530</f>
        <v>0</v>
      </c>
      <c r="H527">
        <f>'RESUMEN TOTAL'!N530</f>
        <v>0</v>
      </c>
      <c r="I527" t="str">
        <f>'RESUMEN TOTAL'!O530</f>
        <v>APAGADO</v>
      </c>
      <c r="J527" t="str">
        <f>'RESUMEN TOTAL'!P530</f>
        <v>APAGADO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</row>
    <row r="528" spans="1:34" x14ac:dyDescent="0.3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3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3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3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</row>
    <row r="532" spans="1:34" x14ac:dyDescent="0.3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 t="str">
        <f>'RESUMEN TOTAL'!O535</f>
        <v>APAGADO</v>
      </c>
      <c r="J532" t="str">
        <f>'RESUMEN TOTAL'!P535</f>
        <v>APAGADO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</row>
    <row r="533" spans="1:34" x14ac:dyDescent="0.3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 t="str">
        <f>'RESUMEN TOTAL'!O536</f>
        <v>APAGADO</v>
      </c>
      <c r="J533" t="str">
        <f>'RESUMEN TOTAL'!P536</f>
        <v>APAGADO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</row>
    <row r="534" spans="1:34" x14ac:dyDescent="0.3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 t="str">
        <f>'RESUMEN TOTAL'!O537</f>
        <v>APAGADO</v>
      </c>
      <c r="J534" t="str">
        <f>'RESUMEN TOTAL'!P537</f>
        <v>APAGADO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</row>
    <row r="535" spans="1:34" x14ac:dyDescent="0.3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 t="str">
        <f>'RESUMEN TOTAL'!O538</f>
        <v>APAGADO</v>
      </c>
      <c r="J535" t="str">
        <f>'RESUMEN TOTAL'!P538</f>
        <v>APAGADO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</row>
    <row r="536" spans="1:34" x14ac:dyDescent="0.3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 t="str">
        <f>'RESUMEN TOTAL'!O539</f>
        <v>APAGADO</v>
      </c>
      <c r="J536" t="str">
        <f>'RESUMEN TOTAL'!P539</f>
        <v>APAGADO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</row>
    <row r="537" spans="1:34" x14ac:dyDescent="0.3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 t="str">
        <f>'RESUMEN TOTAL'!O540</f>
        <v>APAGADO</v>
      </c>
      <c r="J537" t="str">
        <f>'RESUMEN TOTAL'!P540</f>
        <v>APAGADO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</row>
    <row r="538" spans="1:34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4" ht="21" x14ac:dyDescent="0.4">
      <c r="E1" s="18" t="s">
        <v>615</v>
      </c>
      <c r="F1" s="18">
        <f>COUNTIF(F3:F403, "APAGADO")</f>
        <v>52</v>
      </c>
      <c r="G1" s="18">
        <f t="shared" ref="G1:AG1" si="0">COUNTIF(G3:G403, "APAGADO")</f>
        <v>0</v>
      </c>
      <c r="H1" s="18">
        <f>COUNTIF(H3:H503, "APAGADO")</f>
        <v>8</v>
      </c>
      <c r="I1" s="18">
        <f t="shared" si="0"/>
        <v>52</v>
      </c>
      <c r="J1" s="18">
        <f t="shared" si="0"/>
        <v>73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45352</v>
      </c>
      <c r="G2" s="37">
        <f>ESTADISTICA!G1</f>
        <v>45353</v>
      </c>
      <c r="H2" s="37">
        <f>ESTADISTICA!H1</f>
        <v>45354</v>
      </c>
      <c r="I2" s="37">
        <f>ESTADISTICA!I1</f>
        <v>45355</v>
      </c>
      <c r="J2" s="37">
        <f>ESTADISTICA!J1</f>
        <v>45356</v>
      </c>
      <c r="K2" s="37">
        <f>ESTADISTICA!K1</f>
        <v>45357</v>
      </c>
      <c r="L2" s="37">
        <f>ESTADISTICA!L1</f>
        <v>45358</v>
      </c>
      <c r="M2" s="37">
        <f>ESTADISTICA!M1</f>
        <v>45359</v>
      </c>
      <c r="N2" s="37">
        <f>ESTADISTICA!N1</f>
        <v>45360</v>
      </c>
      <c r="O2" s="37">
        <f>ESTADISTICA!O1</f>
        <v>45361</v>
      </c>
      <c r="P2" s="37">
        <f>ESTADISTICA!P1</f>
        <v>45362</v>
      </c>
      <c r="Q2" s="37">
        <f>ESTADISTICA!Q1</f>
        <v>45363</v>
      </c>
      <c r="R2" s="37">
        <f>ESTADISTICA!R1</f>
        <v>45364</v>
      </c>
      <c r="S2" s="37">
        <f>ESTADISTICA!S1</f>
        <v>45365</v>
      </c>
      <c r="T2" s="37">
        <f>ESTADISTICA!T1</f>
        <v>45366</v>
      </c>
      <c r="U2" s="37">
        <f>ESTADISTICA!U1</f>
        <v>45367</v>
      </c>
      <c r="V2" s="37">
        <f>ESTADISTICA!V1</f>
        <v>45368</v>
      </c>
      <c r="W2" s="37">
        <f>ESTADISTICA!W1</f>
        <v>45369</v>
      </c>
      <c r="X2" s="37">
        <f>ESTADISTICA!X1</f>
        <v>45370</v>
      </c>
      <c r="Y2" s="37">
        <f>ESTADISTICA!Y1</f>
        <v>45371</v>
      </c>
      <c r="Z2" s="37">
        <f>ESTADISTICA!Z1</f>
        <v>45372</v>
      </c>
      <c r="AA2" s="37">
        <f>ESTADISTICA!AA1</f>
        <v>45373</v>
      </c>
      <c r="AB2" s="37">
        <f>ESTADISTICA!AB1</f>
        <v>45374</v>
      </c>
      <c r="AC2" s="37">
        <f>ESTADISTICA!AC1</f>
        <v>45375</v>
      </c>
      <c r="AD2" s="37">
        <f>ESTADISTICA!AD1</f>
        <v>45376</v>
      </c>
      <c r="AE2" s="37">
        <f>ESTADISTICA!AE1</f>
        <v>45377</v>
      </c>
      <c r="AF2" s="37">
        <f>ESTADISTICA!AF1</f>
        <v>45378</v>
      </c>
      <c r="AG2" s="37">
        <f>ESTADISTICA!AG1</f>
        <v>45379</v>
      </c>
      <c r="AH2" s="37">
        <f>ESTADISTICA!AH1</f>
        <v>45380</v>
      </c>
    </row>
    <row r="3" spans="1:34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 t="str">
        <f>ESTADISTICA!I26</f>
        <v>APAGADO</v>
      </c>
      <c r="J27" t="str">
        <f>ESTADISTICA!J26</f>
        <v>APAGADO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 t="str">
        <f>ESTADISTICA!J68</f>
        <v>APAGADO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 t="str">
        <f>ESTADISTICA!J70</f>
        <v>APAGADO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 t="str">
        <f>ESTADISTICA!J74</f>
        <v>APAGADO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 t="str">
        <f>ESTADISTICA!J87</f>
        <v>APAGADO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 t="str">
        <f>ESTADISTICA!J88</f>
        <v>APAGADO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3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3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 t="str">
        <f>ESTADISTICA!J107</f>
        <v>APAGADO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3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3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3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3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 t="str">
        <f>ESTADISTICA!J111</f>
        <v>APAGADO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3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3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3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3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3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3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3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3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3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3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3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3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3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3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3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3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3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3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3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3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3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>
        <f>ESTADISTICA!G132</f>
        <v>0</v>
      </c>
      <c r="H133">
        <f>ESTADISTICA!H132</f>
        <v>0</v>
      </c>
      <c r="I133" t="str">
        <f>ESTADISTICA!I132</f>
        <v>APAGADO</v>
      </c>
      <c r="J133" t="str">
        <f>ESTADISTICA!J132</f>
        <v>APAGADO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3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3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3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3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3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3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3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3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3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3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3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3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3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 t="str">
        <f>ESTADISTICA!I145</f>
        <v>APAGADO</v>
      </c>
      <c r="J146" t="str">
        <f>ESTADISTICA!J145</f>
        <v>APAGADO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3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3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3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3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3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3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3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3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3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3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3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3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3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3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3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3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3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3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3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3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3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 t="str">
        <f>ESTADISTICA!I166</f>
        <v>APAGADO</v>
      </c>
      <c r="J167" t="str">
        <f>ESTADISTICA!J166</f>
        <v>APAGADO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3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 t="str">
        <f>ESTADISTICA!J167</f>
        <v>APAGADO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3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3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3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3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3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3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3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3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3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3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3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3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3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3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3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3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3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3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3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3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3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3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3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3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3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3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3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3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3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3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3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3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3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3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 t="str">
        <f>ESTADISTICA!J201</f>
        <v>APAGADO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3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3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3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>
        <f>ESTADISTICA!D204</f>
        <v>0</v>
      </c>
      <c r="E205">
        <f>ESTADISTICA!E204</f>
        <v>0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3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3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3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3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3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>
        <f>ESTADISTICA!G210</f>
        <v>0</v>
      </c>
      <c r="H210">
        <f>ESTADISTICA!H210</f>
        <v>0</v>
      </c>
      <c r="I210" t="str">
        <f>ESTADISTICA!I210</f>
        <v>APAGADO</v>
      </c>
      <c r="J210" t="str">
        <f>ESTADISTICA!J210</f>
        <v>APAGADO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3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3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3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3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 t="str">
        <f>ESTADISTICA!F214</f>
        <v>APAGADO</v>
      </c>
      <c r="G214">
        <f>ESTADISTICA!G214</f>
        <v>0</v>
      </c>
      <c r="H214">
        <f>ESTADISTICA!H214</f>
        <v>0</v>
      </c>
      <c r="I214" t="str">
        <f>ESTADISTICA!I214</f>
        <v>APAGADO</v>
      </c>
      <c r="J214" t="str">
        <f>ESTADISTICA!J214</f>
        <v>APAGADO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3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3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3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3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3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3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3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3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3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3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3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3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3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3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3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3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3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3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>
        <f>ESTADISTICA!G232</f>
        <v>0</v>
      </c>
      <c r="H232">
        <f>ESTADISTICA!H232</f>
        <v>0</v>
      </c>
      <c r="I232" t="str">
        <f>ESTADISTICA!I232</f>
        <v>APAGADO</v>
      </c>
      <c r="J232" t="str">
        <f>ESTADISTICA!J232</f>
        <v>APAGADO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3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3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 t="str">
        <f>ESTADISTICA!I234</f>
        <v>APAGADO</v>
      </c>
      <c r="J234" t="str">
        <f>ESTADISTICA!J234</f>
        <v>APAGADO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3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3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 t="str">
        <f>ESTADISTICA!I236</f>
        <v>APAGADO</v>
      </c>
      <c r="J236" t="str">
        <f>ESTADISTICA!J236</f>
        <v>APAGADO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3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3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3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3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3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3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3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3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3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3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 t="str">
        <f>ESTADISTICA!I246</f>
        <v>APAGADO</v>
      </c>
      <c r="J246" t="str">
        <f>ESTADISTICA!J246</f>
        <v>APAGADO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3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3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3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3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 t="str">
        <f>ESTADISTICA!I250</f>
        <v>APAGADO</v>
      </c>
      <c r="J250" t="str">
        <f>ESTADISTICA!J250</f>
        <v>APAGADO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3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3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 t="str">
        <f>ESTADISTICA!I252</f>
        <v>APAGADO</v>
      </c>
      <c r="J252" t="str">
        <f>ESTADISTICA!J252</f>
        <v>APAGADO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3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 t="str">
        <f>ESTADISTICA!I253</f>
        <v>APAGADO</v>
      </c>
      <c r="J253" t="str">
        <f>ESTADISTICA!J253</f>
        <v>APAGADO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3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 t="str">
        <f>ESTADISTICA!I254</f>
        <v>APAGADO</v>
      </c>
      <c r="J254" t="str">
        <f>ESTADISTICA!J254</f>
        <v>APAGADO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3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3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3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3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3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3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3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3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3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3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3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3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3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3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3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3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3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3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3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 t="str">
        <f>ESTADISTICA!I273</f>
        <v>APAGADO</v>
      </c>
      <c r="J273" t="str">
        <f>ESTADISTICA!J273</f>
        <v>APAGADO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3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3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3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3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3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>
        <f>ESTADISTICA!G278</f>
        <v>0</v>
      </c>
      <c r="H278">
        <f>ESTADISTICA!H278</f>
        <v>0</v>
      </c>
      <c r="I278" t="str">
        <f>ESTADISTICA!I278</f>
        <v>APAGADO</v>
      </c>
      <c r="J278" t="str">
        <f>ESTADISTICA!J278</f>
        <v>APAGADO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3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 t="str">
        <f>ESTADISTICA!J279</f>
        <v>APAGADO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3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3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3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3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3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3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3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3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3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3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 t="str">
        <f>ESTADISTICA!J289</f>
        <v>APAGADO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3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 t="str">
        <f>ESTADISTICA!J290</f>
        <v>APAGADO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3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3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3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3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3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3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3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3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3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3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3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3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3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3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3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3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3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3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3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3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3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3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3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3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3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3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 t="str">
        <f>ESTADISTICA!H316</f>
        <v>APAGADO</v>
      </c>
      <c r="I316" t="e">
        <f>ESTADISTICA!I316</f>
        <v>#REF!</v>
      </c>
      <c r="J316" t="str">
        <f>ESTADISTICA!J316</f>
        <v>APAGADO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3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 t="str">
        <f>ESTADISTICA!J317</f>
        <v>APAGADO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3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 t="str">
        <f>ESTADISTICA!J318</f>
        <v>APAGADO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3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3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 t="str">
        <f>ESTADISTICA!H320</f>
        <v>APAGADO</v>
      </c>
      <c r="I320" t="e">
        <f>ESTADISTICA!I320</f>
        <v>#REF!</v>
      </c>
      <c r="J320" t="str">
        <f>ESTADISTICA!J320</f>
        <v>APAGADO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3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>
        <f>ESTADISTICA!G321</f>
        <v>0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3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>
        <f>ESTADISTICA!G322</f>
        <v>0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3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>
        <f>ESTADISTICA!G323</f>
        <v>0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3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>
        <f>ESTADISTICA!G324</f>
        <v>0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3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3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3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3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3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3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3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3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3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 t="str">
        <f>ESTADISTICA!H333</f>
        <v>APAGADO</v>
      </c>
      <c r="I333" t="e">
        <f>ESTADISTICA!I333</f>
        <v>#REF!</v>
      </c>
      <c r="J333" t="str">
        <f>ESTADISTICA!J333</f>
        <v>APAGADO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3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>
        <f>ESTADISTICA!G334</f>
        <v>0</v>
      </c>
      <c r="H334" t="str">
        <f>ESTADISTICA!H334</f>
        <v>APAGADO</v>
      </c>
      <c r="I334" t="e">
        <f>ESTADISTICA!I334</f>
        <v>#REF!</v>
      </c>
      <c r="J334" t="str">
        <f>ESTADISTICA!J334</f>
        <v>APAGADO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3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3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 t="str">
        <f>ESTADISTICA!I336</f>
        <v>APAGADO</v>
      </c>
      <c r="J336" t="str">
        <f>ESTADISTICA!J336</f>
        <v>APAGADO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3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 t="str">
        <f>ESTADISTICA!I337</f>
        <v>APAGADO</v>
      </c>
      <c r="J337" t="str">
        <f>ESTADISTICA!J337</f>
        <v>APAGADO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3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 t="str">
        <f>ESTADISTICA!I338</f>
        <v>APAGADO</v>
      </c>
      <c r="J338" t="str">
        <f>ESTADISTICA!J338</f>
        <v>APAGADO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3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3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3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3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3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3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3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3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3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3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3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3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3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3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3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 t="str">
        <f>ESTADISTICA!I353</f>
        <v>APAGADO</v>
      </c>
      <c r="J353" t="str">
        <f>ESTADISTICA!J353</f>
        <v>APAGADO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3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3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3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3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3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3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3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>
        <f>ESTADISTICA!G360</f>
        <v>0</v>
      </c>
      <c r="H360">
        <f>ESTADISTICA!H360</f>
        <v>0</v>
      </c>
      <c r="I360" t="str">
        <f>ESTADISTICA!I360</f>
        <v>APAGADO</v>
      </c>
      <c r="J360" t="str">
        <f>ESTADISTICA!J360</f>
        <v>APAGADO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3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>
        <f>ESTADISTICA!G361</f>
        <v>0</v>
      </c>
      <c r="H361">
        <f>ESTADISTICA!H361</f>
        <v>0</v>
      </c>
      <c r="I361" t="str">
        <f>ESTADISTICA!I361</f>
        <v>APAGADO</v>
      </c>
      <c r="J361" t="str">
        <f>ESTADISTICA!J361</f>
        <v>APAGADO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3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3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3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3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3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3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3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3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3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3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3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 t="str">
        <f>ESTADISTICA!J372</f>
        <v>APAGADO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3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 t="str">
        <f>ESTADISTICA!J373</f>
        <v>APAGADO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3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>
        <f>ESTADISTICA!G374</f>
        <v>0</v>
      </c>
      <c r="H374">
        <f>ESTADISTICA!H374</f>
        <v>0</v>
      </c>
      <c r="I374" t="str">
        <f>ESTADISTICA!I374</f>
        <v>APAGADO</v>
      </c>
      <c r="J374" t="str">
        <f>ESTADISTICA!J374</f>
        <v>APAGADO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3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 t="str">
        <f>ESTADISTICA!I375</f>
        <v>APAGADO</v>
      </c>
      <c r="J375" t="str">
        <f>ESTADISTICA!J375</f>
        <v>APAGADO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3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3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 t="str">
        <f>ESTADISTICA!I377</f>
        <v>APAGADO</v>
      </c>
      <c r="J377" t="str">
        <f>ESTADISTICA!J377</f>
        <v>APAGADO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3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>
        <f>ESTADISTICA!G378</f>
        <v>0</v>
      </c>
      <c r="H378">
        <f>ESTADISTICA!H378</f>
        <v>0</v>
      </c>
      <c r="I378" t="str">
        <f>ESTADISTICA!I378</f>
        <v>APAGADO</v>
      </c>
      <c r="J378" t="str">
        <f>ESTADISTICA!J378</f>
        <v>APAGADO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3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>
        <f>ESTADISTICA!G379</f>
        <v>0</v>
      </c>
      <c r="H379">
        <f>ESTADISTICA!H379</f>
        <v>0</v>
      </c>
      <c r="I379" t="str">
        <f>ESTADISTICA!I379</f>
        <v>APAGADO</v>
      </c>
      <c r="J379" t="str">
        <f>ESTADISTICA!J379</f>
        <v>APAGADO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3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 t="str">
        <f>ESTADISTICA!I380</f>
        <v>APAGADO</v>
      </c>
      <c r="J380" t="str">
        <f>ESTADISTICA!J380</f>
        <v>APAGADO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3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 t="str">
        <f>ESTADISTICA!I381</f>
        <v>APAGADO</v>
      </c>
      <c r="J381" t="str">
        <f>ESTADISTICA!J381</f>
        <v>APAGADO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3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3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3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3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3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3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3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3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>
        <f>ESTADISTICA!G389</f>
        <v>0</v>
      </c>
      <c r="H389">
        <f>ESTADISTICA!H389</f>
        <v>0</v>
      </c>
      <c r="I389" t="str">
        <f>ESTADISTICA!I389</f>
        <v>APAGADO</v>
      </c>
      <c r="J389" t="str">
        <f>ESTADISTICA!J389</f>
        <v>APAGADO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3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 t="str">
        <f>ESTADISTICA!I390</f>
        <v>APAGADO</v>
      </c>
      <c r="J390" t="str">
        <f>ESTADISTICA!J390</f>
        <v>APAGADO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3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3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3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3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3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3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3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3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3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3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>
        <f>ESTADISTICA!G400</f>
        <v>0</v>
      </c>
      <c r="H400">
        <f>ESTADISTICA!H400</f>
        <v>0</v>
      </c>
      <c r="I400" t="str">
        <f>ESTADISTICA!I400</f>
        <v>APAGADO</v>
      </c>
      <c r="J400" t="str">
        <f>ESTADISTICA!J400</f>
        <v>APAGADO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3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 t="str">
        <f>ESTADISTICA!J401</f>
        <v>APAGADO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3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>
        <f>ESTADISTICA!H402</f>
        <v>0</v>
      </c>
      <c r="I402" t="str">
        <f>ESTADISTICA!I402</f>
        <v>APAGADO</v>
      </c>
      <c r="J402" t="str">
        <f>ESTADISTICA!J402</f>
        <v>APAGADO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3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>
        <f>ESTADISTICA!H403</f>
        <v>0</v>
      </c>
      <c r="I403" t="str">
        <f>ESTADISTICA!I403</f>
        <v>APAGADO</v>
      </c>
      <c r="J403" t="str">
        <f>ESTADISTICA!J403</f>
        <v>APAGADO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3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3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3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>
        <f>ESTADISTICA!G406</f>
        <v>0</v>
      </c>
      <c r="H406">
        <f>ESTADISTICA!H406</f>
        <v>0</v>
      </c>
      <c r="I406" t="str">
        <f>ESTADISTICA!I406</f>
        <v>APAGADO</v>
      </c>
      <c r="J406" t="str">
        <f>ESTADISTICA!J406</f>
        <v>APAGADO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3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3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3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3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3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3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3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3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>
        <f>ESTADISTICA!G414</f>
        <v>0</v>
      </c>
      <c r="H414">
        <f>ESTADISTICA!H414</f>
        <v>0</v>
      </c>
      <c r="I414" t="str">
        <f>ESTADISTICA!I414</f>
        <v>APAGADO</v>
      </c>
      <c r="J414" t="str">
        <f>ESTADISTICA!J414</f>
        <v>APAGADO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3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>
        <f>ESTADISTICA!G415</f>
        <v>0</v>
      </c>
      <c r="H415">
        <f>ESTADISTICA!H415</f>
        <v>0</v>
      </c>
      <c r="I415" t="str">
        <f>ESTADISTICA!I415</f>
        <v>APAGADO</v>
      </c>
      <c r="J415" t="str">
        <f>ESTADISTICA!J415</f>
        <v>APAGADO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3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>
        <f>ESTADISTICA!G416</f>
        <v>0</v>
      </c>
      <c r="H416">
        <f>ESTADISTICA!H416</f>
        <v>0</v>
      </c>
      <c r="I416" t="str">
        <f>ESTADISTICA!I416</f>
        <v>APAGADO</v>
      </c>
      <c r="J416" t="str">
        <f>ESTADISTICA!J416</f>
        <v>APAGADO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3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3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3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3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3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3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3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3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3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3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3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3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3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3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>
        <f>ESTADISTICA!D430</f>
        <v>0</v>
      </c>
      <c r="E430">
        <f>ESTADISTICA!E430</f>
        <v>0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3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3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3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3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3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3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 t="str">
        <f>ESTADISTICA!J436</f>
        <v>APAGADO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3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3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>
        <f>ESTADISTICA!G438</f>
        <v>0</v>
      </c>
      <c r="H438">
        <f>ESTADISTICA!H438</f>
        <v>0</v>
      </c>
      <c r="I438" t="str">
        <f>ESTADISTICA!I438</f>
        <v>APAGADO</v>
      </c>
      <c r="J438" t="str">
        <f>ESTADISTICA!J438</f>
        <v>APAGADO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3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>
        <f>ESTADISTICA!G439</f>
        <v>0</v>
      </c>
      <c r="H439">
        <f>ESTADISTICA!H439</f>
        <v>0</v>
      </c>
      <c r="I439" t="str">
        <f>ESTADISTICA!I439</f>
        <v>APAGADO</v>
      </c>
      <c r="J439" t="str">
        <f>ESTADISTICA!J439</f>
        <v>APAGADO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3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3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 t="str">
        <f>ESTADISTICA!F441</f>
        <v>APAGADO</v>
      </c>
      <c r="G441">
        <f>ESTADISTICA!G441</f>
        <v>0</v>
      </c>
      <c r="H441">
        <f>ESTADISTICA!H441</f>
        <v>0</v>
      </c>
      <c r="I441" t="str">
        <f>ESTADISTICA!I441</f>
        <v>APAGADO</v>
      </c>
      <c r="J441" t="str">
        <f>ESTADISTICA!J441</f>
        <v>APAGADO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3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3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 t="str">
        <f>ESTADISTICA!J443</f>
        <v>APAGADO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3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3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3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3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3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3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3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3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3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3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3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3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3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3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3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3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3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3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3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3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3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 t="str">
        <f>ESTADISTICA!I464</f>
        <v>APAGADO</v>
      </c>
      <c r="J464" t="str">
        <f>ESTADISTICA!J464</f>
        <v>APAGADO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3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 t="str">
        <f>ESTADISTICA!F465</f>
        <v>APAGADO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3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3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3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3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3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3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3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3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3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 t="str">
        <f>ESTADISTICA!I474</f>
        <v>APAGADO</v>
      </c>
      <c r="J474" t="str">
        <f>ESTADISTICA!J474</f>
        <v>APAGADO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3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 t="str">
        <f>ESTADISTICA!I475</f>
        <v>APAGADO</v>
      </c>
      <c r="J475" t="str">
        <f>ESTADISTICA!J475</f>
        <v>APAGADO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3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3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3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3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3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 t="str">
        <f>ESTADISTICA!J480</f>
        <v>APAGADO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3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3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3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3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3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</row>
    <row r="486" spans="1:34" x14ac:dyDescent="0.3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>
        <f>ESTADISTICA!G486</f>
        <v>0</v>
      </c>
      <c r="H486">
        <f>ESTADISTICA!H486</f>
        <v>0</v>
      </c>
      <c r="I486" t="str">
        <f>ESTADISTICA!I486</f>
        <v>APAGADO</v>
      </c>
      <c r="J486" t="str">
        <f>ESTADISTICA!J486</f>
        <v>APAGADO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3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3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3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3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3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3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3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3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3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3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>
        <f>ESTADISTICA!G496</f>
        <v>0</v>
      </c>
      <c r="H496">
        <f>ESTADISTICA!H496</f>
        <v>0</v>
      </c>
      <c r="I496" t="str">
        <f>ESTADISTICA!I496</f>
        <v>APAGADO</v>
      </c>
      <c r="J496" t="str">
        <f>ESTADISTICA!J496</f>
        <v>APAGADO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3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3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 t="str">
        <f>ESTADISTICA!I498</f>
        <v>APAGADO</v>
      </c>
      <c r="J498" t="str">
        <f>ESTADISTICA!J498</f>
        <v>APAGADO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3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 t="str">
        <f>ESTADISTICA!I499</f>
        <v>APAGADO</v>
      </c>
      <c r="J499" t="str">
        <f>ESTADISTICA!J499</f>
        <v>APAGADO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3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>
        <f>ESTADISTICA!G500</f>
        <v>0</v>
      </c>
      <c r="H500">
        <f>ESTADISTICA!H500</f>
        <v>0</v>
      </c>
      <c r="I500" t="str">
        <f>ESTADISTICA!I500</f>
        <v>APAGADO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</row>
    <row r="501" spans="1:34" x14ac:dyDescent="0.3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>
        <f>ESTADISTICA!G501</f>
        <v>0</v>
      </c>
      <c r="H501">
        <f>ESTADISTICA!H501</f>
        <v>0</v>
      </c>
      <c r="I501" t="str">
        <f>ESTADISTICA!I501</f>
        <v>APAGADO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</row>
    <row r="502" spans="1:34" x14ac:dyDescent="0.3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3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3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>
        <f>ESTADISTICA!G504</f>
        <v>0</v>
      </c>
      <c r="H504">
        <f>ESTADISTICA!H504</f>
        <v>0</v>
      </c>
      <c r="I504" t="str">
        <f>ESTADISTICA!I504</f>
        <v>APAGADO</v>
      </c>
      <c r="J504" t="str">
        <f>ESTADISTICA!J504</f>
        <v>APAGADO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3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3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>
        <f>ESTADISTICA!G506</f>
        <v>0</v>
      </c>
      <c r="H506">
        <f>ESTADISTICA!H506</f>
        <v>0</v>
      </c>
      <c r="I506">
        <f>ESTADISTICA!I506</f>
        <v>0</v>
      </c>
      <c r="J506" t="str">
        <f>ESTADISTICA!J506</f>
        <v>APAGADO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3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 t="str">
        <f>ESTADISTICA!I507</f>
        <v>APAGADO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3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>
        <f>ESTADISTICA!G508</f>
        <v>0</v>
      </c>
      <c r="H508">
        <f>ESTADISTICA!H508</f>
        <v>0</v>
      </c>
      <c r="I508" t="str">
        <f>ESTADISTICA!I508</f>
        <v>APAGADO</v>
      </c>
      <c r="J508" t="str">
        <f>ESTADISTICA!J508</f>
        <v>APAGADO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3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>
        <f>ESTADISTICA!G509</f>
        <v>0</v>
      </c>
      <c r="H509">
        <f>ESTADISTICA!H509</f>
        <v>0</v>
      </c>
      <c r="I509" t="str">
        <f>ESTADISTICA!I509</f>
        <v>APAGADO</v>
      </c>
      <c r="J509" t="str">
        <f>ESTADISTICA!J509</f>
        <v>APAGADO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3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>
        <f>ESTADISTICA!G510</f>
        <v>0</v>
      </c>
      <c r="H510">
        <f>ESTADISTICA!H510</f>
        <v>0</v>
      </c>
      <c r="I510" t="str">
        <f>ESTADISTICA!I510</f>
        <v>APAGADO</v>
      </c>
      <c r="J510" t="str">
        <f>ESTADISTICA!J510</f>
        <v>APAGADO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3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>
        <f>ESTADISTICA!G511</f>
        <v>0</v>
      </c>
      <c r="H511">
        <f>ESTADISTICA!H511</f>
        <v>0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3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>
        <f>ESTADISTICA!G512</f>
        <v>0</v>
      </c>
      <c r="H512">
        <f>ESTADISTICA!H512</f>
        <v>0</v>
      </c>
      <c r="I512" t="str">
        <f>ESTADISTICA!I512</f>
        <v>APAGADO</v>
      </c>
      <c r="J512" t="str">
        <f>ESTADISTICA!J512</f>
        <v>APAGADO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3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>
        <f>ESTADISTICA!G513</f>
        <v>0</v>
      </c>
      <c r="H513">
        <f>ESTADISTICA!H513</f>
        <v>0</v>
      </c>
      <c r="I513" t="str">
        <f>ESTADISTICA!I513</f>
        <v>APAGADO</v>
      </c>
      <c r="J513" t="str">
        <f>ESTADISTICA!J513</f>
        <v>APAGADO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3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 t="str">
        <f>ESTADISTICA!F514</f>
        <v>APAGADO</v>
      </c>
      <c r="G514">
        <f>ESTADISTICA!G514</f>
        <v>0</v>
      </c>
      <c r="H514">
        <f>ESTADISTICA!H514</f>
        <v>0</v>
      </c>
      <c r="I514" t="str">
        <f>ESTADISTICA!I514</f>
        <v>APAGADO</v>
      </c>
      <c r="J514" t="str">
        <f>ESTADISTICA!J514</f>
        <v>APAGADO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3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 t="str">
        <f>ESTADISTICA!F515</f>
        <v>APAGADO</v>
      </c>
      <c r="G515">
        <f>ESTADISTICA!G515</f>
        <v>0</v>
      </c>
      <c r="H515">
        <f>ESTADISTICA!H515</f>
        <v>0</v>
      </c>
      <c r="I515" t="str">
        <f>ESTADISTICA!I515</f>
        <v>APAGADO</v>
      </c>
      <c r="J515" t="str">
        <f>ESTADISTICA!J515</f>
        <v>APAGADO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3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 t="str">
        <f>ESTADISTICA!J516</f>
        <v>APAGADO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499" activePane="bottomRight" state="frozen"/>
      <selection pane="topRight" activeCell="F1" sqref="F1"/>
      <selection pane="bottomLeft" activeCell="A8" sqref="A8"/>
      <selection pane="bottomRight" activeCell="AG3" sqref="AG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29" max="29" width="13.109375" bestFit="1" customWidth="1"/>
    <col min="32" max="32" width="13.109375" bestFit="1" customWidth="1"/>
  </cols>
  <sheetData>
    <row r="1" spans="1:36" ht="18" x14ac:dyDescent="0.35">
      <c r="C1" s="30" t="s">
        <v>979</v>
      </c>
      <c r="D1" s="31">
        <f>COUNTIFS(E4:E401,"=Fibra Optica")</f>
        <v>270</v>
      </c>
    </row>
    <row r="2" spans="1:36" ht="21" x14ac:dyDescent="0.4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0</v>
      </c>
      <c r="H2" s="18">
        <f>COUNTIFS(H4:H501, "=APAGADO",E4:E501,"=Fibra Optica")</f>
        <v>6</v>
      </c>
      <c r="I2" s="18">
        <f>COUNTIFS(I4:I501, "=APAGADO",E4:E501,"=Fibra Optica")</f>
        <v>44</v>
      </c>
      <c r="J2" s="18">
        <f>COUNTIFS(J4:J501, "=APAGADO",E4:E501,"=Fibra Optica")</f>
        <v>59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3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3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</row>
    <row r="109" spans="1:34" x14ac:dyDescent="0.3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3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3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3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3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</row>
    <row r="114" spans="1:34" x14ac:dyDescent="0.3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3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3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3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3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3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3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3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3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3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3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</row>
    <row r="125" spans="1:34" x14ac:dyDescent="0.3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3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3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3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3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</row>
    <row r="130" spans="1:34" x14ac:dyDescent="0.3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</row>
    <row r="131" spans="1:34" x14ac:dyDescent="0.3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3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3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3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3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3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3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3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3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3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3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3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3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</row>
    <row r="144" spans="1:34" x14ac:dyDescent="0.3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3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3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3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3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3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3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3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3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3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3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3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3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3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3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3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3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3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3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3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3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</row>
    <row r="165" spans="1:34" x14ac:dyDescent="0.3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</row>
    <row r="166" spans="1:34" x14ac:dyDescent="0.3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3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3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3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3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3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3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3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3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3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3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3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3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3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3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3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3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3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3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3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3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3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3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3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3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3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3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3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3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3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3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3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3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</row>
    <row r="199" spans="1:34" x14ac:dyDescent="0.3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3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3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3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3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3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3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3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3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3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3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3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3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3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3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3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3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3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3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3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3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3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3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3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3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3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3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3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3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3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</row>
    <row r="229" spans="1:34" x14ac:dyDescent="0.3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3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</row>
    <row r="231" spans="1:34" x14ac:dyDescent="0.3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3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</row>
    <row r="233" spans="1:34" x14ac:dyDescent="0.3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3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3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3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3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3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3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3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3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3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</row>
    <row r="243" spans="1:34" x14ac:dyDescent="0.3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3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</row>
    <row r="245" spans="1:34" x14ac:dyDescent="0.3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</row>
    <row r="246" spans="1:34" x14ac:dyDescent="0.3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</row>
    <row r="247" spans="1:34" x14ac:dyDescent="0.3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3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3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</row>
    <row r="250" spans="1:34" x14ac:dyDescent="0.3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</row>
    <row r="251" spans="1:34" x14ac:dyDescent="0.3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3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3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3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3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3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3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3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3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3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3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3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3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3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3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3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3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3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3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</row>
    <row r="270" spans="1:34" x14ac:dyDescent="0.3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3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3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3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3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3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3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3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3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3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3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3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3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3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3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3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3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3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3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3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3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3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3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3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3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3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3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3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3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3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3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3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3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3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3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3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3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3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3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3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3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3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 t="str">
        <f>'RESUMEN TOTAL'!O319</f>
        <v>APAGADO</v>
      </c>
      <c r="I311" t="e">
        <f>'RESUMEN TOTAL'!#REF!</f>
        <v>#REF!</v>
      </c>
      <c r="J311" t="str">
        <f>'RESUMEN TOTAL'!P319</f>
        <v>APAGADO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3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3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3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3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 t="str">
        <f>'RESUMEN TOTAL'!O323</f>
        <v>APAGADO</v>
      </c>
      <c r="I315" t="e">
        <f>'RESUMEN TOTAL'!#REF!</f>
        <v>#REF!</v>
      </c>
      <c r="J315" t="str">
        <f>'RESUMEN TOTAL'!P323</f>
        <v>APAGADO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3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</row>
    <row r="317" spans="1:34" x14ac:dyDescent="0.3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</row>
    <row r="318" spans="1:34" x14ac:dyDescent="0.3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</row>
    <row r="319" spans="1:34" x14ac:dyDescent="0.3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</row>
    <row r="320" spans="1:34" x14ac:dyDescent="0.3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3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3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3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3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3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3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3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3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 t="str">
        <f>'RESUMEN TOTAL'!O336</f>
        <v>APAGADO</v>
      </c>
      <c r="I328" t="e">
        <f>'RESUMEN TOTAL'!#REF!</f>
        <v>#REF!</v>
      </c>
      <c r="J328" t="str">
        <f>'RESUMEN TOTAL'!P336</f>
        <v>APAGADO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</row>
    <row r="329" spans="1:34" x14ac:dyDescent="0.3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 t="str">
        <f>'RESUMEN TOTAL'!O337</f>
        <v>APAGADO</v>
      </c>
      <c r="I329" t="e">
        <f>'RESUMEN TOTAL'!#REF!</f>
        <v>#REF!</v>
      </c>
      <c r="J329" t="str">
        <f>'RESUMEN TOTAL'!P337</f>
        <v>APAGADO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</row>
    <row r="330" spans="1:34" x14ac:dyDescent="0.3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3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3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3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3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3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3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3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3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3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3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3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3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3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3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3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3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3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3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</row>
    <row r="349" spans="1:34" x14ac:dyDescent="0.3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3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3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3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3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3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3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</row>
    <row r="356" spans="1:34" x14ac:dyDescent="0.3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</row>
    <row r="357" spans="1:34" x14ac:dyDescent="0.3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3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3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3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3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3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3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3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3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3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3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3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3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</row>
    <row r="370" spans="1:34" x14ac:dyDescent="0.3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</row>
    <row r="371" spans="1:34" x14ac:dyDescent="0.3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3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3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3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3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3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3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3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3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3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3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3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3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3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</row>
    <row r="385" spans="1:34" x14ac:dyDescent="0.3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</row>
    <row r="386" spans="1:34" x14ac:dyDescent="0.3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3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3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3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3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3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3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</row>
    <row r="393" spans="1:34" x14ac:dyDescent="0.3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3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3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</row>
    <row r="396" spans="1:34" x14ac:dyDescent="0.3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</row>
    <row r="397" spans="1:34" x14ac:dyDescent="0.3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</row>
    <row r="398" spans="1:34" x14ac:dyDescent="0.3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</row>
    <row r="399" spans="1:34" x14ac:dyDescent="0.3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3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3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</row>
    <row r="402" spans="1:34" x14ac:dyDescent="0.3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3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3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3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3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3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3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3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</row>
    <row r="410" spans="1:34" x14ac:dyDescent="0.3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</row>
    <row r="411" spans="1:34" x14ac:dyDescent="0.3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</row>
    <row r="412" spans="1:34" x14ac:dyDescent="0.3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3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3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3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3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3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3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3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3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3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3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3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3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3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3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3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3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3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3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TOTAL'!N439</f>
        <v>0</v>
      </c>
      <c r="I430" t="str">
        <f>'RESUMEN TOTAL'!O439</f>
        <v>APAGADO</v>
      </c>
      <c r="J430" t="str">
        <f>'RESUMEN TOTAL'!P439</f>
        <v>APAGADO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</row>
    <row r="431" spans="1:34" x14ac:dyDescent="0.3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3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 t="str">
        <f>'RESUMEN TOTAL'!O441</f>
        <v>APAGADO</v>
      </c>
      <c r="J432" t="str">
        <f>'RESUMEN TOTAL'!P441</f>
        <v>APAGADO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</row>
    <row r="433" spans="1:34" x14ac:dyDescent="0.3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TOTAL'!N442</f>
        <v>0</v>
      </c>
      <c r="I433" t="str">
        <f>'RESUMEN TOTAL'!O442</f>
        <v>APAGADO</v>
      </c>
      <c r="J433" t="str">
        <f>'RESUMEN TOTAL'!P442</f>
        <v>APAGADO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</row>
    <row r="434" spans="1:34" x14ac:dyDescent="0.3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3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TOTAL'!N444</f>
        <v>0</v>
      </c>
      <c r="I435" t="str">
        <f>'RESUMEN TOTAL'!O444</f>
        <v>APAGADO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3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3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 t="str">
        <f>'RESUMEN TOTAL'!P446</f>
        <v>APAGADO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</row>
    <row r="438" spans="1:34" x14ac:dyDescent="0.3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3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3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3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3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3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3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3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3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3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3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3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3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3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3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3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3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 t="str">
        <f>'RESUMEN TOTAL'!P483</f>
        <v>APAGADO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3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TOTAL'!N484</f>
        <v>0</v>
      </c>
      <c r="I455" t="str">
        <f>'RESUMEN TOTAL'!O484</f>
        <v>APAGADO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3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TOTAL'!N485</f>
        <v>0</v>
      </c>
      <c r="I456" t="str">
        <f>'RESUMEN TOTAL'!O485</f>
        <v>APAGADO</v>
      </c>
      <c r="J456" t="str">
        <f>'RESUMEN TOTAL'!P485</f>
        <v>APAGADO</v>
      </c>
      <c r="K456">
        <f>'RESUMEN TOTAL'!Q485</f>
        <v>0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</row>
    <row r="457" spans="1:34" x14ac:dyDescent="0.3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TOTAL'!N486</f>
        <v>0</v>
      </c>
      <c r="I457" t="str">
        <f>'RESUMEN TOTAL'!O486</f>
        <v>APAGADO</v>
      </c>
      <c r="J457" t="str">
        <f>'RESUMEN TOTAL'!P486</f>
        <v>APAGADO</v>
      </c>
      <c r="K457">
        <f>'RESUMEN TOTAL'!Q486</f>
        <v>0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</row>
    <row r="458" spans="1:34" x14ac:dyDescent="0.3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3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3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 t="str">
        <f>'RESUMEN TOTAL'!O489</f>
        <v>APAGADO</v>
      </c>
      <c r="J460" t="str">
        <f>'RESUMEN TOTAL'!P489</f>
        <v>APAGADO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</row>
    <row r="461" spans="1:34" x14ac:dyDescent="0.3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3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3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3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3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3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TOTAL'!N495</f>
        <v>0</v>
      </c>
      <c r="I466" t="str">
        <f>'RESUMEN TOTAL'!O495</f>
        <v>APAGADO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3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TOTAL'!N496</f>
        <v>0</v>
      </c>
      <c r="I467" t="str">
        <f>'RESUMEN TOTAL'!O496</f>
        <v>APAGADO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</row>
    <row r="468" spans="1:34" x14ac:dyDescent="0.3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3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3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 t="str">
        <f>'RESUMEN TOTAL'!O499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</row>
    <row r="471" spans="1:34" x14ac:dyDescent="0.3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>
        <f>'RESUMEN TOTAL'!Q500</f>
        <v>0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</row>
    <row r="472" spans="1:34" x14ac:dyDescent="0.3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 t="str">
        <f>'RESUMEN TOTAL'!O501</f>
        <v>APAGADO</v>
      </c>
      <c r="J472" t="str">
        <f>'RESUMEN TOTAL'!P501</f>
        <v>APAGADO</v>
      </c>
      <c r="K472">
        <f>'RESUMEN TOTAL'!Q501</f>
        <v>0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</row>
    <row r="473" spans="1:34" x14ac:dyDescent="0.3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 t="str">
        <f>'RESUMEN TOTAL'!O502</f>
        <v>APAGADO</v>
      </c>
      <c r="J473" t="str">
        <f>'RESUMEN TOTAL'!P502</f>
        <v>APAGADO</v>
      </c>
      <c r="K473">
        <f>'RESUMEN TOTAL'!Q502</f>
        <v>0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</row>
    <row r="474" spans="1:34" x14ac:dyDescent="0.3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TOTAL'!N503</f>
        <v>0</v>
      </c>
      <c r="I474" t="str">
        <f>'RESUMEN TOTAL'!O503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</row>
    <row r="475" spans="1:34" x14ac:dyDescent="0.3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TOTAL'!N504</f>
        <v>0</v>
      </c>
      <c r="I475" t="str">
        <f>'RESUMEN TOTAL'!O504</f>
        <v>APAGADO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</row>
    <row r="476" spans="1:34" x14ac:dyDescent="0.3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3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3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TOTAL'!N507</f>
        <v>0</v>
      </c>
      <c r="I478" t="str">
        <f>'RESUMEN TOTAL'!O507</f>
        <v>APAGADO</v>
      </c>
      <c r="J478" t="str">
        <f>'RESUMEN TOTAL'!P507</f>
        <v>APAGADO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</row>
    <row r="479" spans="1:34" x14ac:dyDescent="0.3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3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</row>
    <row r="481" spans="1:34" x14ac:dyDescent="0.3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 t="str">
        <f>'RESUMEN TOTAL'!O510</f>
        <v>APAGADO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3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 t="str">
        <f>'RESUMEN TOTAL'!O511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</row>
    <row r="483" spans="1:34" x14ac:dyDescent="0.3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 t="str">
        <f>'RESUMEN TOTAL'!O512</f>
        <v>APAGADO</v>
      </c>
      <c r="J483" t="str">
        <f>'RESUMEN TOTAL'!P512</f>
        <v>APAGADO</v>
      </c>
      <c r="K483">
        <f>'RESUMEN TOTAL'!Q512</f>
        <v>0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</row>
    <row r="484" spans="1:34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3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TOTAL'!N515</f>
        <v>0</v>
      </c>
      <c r="I486" t="str">
        <f>'RESUMEN TOTAL'!O515</f>
        <v>APAGADO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</row>
    <row r="487" spans="1:34" x14ac:dyDescent="0.3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TOTAL'!N516</f>
        <v>0</v>
      </c>
      <c r="I487" t="str">
        <f>'RESUMEN TOTAL'!O516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</row>
    <row r="488" spans="1:34" x14ac:dyDescent="0.3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TOTAL'!N517</f>
        <v>0</v>
      </c>
      <c r="I488" t="str">
        <f>'RESUMEN TOTAL'!O517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3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TOTAL'!N518</f>
        <v>0</v>
      </c>
      <c r="I489" t="str">
        <f>'RESUMEN TOTAL'!O518</f>
        <v>APAGADO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</row>
    <row r="490" spans="1:34" x14ac:dyDescent="0.3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</row>
    <row r="491" spans="1:34" x14ac:dyDescent="0.3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 t="str">
        <f>'RESUMEN TOTAL'!P520</f>
        <v>APAGADO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</row>
    <row r="492" spans="1:34" x14ac:dyDescent="0.3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TOTAL'!N521</f>
        <v>0</v>
      </c>
      <c r="I492" t="str">
        <f>'RESUMEN TOTAL'!O521</f>
        <v>APAGADO</v>
      </c>
      <c r="J492" t="str">
        <f>'RESUMEN TOTAL'!P521</f>
        <v>APAGADO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3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TOTAL'!N522</f>
        <v>0</v>
      </c>
      <c r="I493" t="str">
        <f>'RESUMEN TOTAL'!O522</f>
        <v>APAGADO</v>
      </c>
      <c r="J493" t="str">
        <f>'RESUMEN TOTAL'!P522</f>
        <v>APAGADO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3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TOTAL'!N523</f>
        <v>0</v>
      </c>
      <c r="I494" t="str">
        <f>'RESUMEN TOTAL'!O523</f>
        <v>APAGADO</v>
      </c>
      <c r="J494" t="str">
        <f>'RESUMEN TOTAL'!P523</f>
        <v>APAGADO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</row>
    <row r="495" spans="1:34" x14ac:dyDescent="0.3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TOTAL'!N524</f>
        <v>0</v>
      </c>
      <c r="I495" t="str">
        <f>'RESUMEN TOTAL'!O524</f>
        <v>APAGADO</v>
      </c>
      <c r="J495" t="str">
        <f>'RESUMEN TOTAL'!P524</f>
        <v>APAGADO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</row>
    <row r="496" spans="1:34" x14ac:dyDescent="0.3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3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3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 t="str">
        <f>'RESUMEN TOTAL'!O527</f>
        <v>APAGADO</v>
      </c>
      <c r="J498" t="str">
        <f>'RESUMEN TOTAL'!P527</f>
        <v>APAGADO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</row>
    <row r="499" spans="1:34" x14ac:dyDescent="0.3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 t="str">
        <f>'RESUMEN TOTAL'!O528</f>
        <v>APAGADO</v>
      </c>
      <c r="J499" t="str">
        <f>'RESUMEN TOTAL'!P528</f>
        <v>APAGADO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</row>
    <row r="500" spans="1:34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3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TOTAL'!N529</f>
        <v>0</v>
      </c>
      <c r="I502" t="str">
        <f>'RESUMEN TOTAL'!O529</f>
        <v>APAGADO</v>
      </c>
      <c r="J502" t="str">
        <f>'RESUMEN TOTAL'!P529</f>
        <v>APAGADO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</row>
    <row r="503" spans="1:34" x14ac:dyDescent="0.3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TOTAL'!N530</f>
        <v>0</v>
      </c>
      <c r="I503" t="str">
        <f>'RESUMEN TOTAL'!O530</f>
        <v>APAGADO</v>
      </c>
      <c r="J503" t="str">
        <f>'RESUMEN TOTAL'!P530</f>
        <v>APAGADO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</row>
    <row r="504" spans="1:34" x14ac:dyDescent="0.3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3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3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3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3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 t="str">
        <f>'RESUMEN TOTAL'!O535</f>
        <v>APAGADO</v>
      </c>
      <c r="J508" t="str">
        <f>'RESUMEN TOTAL'!P535</f>
        <v>APAGADO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</row>
    <row r="509" spans="1:34" x14ac:dyDescent="0.3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 t="str">
        <f>'RESUMEN TOTAL'!O536</f>
        <v>APAGADO</v>
      </c>
      <c r="J509" t="str">
        <f>'RESUMEN TOTAL'!P536</f>
        <v>APAGADO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</row>
    <row r="510" spans="1:34" x14ac:dyDescent="0.3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 t="str">
        <f>'RESUMEN TOTAL'!O537</f>
        <v>APAGADO</v>
      </c>
      <c r="J510" t="str">
        <f>'RESUMEN TOTAL'!P537</f>
        <v>APAGADO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</row>
    <row r="511" spans="1:34" x14ac:dyDescent="0.3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 t="str">
        <f>'RESUMEN TOTAL'!O538</f>
        <v>APAGADO</v>
      </c>
      <c r="J511" t="str">
        <f>'RESUMEN TOTAL'!P538</f>
        <v>APAGADO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</row>
    <row r="512" spans="1:34" x14ac:dyDescent="0.3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 t="str">
        <f>'RESUMEN TOTAL'!O539</f>
        <v>APAGADO</v>
      </c>
      <c r="J512" t="str">
        <f>'RESUMEN TOTAL'!P539</f>
        <v>APAGADO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</row>
    <row r="513" spans="1:34" x14ac:dyDescent="0.3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 t="str">
        <f>'RESUMEN TOTAL'!O540</f>
        <v>APAGADO</v>
      </c>
      <c r="J513" t="str">
        <f>'RESUMEN TOTAL'!P540</f>
        <v>APAGADO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</row>
    <row r="514" spans="1:34" x14ac:dyDescent="0.3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3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3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3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3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3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3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3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3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3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3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3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3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3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3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3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3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3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3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3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3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3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3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3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3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3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3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3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3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3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3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3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3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3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3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3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3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3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3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3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3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3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3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3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3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3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3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3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3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3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3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3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3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3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3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3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3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3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3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3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3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3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3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3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3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3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3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3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3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3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3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3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3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3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3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3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3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3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3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3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3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3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3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3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3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3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3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3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3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3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604"/>
  <sheetViews>
    <sheetView workbookViewId="0">
      <pane xSplit="5" ySplit="3" topLeftCell="H160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6" ht="21" x14ac:dyDescent="0.4">
      <c r="C1" s="32" t="s">
        <v>1145</v>
      </c>
      <c r="D1" s="32"/>
    </row>
    <row r="2" spans="1:36" ht="21" x14ac:dyDescent="0.4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5</v>
      </c>
      <c r="J2" s="18">
        <f>COUNTIFS(J5:J502, "=APAGADO",E5:E502,"=PTO A FO")</f>
        <v>5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/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v>45381</v>
      </c>
      <c r="AJ3" s="37">
        <v>45382</v>
      </c>
    </row>
    <row r="4" spans="1:36" x14ac:dyDescent="0.3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hidden="1" x14ac:dyDescent="0.3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hidden="1" x14ac:dyDescent="0.3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3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3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3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hidden="1" x14ac:dyDescent="0.3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hidden="1" x14ac:dyDescent="0.3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hidden="1" x14ac:dyDescent="0.3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hidden="1" x14ac:dyDescent="0.3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hidden="1" x14ac:dyDescent="0.3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>
        <f>'RESUMEN TOTAL'!M16</f>
        <v>0</v>
      </c>
      <c r="H14">
        <f>'RESUMEN TOTAL'!N16</f>
        <v>0</v>
      </c>
      <c r="I14" t="str">
        <f>'RESUMEN TOTAL'!O16</f>
        <v>APAGADO</v>
      </c>
      <c r="J14" t="str">
        <f>'RESUMEN TOTAL'!P16</f>
        <v>APAGADO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hidden="1" x14ac:dyDescent="0.3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hidden="1" x14ac:dyDescent="0.3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hidden="1" x14ac:dyDescent="0.3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hidden="1" x14ac:dyDescent="0.3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hidden="1" x14ac:dyDescent="0.3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hidden="1" x14ac:dyDescent="0.3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hidden="1" x14ac:dyDescent="0.3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hidden="1" x14ac:dyDescent="0.3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 t="str">
        <f>'RESUMEN TOTAL'!O24</f>
        <v>APAGADO</v>
      </c>
      <c r="J22" t="str">
        <f>'RESUMEN TOTAL'!P24</f>
        <v>APAGADO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hidden="1" x14ac:dyDescent="0.3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 t="str">
        <f>'RESUMEN TOTAL'!O25</f>
        <v>APAGADO</v>
      </c>
      <c r="J23" t="str">
        <f>'RESUMEN TOTAL'!P25</f>
        <v>APAGADO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>'RESUMEN TOTAL'!AP25</f>
        <v>0</v>
      </c>
    </row>
    <row r="24" spans="1:36" hidden="1" x14ac:dyDescent="0.3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hidden="1" x14ac:dyDescent="0.3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hidden="1" x14ac:dyDescent="0.3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hidden="1" x14ac:dyDescent="0.3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>
        <f>'RESUMEN TOTAL'!M29</f>
        <v>0</v>
      </c>
      <c r="H27">
        <f>'RESUMEN TOTAL'!N29</f>
        <v>0</v>
      </c>
      <c r="I27" t="str">
        <f>'RESUMEN TOTAL'!O29</f>
        <v>APAGADO</v>
      </c>
      <c r="J27" t="str">
        <f>'RESUMEN TOTAL'!P29</f>
        <v>APAGADO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hidden="1" x14ac:dyDescent="0.3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hidden="1" x14ac:dyDescent="0.3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hidden="1" x14ac:dyDescent="0.3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hidden="1" x14ac:dyDescent="0.3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hidden="1" x14ac:dyDescent="0.3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hidden="1" x14ac:dyDescent="0.3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hidden="1" x14ac:dyDescent="0.3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hidden="1" x14ac:dyDescent="0.3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hidden="1" x14ac:dyDescent="0.3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hidden="1" x14ac:dyDescent="0.3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3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hidden="1" x14ac:dyDescent="0.3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hidden="1" x14ac:dyDescent="0.3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hidden="1" x14ac:dyDescent="0.3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hidden="1" x14ac:dyDescent="0.3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hidden="1" x14ac:dyDescent="0.3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hidden="1" x14ac:dyDescent="0.3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hidden="1" x14ac:dyDescent="0.3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hidden="1" x14ac:dyDescent="0.3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hidden="1" x14ac:dyDescent="0.3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hidden="1" x14ac:dyDescent="0.3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hidden="1" x14ac:dyDescent="0.3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hidden="1" x14ac:dyDescent="0.3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hidden="1" x14ac:dyDescent="0.3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hidden="1" x14ac:dyDescent="0.3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hidden="1" x14ac:dyDescent="0.3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hidden="1" x14ac:dyDescent="0.3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hidden="1" x14ac:dyDescent="0.3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hidden="1" x14ac:dyDescent="0.3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hidden="1" x14ac:dyDescent="0.3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hidden="1" x14ac:dyDescent="0.3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hidden="1" x14ac:dyDescent="0.3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hidden="1" x14ac:dyDescent="0.3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hidden="1" x14ac:dyDescent="0.3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hidden="1" x14ac:dyDescent="0.3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hidden="1" x14ac:dyDescent="0.3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hidden="1" x14ac:dyDescent="0.3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hidden="1" x14ac:dyDescent="0.3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hidden="1" x14ac:dyDescent="0.3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hidden="1" x14ac:dyDescent="0.3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hidden="1" x14ac:dyDescent="0.3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hidden="1" x14ac:dyDescent="0.3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 t="str">
        <f>'RESUMEN TOTAL'!L71</f>
        <v>APAGADO</v>
      </c>
      <c r="G69">
        <f>'RESUMEN TOTAL'!M71</f>
        <v>0</v>
      </c>
      <c r="H69">
        <f>'RESUMEN TOTAL'!N71</f>
        <v>0</v>
      </c>
      <c r="I69">
        <f>'RESUMEN TOTAL'!O71</f>
        <v>0</v>
      </c>
      <c r="J69" t="str">
        <f>'RESUMEN TOTAL'!P71</f>
        <v>APAGADO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hidden="1" x14ac:dyDescent="0.3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hidden="1" x14ac:dyDescent="0.3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 t="str">
        <f>'RESUMEN TOTAL'!P73</f>
        <v>APAGADO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hidden="1" x14ac:dyDescent="0.3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hidden="1" x14ac:dyDescent="0.3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hidden="1" x14ac:dyDescent="0.3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hidden="1" x14ac:dyDescent="0.3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 t="str">
        <f>'RESUMEN TOTAL'!P77</f>
        <v>APAGADO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hidden="1" x14ac:dyDescent="0.3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hidden="1" x14ac:dyDescent="0.3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hidden="1" x14ac:dyDescent="0.3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hidden="1" x14ac:dyDescent="0.3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hidden="1" x14ac:dyDescent="0.3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3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hidden="1" x14ac:dyDescent="0.3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3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hidden="1" x14ac:dyDescent="0.3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hidden="1" x14ac:dyDescent="0.3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hidden="1" x14ac:dyDescent="0.3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hidden="1" x14ac:dyDescent="0.3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hidden="1" x14ac:dyDescent="0.3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 t="str">
        <f>'RESUMEN TOTAL'!P90</f>
        <v>APAGADO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hidden="1" x14ac:dyDescent="0.3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 t="str">
        <f>'RESUMEN TOTAL'!P91</f>
        <v>APAGADO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hidden="1" x14ac:dyDescent="0.3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hidden="1" x14ac:dyDescent="0.3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hidden="1" x14ac:dyDescent="0.3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hidden="1" x14ac:dyDescent="0.3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hidden="1" x14ac:dyDescent="0.3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hidden="1" x14ac:dyDescent="0.3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hidden="1" x14ac:dyDescent="0.3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hidden="1" x14ac:dyDescent="0.3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hidden="1" x14ac:dyDescent="0.3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hidden="1" x14ac:dyDescent="0.3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hidden="1" x14ac:dyDescent="0.3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hidden="1" x14ac:dyDescent="0.3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hidden="1" x14ac:dyDescent="0.3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hidden="1" x14ac:dyDescent="0.3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hidden="1" x14ac:dyDescent="0.3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>
        <f>'RESUMEN TOTAL'!M106</f>
        <v>0</v>
      </c>
      <c r="H104">
        <f>'RESUMEN TOTAL'!N106</f>
        <v>0</v>
      </c>
      <c r="I104" t="str">
        <f>'RESUMEN TOTAL'!O106</f>
        <v>APAGADO</v>
      </c>
      <c r="J104" t="str">
        <f>'RESUMEN TOTAL'!P106</f>
        <v>APAGADO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hidden="1" x14ac:dyDescent="0.3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hidden="1" x14ac:dyDescent="0.3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hidden="1" x14ac:dyDescent="0.3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hidden="1" x14ac:dyDescent="0.3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hidden="1" x14ac:dyDescent="0.3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hidden="1" x14ac:dyDescent="0.3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hidden="1" x14ac:dyDescent="0.3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hidden="1" x14ac:dyDescent="0.3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hidden="1" x14ac:dyDescent="0.3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hidden="1" x14ac:dyDescent="0.3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hidden="1" x14ac:dyDescent="0.3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hidden="1" x14ac:dyDescent="0.3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3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3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3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3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3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3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hidden="1" x14ac:dyDescent="0.3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hidden="1" x14ac:dyDescent="0.3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hidden="1" x14ac:dyDescent="0.3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hidden="1" x14ac:dyDescent="0.3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hidden="1" x14ac:dyDescent="0.3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3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3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hidden="1" x14ac:dyDescent="0.3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 t="str">
        <f>'RESUMEN TOTAL'!O134</f>
        <v>APAGADO</v>
      </c>
      <c r="J130" t="str">
        <f>'RESUMEN TOTAL'!P134</f>
        <v>APAGADO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hidden="1" x14ac:dyDescent="0.3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>
        <f>'RESUMEN TOTAL'!M135</f>
        <v>0</v>
      </c>
      <c r="H131">
        <f>'RESUMEN TOTAL'!N135</f>
        <v>0</v>
      </c>
      <c r="I131" t="str">
        <f>'RESUMEN TOTAL'!O135</f>
        <v>APAGADO</v>
      </c>
      <c r="J131" t="str">
        <f>'RESUMEN TOTAL'!P135</f>
        <v>APAGADO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hidden="1" x14ac:dyDescent="0.3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3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hidden="1" x14ac:dyDescent="0.3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hidden="1" x14ac:dyDescent="0.3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hidden="1" x14ac:dyDescent="0.3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hidden="1" x14ac:dyDescent="0.3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hidden="1" x14ac:dyDescent="0.3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hidden="1" x14ac:dyDescent="0.3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hidden="1" x14ac:dyDescent="0.3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hidden="1" x14ac:dyDescent="0.3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hidden="1" x14ac:dyDescent="0.3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hidden="1" x14ac:dyDescent="0.3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hidden="1" x14ac:dyDescent="0.3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>
        <f>'RESUMEN TOTAL'!N148</f>
        <v>0</v>
      </c>
      <c r="I144" t="str">
        <f>'RESUMEN TOTAL'!O148</f>
        <v>APAGADO</v>
      </c>
      <c r="J144" t="str">
        <f>'RESUMEN TOTAL'!P148</f>
        <v>APAGADO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hidden="1" x14ac:dyDescent="0.3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hidden="1" x14ac:dyDescent="0.3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hidden="1" x14ac:dyDescent="0.3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hidden="1" x14ac:dyDescent="0.3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hidden="1" x14ac:dyDescent="0.3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hidden="1" x14ac:dyDescent="0.3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hidden="1" x14ac:dyDescent="0.3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hidden="1" x14ac:dyDescent="0.3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hidden="1" x14ac:dyDescent="0.3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hidden="1" x14ac:dyDescent="0.3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hidden="1" x14ac:dyDescent="0.3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hidden="1" x14ac:dyDescent="0.3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3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3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3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3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3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3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hidden="1" x14ac:dyDescent="0.3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3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3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 t="str">
        <f>'RESUMEN TOTAL'!O169</f>
        <v>APAGADO</v>
      </c>
      <c r="J165" t="str">
        <f>'RESUMEN TOTAL'!P169</f>
        <v>APAGADO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3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>
        <f>'RESUMEN TOTAL'!M170</f>
        <v>0</v>
      </c>
      <c r="H166">
        <f>'RESUMEN TOTAL'!N170</f>
        <v>0</v>
      </c>
      <c r="I166" t="str">
        <f>'RESUMEN TOTAL'!O170</f>
        <v>APAGADO</v>
      </c>
      <c r="J166" t="str">
        <f>'RESUMEN TOTAL'!P170</f>
        <v>APAGADO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hidden="1" x14ac:dyDescent="0.3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hidden="1" x14ac:dyDescent="0.3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hidden="1" x14ac:dyDescent="0.3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hidden="1" x14ac:dyDescent="0.3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hidden="1" x14ac:dyDescent="0.3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hidden="1" x14ac:dyDescent="0.3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hidden="1" x14ac:dyDescent="0.3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>
        <f>'RESUMEN TOTAL'!AP178</f>
        <v>0</v>
      </c>
    </row>
    <row r="174" spans="1:36" hidden="1" x14ac:dyDescent="0.3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>
        <f>'RESUMEN TOTAL'!AP179</f>
        <v>0</v>
      </c>
    </row>
    <row r="175" spans="1:36" hidden="1" x14ac:dyDescent="0.3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>
        <f>'RESUMEN TOTAL'!AP180</f>
        <v>0</v>
      </c>
    </row>
    <row r="176" spans="1:36" hidden="1" x14ac:dyDescent="0.3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>
        <f>'RESUMEN TOTAL'!AP181</f>
        <v>0</v>
      </c>
    </row>
    <row r="177" spans="1:36" hidden="1" x14ac:dyDescent="0.3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>
        <f>'RESUMEN TOTAL'!AP182</f>
        <v>0</v>
      </c>
    </row>
    <row r="178" spans="1:36" hidden="1" x14ac:dyDescent="0.3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>
        <f>'RESUMEN TOTAL'!AP183</f>
        <v>0</v>
      </c>
    </row>
    <row r="179" spans="1:36" hidden="1" x14ac:dyDescent="0.3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>
        <f>'RESUMEN TOTAL'!AP184</f>
        <v>0</v>
      </c>
    </row>
    <row r="180" spans="1:36" hidden="1" x14ac:dyDescent="0.3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>
        <f>'RESUMEN TOTAL'!AP185</f>
        <v>0</v>
      </c>
    </row>
    <row r="181" spans="1:36" hidden="1" x14ac:dyDescent="0.3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>
        <f>'RESUMEN TOTAL'!AP186</f>
        <v>0</v>
      </c>
    </row>
    <row r="182" spans="1:36" hidden="1" x14ac:dyDescent="0.3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>
        <f>'RESUMEN TOTAL'!AP187</f>
        <v>0</v>
      </c>
    </row>
    <row r="183" spans="1:36" hidden="1" x14ac:dyDescent="0.3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>
        <f>'RESUMEN TOTAL'!AP188</f>
        <v>0</v>
      </c>
    </row>
    <row r="184" spans="1:36" hidden="1" x14ac:dyDescent="0.3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>
        <f>'RESUMEN TOTAL'!AP189</f>
        <v>0</v>
      </c>
    </row>
    <row r="185" spans="1:36" hidden="1" x14ac:dyDescent="0.3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>
        <f>'RESUMEN TOTAL'!AP190</f>
        <v>0</v>
      </c>
    </row>
    <row r="186" spans="1:36" hidden="1" x14ac:dyDescent="0.3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>
        <f>'RESUMEN TOTAL'!AP191</f>
        <v>0</v>
      </c>
    </row>
    <row r="187" spans="1:36" hidden="1" x14ac:dyDescent="0.3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>
        <f>'RESUMEN TOTAL'!AP192</f>
        <v>0</v>
      </c>
    </row>
    <row r="188" spans="1:36" hidden="1" x14ac:dyDescent="0.3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>
        <f>'RESUMEN TOTAL'!AP193</f>
        <v>0</v>
      </c>
    </row>
    <row r="189" spans="1:36" hidden="1" x14ac:dyDescent="0.3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>
        <f>'RESUMEN TOTAL'!AP194</f>
        <v>0</v>
      </c>
    </row>
    <row r="190" spans="1:36" hidden="1" x14ac:dyDescent="0.3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>
        <f>'RESUMEN TOTAL'!AP195</f>
        <v>0</v>
      </c>
    </row>
    <row r="191" spans="1:36" hidden="1" x14ac:dyDescent="0.3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>
        <f>'RESUMEN TOTAL'!AP196</f>
        <v>0</v>
      </c>
    </row>
    <row r="192" spans="1:36" x14ac:dyDescent="0.3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>
        <f>'RESUMEN TOTAL'!AP197</f>
        <v>0</v>
      </c>
    </row>
    <row r="193" spans="1:36" hidden="1" x14ac:dyDescent="0.3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>
        <f>'RESUMEN TOTAL'!AP198</f>
        <v>0</v>
      </c>
    </row>
    <row r="194" spans="1:36" x14ac:dyDescent="0.3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>
        <f>'RESUMEN TOTAL'!AP199</f>
        <v>0</v>
      </c>
    </row>
    <row r="195" spans="1:36" hidden="1" x14ac:dyDescent="0.3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>
        <f>'RESUMEN TOTAL'!AP200</f>
        <v>0</v>
      </c>
    </row>
    <row r="196" spans="1:36" hidden="1" x14ac:dyDescent="0.3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>
        <f>'RESUMEN TOTAL'!AP201</f>
        <v>0</v>
      </c>
    </row>
    <row r="197" spans="1:36" hidden="1" x14ac:dyDescent="0.3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>
        <f>'RESUMEN TOTAL'!AP202</f>
        <v>0</v>
      </c>
    </row>
    <row r="198" spans="1:36" hidden="1" x14ac:dyDescent="0.3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>
        <f>'RESUMEN TOTAL'!AP203</f>
        <v>0</v>
      </c>
    </row>
    <row r="199" spans="1:36" x14ac:dyDescent="0.3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>
        <f>'RESUMEN TOTAL'!M204</f>
        <v>0</v>
      </c>
      <c r="H199">
        <f>'RESUMEN TOTAL'!N204</f>
        <v>0</v>
      </c>
      <c r="I199" t="str">
        <f>'RESUMEN TOTAL'!O204</f>
        <v>APAGADO</v>
      </c>
      <c r="J199" t="str">
        <f>'RESUMEN TOTAL'!P204</f>
        <v>APAGADO</v>
      </c>
      <c r="K199">
        <f>'RESUMEN TOTAL'!Q204</f>
        <v>0</v>
      </c>
      <c r="L199">
        <f>'RESUMEN TOTAL'!R204</f>
        <v>0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>
        <f>'RESUMEN TOTAL'!AP204</f>
        <v>0</v>
      </c>
    </row>
    <row r="200" spans="1:36" hidden="1" x14ac:dyDescent="0.3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>
        <f>'RESUMEN TOTAL'!AP205</f>
        <v>0</v>
      </c>
    </row>
    <row r="201" spans="1:36" hidden="1" x14ac:dyDescent="0.3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>
        <f>'RESUMEN TOTAL'!AP206</f>
        <v>0</v>
      </c>
    </row>
    <row r="202" spans="1:36" hidden="1" x14ac:dyDescent="0.3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hidden="1" x14ac:dyDescent="0.3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hidden="1" x14ac:dyDescent="0.3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hidden="1" x14ac:dyDescent="0.3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hidden="1" x14ac:dyDescent="0.3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hidden="1" x14ac:dyDescent="0.3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>
        <f>'RESUMEN TOTAL'!M213</f>
        <v>0</v>
      </c>
      <c r="H207">
        <f>'RESUMEN TOTAL'!N213</f>
        <v>0</v>
      </c>
      <c r="I207" t="str">
        <f>'RESUMEN TOTAL'!O213</f>
        <v>APAGADO</v>
      </c>
      <c r="J207" t="str">
        <f>'RESUMEN TOTAL'!P213</f>
        <v>APAGADO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3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3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hidden="1" x14ac:dyDescent="0.3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hidden="1" x14ac:dyDescent="0.3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 t="str">
        <f>'RESUMEN TOTAL'!L217</f>
        <v>APAGADO</v>
      </c>
      <c r="G211">
        <f>'RESUMEN TOTAL'!M217</f>
        <v>0</v>
      </c>
      <c r="H211">
        <f>'RESUMEN TOTAL'!N217</f>
        <v>0</v>
      </c>
      <c r="I211" t="str">
        <f>'RESUMEN TOTAL'!O217</f>
        <v>APAGADO</v>
      </c>
      <c r="J211" t="str">
        <f>'RESUMEN TOTAL'!P217</f>
        <v>APAGADO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hidden="1" x14ac:dyDescent="0.3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hidden="1" x14ac:dyDescent="0.3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hidden="1" x14ac:dyDescent="0.3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hidden="1" x14ac:dyDescent="0.3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3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hidden="1" x14ac:dyDescent="0.3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hidden="1" x14ac:dyDescent="0.3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  <c r="AJ218">
        <f>'RESUMEN TOTAL'!AP224</f>
        <v>0</v>
      </c>
    </row>
    <row r="219" spans="1:36" hidden="1" x14ac:dyDescent="0.3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hidden="1" x14ac:dyDescent="0.3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hidden="1" x14ac:dyDescent="0.3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hidden="1" x14ac:dyDescent="0.3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hidden="1" x14ac:dyDescent="0.3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  <c r="AJ223">
        <f>'RESUMEN TOTAL'!AP229</f>
        <v>0</v>
      </c>
    </row>
    <row r="224" spans="1:36" hidden="1" x14ac:dyDescent="0.3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  <c r="AJ224">
        <f>'RESUMEN TOTAL'!AP230</f>
        <v>0</v>
      </c>
    </row>
    <row r="225" spans="1:36" hidden="1" x14ac:dyDescent="0.3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  <c r="AJ225">
        <f>'RESUMEN TOTAL'!AP231</f>
        <v>0</v>
      </c>
    </row>
    <row r="226" spans="1:36" hidden="1" x14ac:dyDescent="0.3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>
        <f>'RESUMEN TOTAL'!AP232</f>
        <v>0</v>
      </c>
    </row>
    <row r="227" spans="1:36" hidden="1" x14ac:dyDescent="0.3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>
        <f>'RESUMEN TOTAL'!AP233</f>
        <v>0</v>
      </c>
    </row>
    <row r="228" spans="1:36" hidden="1" x14ac:dyDescent="0.3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>
        <f>'RESUMEN TOTAL'!AP234</f>
        <v>0</v>
      </c>
    </row>
    <row r="229" spans="1:36" hidden="1" x14ac:dyDescent="0.3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 t="str">
        <f>'RESUMEN TOTAL'!L235</f>
        <v>APAGADO</v>
      </c>
      <c r="G229">
        <f>'RESUMEN TOTAL'!M235</f>
        <v>0</v>
      </c>
      <c r="H229">
        <f>'RESUMEN TOTAL'!N235</f>
        <v>0</v>
      </c>
      <c r="I229" t="str">
        <f>'RESUMEN TOTAL'!O235</f>
        <v>APAGADO</v>
      </c>
      <c r="J229" t="str">
        <f>'RESUMEN TOTAL'!P235</f>
        <v>APAGADO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>
        <f>'RESUMEN TOTAL'!AP235</f>
        <v>0</v>
      </c>
    </row>
    <row r="230" spans="1:36" hidden="1" x14ac:dyDescent="0.3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>
        <f>'RESUMEN TOTAL'!AP236</f>
        <v>0</v>
      </c>
    </row>
    <row r="231" spans="1:36" hidden="1" x14ac:dyDescent="0.3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>
        <f>'RESUMEN TOTAL'!M237</f>
        <v>0</v>
      </c>
      <c r="H231">
        <f>'RESUMEN TOTAL'!N237</f>
        <v>0</v>
      </c>
      <c r="I231" t="str">
        <f>'RESUMEN TOTAL'!O237</f>
        <v>APAGADO</v>
      </c>
      <c r="J231" t="str">
        <f>'RESUMEN TOTAL'!P237</f>
        <v>APAGADO</v>
      </c>
      <c r="K231">
        <f>'RESUMEN TOTAL'!Q237</f>
        <v>0</v>
      </c>
      <c r="L231">
        <f>'RESUMEN TOTAL'!R237</f>
        <v>0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>
        <f>'RESUMEN TOTAL'!AP237</f>
        <v>0</v>
      </c>
    </row>
    <row r="232" spans="1:36" hidden="1" x14ac:dyDescent="0.3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>
        <f>'RESUMEN TOTAL'!AP238</f>
        <v>0</v>
      </c>
    </row>
    <row r="233" spans="1:36" hidden="1" x14ac:dyDescent="0.3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>
        <f>'RESUMEN TOTAL'!M239</f>
        <v>0</v>
      </c>
      <c r="H233">
        <f>'RESUMEN TOTAL'!N239</f>
        <v>0</v>
      </c>
      <c r="I233" t="str">
        <f>'RESUMEN TOTAL'!O239</f>
        <v>APAGADO</v>
      </c>
      <c r="J233" t="str">
        <f>'RESUMEN TOTAL'!P239</f>
        <v>APAGADO</v>
      </c>
      <c r="K233">
        <f>'RESUMEN TOTAL'!Q239</f>
        <v>0</v>
      </c>
      <c r="L233">
        <f>'RESUMEN TOTAL'!R239</f>
        <v>0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>
        <f>'RESUMEN TOTAL'!AP239</f>
        <v>0</v>
      </c>
    </row>
    <row r="234" spans="1:36" hidden="1" x14ac:dyDescent="0.3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>
        <f>'RESUMEN TOTAL'!AP240</f>
        <v>0</v>
      </c>
    </row>
    <row r="235" spans="1:36" hidden="1" x14ac:dyDescent="0.3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>
        <f>'RESUMEN TOTAL'!AP241</f>
        <v>0</v>
      </c>
    </row>
    <row r="236" spans="1:36" hidden="1" x14ac:dyDescent="0.3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>
        <f>'RESUMEN TOTAL'!AP242</f>
        <v>0</v>
      </c>
    </row>
    <row r="237" spans="1:36" hidden="1" x14ac:dyDescent="0.3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>
        <f>'RESUMEN TOTAL'!AP243</f>
        <v>0</v>
      </c>
    </row>
    <row r="238" spans="1:36" hidden="1" x14ac:dyDescent="0.3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>
        <f>'RESUMEN TOTAL'!AP244</f>
        <v>0</v>
      </c>
    </row>
    <row r="239" spans="1:36" hidden="1" x14ac:dyDescent="0.3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>
        <f>'RESUMEN TOTAL'!AP245</f>
        <v>0</v>
      </c>
    </row>
    <row r="240" spans="1:36" hidden="1" x14ac:dyDescent="0.3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>
        <f>'RESUMEN TOTAL'!AP246</f>
        <v>0</v>
      </c>
    </row>
    <row r="241" spans="1:36" hidden="1" x14ac:dyDescent="0.3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>
        <f>'RESUMEN TOTAL'!AP247</f>
        <v>0</v>
      </c>
    </row>
    <row r="242" spans="1:36" hidden="1" x14ac:dyDescent="0.3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>
        <f>'RESUMEN TOTAL'!AP248</f>
        <v>0</v>
      </c>
    </row>
    <row r="243" spans="1:36" hidden="1" x14ac:dyDescent="0.3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>
        <f>'RESUMEN TOTAL'!M249</f>
        <v>0</v>
      </c>
      <c r="H243">
        <f>'RESUMEN TOTAL'!N249</f>
        <v>0</v>
      </c>
      <c r="I243" t="str">
        <f>'RESUMEN TOTAL'!O249</f>
        <v>APAGADO</v>
      </c>
      <c r="J243" t="str">
        <f>'RESUMEN TOTAL'!P249</f>
        <v>APAGADO</v>
      </c>
      <c r="K243">
        <f>'RESUMEN TOTAL'!Q249</f>
        <v>0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>
        <f>'RESUMEN TOTAL'!AP249</f>
        <v>0</v>
      </c>
    </row>
    <row r="244" spans="1:36" hidden="1" x14ac:dyDescent="0.3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>
        <f>'RESUMEN TOTAL'!AP250</f>
        <v>0</v>
      </c>
    </row>
    <row r="245" spans="1:36" hidden="1" x14ac:dyDescent="0.3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>
        <f>'RESUMEN TOTAL'!M251</f>
        <v>0</v>
      </c>
      <c r="H245">
        <f>'RESUMEN TOTAL'!N251</f>
        <v>0</v>
      </c>
      <c r="I245" t="str">
        <f>'RESUMEN TOTAL'!O251</f>
        <v>APAGADO</v>
      </c>
      <c r="J245" t="str">
        <f>'RESUMEN TOTAL'!P251</f>
        <v>APAGADO</v>
      </c>
      <c r="K245">
        <f>'RESUMEN TOTAL'!Q251</f>
        <v>0</v>
      </c>
      <c r="L245">
        <f>'RESUMEN TOTAL'!R251</f>
        <v>0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>
        <f>'RESUMEN TOTAL'!AP251</f>
        <v>0</v>
      </c>
    </row>
    <row r="246" spans="1:36" hidden="1" x14ac:dyDescent="0.3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>
        <f>'RESUMEN TOTAL'!M252</f>
        <v>0</v>
      </c>
      <c r="H246">
        <f>'RESUMEN TOTAL'!N252</f>
        <v>0</v>
      </c>
      <c r="I246" t="str">
        <f>'RESUMEN TOTAL'!O252</f>
        <v>APAGADO</v>
      </c>
      <c r="J246" t="str">
        <f>'RESUMEN TOTAL'!P252</f>
        <v>APAGADO</v>
      </c>
      <c r="K246">
        <f>'RESUMEN TOTAL'!Q252</f>
        <v>0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>
        <f>'RESUMEN TOTAL'!AP252</f>
        <v>0</v>
      </c>
    </row>
    <row r="247" spans="1:36" hidden="1" x14ac:dyDescent="0.3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>
        <f>'RESUMEN TOTAL'!M253</f>
        <v>0</v>
      </c>
      <c r="H247">
        <f>'RESUMEN TOTAL'!N253</f>
        <v>0</v>
      </c>
      <c r="I247" t="str">
        <f>'RESUMEN TOTAL'!O253</f>
        <v>APAGADO</v>
      </c>
      <c r="J247" t="str">
        <f>'RESUMEN TOTAL'!P253</f>
        <v>APAGADO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>
        <f>'RESUMEN TOTAL'!AP253</f>
        <v>0</v>
      </c>
    </row>
    <row r="248" spans="1:36" hidden="1" x14ac:dyDescent="0.3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>
        <f>'RESUMEN TOTAL'!M254</f>
        <v>0</v>
      </c>
      <c r="H248">
        <f>'RESUMEN TOTAL'!N254</f>
        <v>0</v>
      </c>
      <c r="I248" t="str">
        <f>'RESUMEN TOTAL'!O254</f>
        <v>APAGADO</v>
      </c>
      <c r="J248" t="str">
        <f>'RESUMEN TOTAL'!P254</f>
        <v>APAGADO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>
        <f>'RESUMEN TOTAL'!AP254</f>
        <v>0</v>
      </c>
    </row>
    <row r="249" spans="1:36" hidden="1" x14ac:dyDescent="0.3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>
        <f>'RESUMEN TOTAL'!M255</f>
        <v>0</v>
      </c>
      <c r="H249">
        <f>'RESUMEN TOTAL'!N255</f>
        <v>0</v>
      </c>
      <c r="I249" t="str">
        <f>'RESUMEN TOTAL'!O255</f>
        <v>APAGADO</v>
      </c>
      <c r="J249" t="str">
        <f>'RESUMEN TOTAL'!P255</f>
        <v>APAGADO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>
        <f>'RESUMEN TOTAL'!AP255</f>
        <v>0</v>
      </c>
    </row>
    <row r="250" spans="1:36" hidden="1" x14ac:dyDescent="0.3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 t="str">
        <f>'RESUMEN TOTAL'!O256</f>
        <v>APAGADO</v>
      </c>
      <c r="J250" t="str">
        <f>'RESUMEN TOTAL'!P256</f>
        <v>APAGADO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>
        <f>'RESUMEN TOTAL'!AP256</f>
        <v>0</v>
      </c>
    </row>
    <row r="251" spans="1:36" hidden="1" x14ac:dyDescent="0.3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 t="str">
        <f>'RESUMEN TOTAL'!O257</f>
        <v>APAGADO</v>
      </c>
      <c r="J251" t="str">
        <f>'RESUMEN TOTAL'!P257</f>
        <v>APAGADO</v>
      </c>
      <c r="K251">
        <f>'RESUMEN TOTAL'!Q257</f>
        <v>0</v>
      </c>
      <c r="L251">
        <f>'RESUMEN TOTAL'!R257</f>
        <v>0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>
        <f>'RESUMEN TOTAL'!AP257</f>
        <v>0</v>
      </c>
    </row>
    <row r="252" spans="1:36" hidden="1" x14ac:dyDescent="0.3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>
        <f>'RESUMEN TOTAL'!AP258</f>
        <v>0</v>
      </c>
    </row>
    <row r="253" spans="1:36" hidden="1" x14ac:dyDescent="0.3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>
        <f>'RESUMEN TOTAL'!AP259</f>
        <v>0</v>
      </c>
    </row>
    <row r="254" spans="1:36" hidden="1" x14ac:dyDescent="0.3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>
        <f>'RESUMEN TOTAL'!AP260</f>
        <v>0</v>
      </c>
    </row>
    <row r="255" spans="1:36" hidden="1" x14ac:dyDescent="0.3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>
        <f>'RESUMEN TOTAL'!AP261</f>
        <v>0</v>
      </c>
    </row>
    <row r="256" spans="1:36" hidden="1" x14ac:dyDescent="0.3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>
        <f>'RESUMEN TOTAL'!AP262</f>
        <v>0</v>
      </c>
    </row>
    <row r="257" spans="1:36" hidden="1" x14ac:dyDescent="0.3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>
        <f>'RESUMEN TOTAL'!AP263</f>
        <v>0</v>
      </c>
    </row>
    <row r="258" spans="1:36" hidden="1" x14ac:dyDescent="0.3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>
        <f>'RESUMEN TOTAL'!AP264</f>
        <v>0</v>
      </c>
    </row>
    <row r="259" spans="1:36" hidden="1" x14ac:dyDescent="0.3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>
        <f>'RESUMEN TOTAL'!AP265</f>
        <v>0</v>
      </c>
    </row>
    <row r="260" spans="1:36" hidden="1" x14ac:dyDescent="0.3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>
        <f>'RESUMEN TOTAL'!AP266</f>
        <v>0</v>
      </c>
    </row>
    <row r="261" spans="1:36" hidden="1" x14ac:dyDescent="0.3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>
        <f>'RESUMEN TOTAL'!AP267</f>
        <v>0</v>
      </c>
    </row>
    <row r="262" spans="1:36" hidden="1" x14ac:dyDescent="0.3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>
        <f>'RESUMEN TOTAL'!AP268</f>
        <v>0</v>
      </c>
    </row>
    <row r="263" spans="1:36" hidden="1" x14ac:dyDescent="0.3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>
        <f>'RESUMEN TOTAL'!AP269</f>
        <v>0</v>
      </c>
    </row>
    <row r="264" spans="1:36" hidden="1" x14ac:dyDescent="0.3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>
        <f>'RESUMEN TOTAL'!AP270</f>
        <v>0</v>
      </c>
    </row>
    <row r="265" spans="1:36" hidden="1" x14ac:dyDescent="0.3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hidden="1" x14ac:dyDescent="0.3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hidden="1" x14ac:dyDescent="0.3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hidden="1" x14ac:dyDescent="0.3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hidden="1" x14ac:dyDescent="0.3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hidden="1" x14ac:dyDescent="0.3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 t="str">
        <f>'RESUMEN TOTAL'!O276</f>
        <v>APAGADO</v>
      </c>
      <c r="J270" t="str">
        <f>'RESUMEN TOTAL'!P276</f>
        <v>APAGADO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hidden="1" x14ac:dyDescent="0.3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hidden="1" x14ac:dyDescent="0.3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hidden="1" x14ac:dyDescent="0.3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hidden="1" x14ac:dyDescent="0.3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hidden="1" x14ac:dyDescent="0.3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>
        <f>'RESUMEN TOTAL'!M281</f>
        <v>0</v>
      </c>
      <c r="H275">
        <f>'RESUMEN TOTAL'!N281</f>
        <v>0</v>
      </c>
      <c r="I275" t="str">
        <f>'RESUMEN TOTAL'!O281</f>
        <v>APAGADO</v>
      </c>
      <c r="J275" t="str">
        <f>'RESUMEN TOTAL'!P281</f>
        <v>APAGADO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hidden="1" x14ac:dyDescent="0.3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>
        <f>'RESUMEN TOTAL'!M282</f>
        <v>0</v>
      </c>
      <c r="H276">
        <f>'RESUMEN TOTAL'!N282</f>
        <v>0</v>
      </c>
      <c r="I276" t="str">
        <f>'RESUMEN TOTAL'!O282</f>
        <v>APAGADO</v>
      </c>
      <c r="J276" t="str">
        <f>'RESUMEN TOTAL'!P282</f>
        <v>APAGADO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hidden="1" x14ac:dyDescent="0.3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hidden="1" x14ac:dyDescent="0.3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hidden="1" x14ac:dyDescent="0.3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hidden="1" x14ac:dyDescent="0.3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hidden="1" x14ac:dyDescent="0.3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hidden="1" x14ac:dyDescent="0.3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hidden="1" x14ac:dyDescent="0.3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hidden="1" x14ac:dyDescent="0.3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hidden="1" x14ac:dyDescent="0.3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hidden="1" x14ac:dyDescent="0.3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 t="str">
        <f>'RESUMEN TOTAL'!P292</f>
        <v>APAGADO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hidden="1" x14ac:dyDescent="0.3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 t="str">
        <f>'RESUMEN TOTAL'!P293</f>
        <v>APAGADO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hidden="1" x14ac:dyDescent="0.3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hidden="1" x14ac:dyDescent="0.3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hidden="1" x14ac:dyDescent="0.3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hidden="1" x14ac:dyDescent="0.3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hidden="1" x14ac:dyDescent="0.3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hidden="1" x14ac:dyDescent="0.3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hidden="1" x14ac:dyDescent="0.3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3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hidden="1" x14ac:dyDescent="0.3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>
        <f>'RESUMEN TOTAL'!AP303</f>
        <v>0</v>
      </c>
    </row>
    <row r="297" spans="1:36" hidden="1" x14ac:dyDescent="0.3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>
        <f>'RESUMEN TOTAL'!AP304</f>
        <v>0</v>
      </c>
    </row>
    <row r="298" spans="1:36" hidden="1" x14ac:dyDescent="0.3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>
        <f>'RESUMEN TOTAL'!AP305</f>
        <v>0</v>
      </c>
    </row>
    <row r="299" spans="1:36" hidden="1" x14ac:dyDescent="0.3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>
        <f>'RESUMEN TOTAL'!AP306</f>
        <v>0</v>
      </c>
    </row>
    <row r="300" spans="1:36" hidden="1" x14ac:dyDescent="0.3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>
        <f>'RESUMEN TOTAL'!AP307</f>
        <v>0</v>
      </c>
    </row>
    <row r="301" spans="1:36" hidden="1" x14ac:dyDescent="0.3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>
        <f>'RESUMEN TOTAL'!AP308</f>
        <v>0</v>
      </c>
    </row>
    <row r="302" spans="1:36" hidden="1" x14ac:dyDescent="0.3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>
        <f>'RESUMEN TOTAL'!AP309</f>
        <v>0</v>
      </c>
    </row>
    <row r="303" spans="1:36" hidden="1" x14ac:dyDescent="0.3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>
        <f>'RESUMEN TOTAL'!AP310</f>
        <v>0</v>
      </c>
    </row>
    <row r="304" spans="1:36" hidden="1" x14ac:dyDescent="0.3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>
        <f>'RESUMEN TOTAL'!AP311</f>
        <v>0</v>
      </c>
    </row>
    <row r="305" spans="1:36" hidden="1" x14ac:dyDescent="0.3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>
        <f>'RESUMEN TOTAL'!AP312</f>
        <v>0</v>
      </c>
    </row>
    <row r="306" spans="1:36" hidden="1" x14ac:dyDescent="0.3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>
        <f>'RESUMEN TOTAL'!AP313</f>
        <v>0</v>
      </c>
    </row>
    <row r="307" spans="1:36" hidden="1" x14ac:dyDescent="0.3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>
        <f>'RESUMEN TOTAL'!AP314</f>
        <v>0</v>
      </c>
    </row>
    <row r="308" spans="1:36" hidden="1" x14ac:dyDescent="0.3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>
        <f>'RESUMEN TOTAL'!AP315</f>
        <v>0</v>
      </c>
    </row>
    <row r="309" spans="1:36" hidden="1" x14ac:dyDescent="0.3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>
        <f>'RESUMEN TOTAL'!AP316</f>
        <v>0</v>
      </c>
    </row>
    <row r="310" spans="1:36" hidden="1" x14ac:dyDescent="0.3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>
        <f>'RESUMEN TOTAL'!AP317</f>
        <v>0</v>
      </c>
    </row>
    <row r="311" spans="1:36" hidden="1" x14ac:dyDescent="0.3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>
        <f>'RESUMEN TOTAL'!AP318</f>
        <v>0</v>
      </c>
    </row>
    <row r="312" spans="1:36" hidden="1" x14ac:dyDescent="0.3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 t="str">
        <f>'RESUMEN TOTAL'!O319</f>
        <v>APAGADO</v>
      </c>
      <c r="I312" t="e">
        <f>'RESUMEN TOTAL'!#REF!</f>
        <v>#REF!</v>
      </c>
      <c r="J312" t="str">
        <f>'RESUMEN TOTAL'!P319</f>
        <v>APAGADO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>
        <f>'RESUMEN TOTAL'!AP319</f>
        <v>0</v>
      </c>
    </row>
    <row r="313" spans="1:36" hidden="1" x14ac:dyDescent="0.3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 t="str">
        <f>'RESUMEN TOTAL'!P320</f>
        <v>APAGADO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>
        <f>'RESUMEN TOTAL'!AP320</f>
        <v>0</v>
      </c>
    </row>
    <row r="314" spans="1:36" hidden="1" x14ac:dyDescent="0.3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 t="str">
        <f>'RESUMEN TOTAL'!P321</f>
        <v>APAGADO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>
        <f>'RESUMEN TOTAL'!AP321</f>
        <v>0</v>
      </c>
    </row>
    <row r="315" spans="1:36" hidden="1" x14ac:dyDescent="0.3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>
        <f>'RESUMEN TOTAL'!AP322</f>
        <v>0</v>
      </c>
    </row>
    <row r="316" spans="1:36" hidden="1" x14ac:dyDescent="0.3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 t="str">
        <f>'RESUMEN TOTAL'!O323</f>
        <v>APAGADO</v>
      </c>
      <c r="I316" t="e">
        <f>'RESUMEN TOTAL'!#REF!</f>
        <v>#REF!</v>
      </c>
      <c r="J316" t="str">
        <f>'RESUMEN TOTAL'!P323</f>
        <v>APAGADO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>
        <f>'RESUMEN TOTAL'!AP323</f>
        <v>0</v>
      </c>
    </row>
    <row r="317" spans="1:36" hidden="1" x14ac:dyDescent="0.3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>
        <f>'RESUMEN TOTAL'!M324</f>
        <v>0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>
        <f>'RESUMEN TOTAL'!Q324</f>
        <v>0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>
        <f>'RESUMEN TOTAL'!AP324</f>
        <v>0</v>
      </c>
    </row>
    <row r="318" spans="1:36" hidden="1" x14ac:dyDescent="0.3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>
        <f>'RESUMEN TOTAL'!M325</f>
        <v>0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>
        <f>'RESUMEN TOTAL'!Q325</f>
        <v>0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>
        <f>'RESUMEN TOTAL'!AP325</f>
        <v>0</v>
      </c>
    </row>
    <row r="319" spans="1:36" hidden="1" x14ac:dyDescent="0.3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>
        <f>'RESUMEN TOTAL'!M326</f>
        <v>0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>
        <f>'RESUMEN TOTAL'!Q326</f>
        <v>0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>
        <f>'RESUMEN TOTAL'!AP326</f>
        <v>0</v>
      </c>
    </row>
    <row r="320" spans="1:36" hidden="1" x14ac:dyDescent="0.3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>
        <f>'RESUMEN TOTAL'!M327</f>
        <v>0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>
        <f>'RESUMEN TOTAL'!Q327</f>
        <v>0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>
        <f>'RESUMEN TOTAL'!AP327</f>
        <v>0</v>
      </c>
    </row>
    <row r="321" spans="1:36" hidden="1" x14ac:dyDescent="0.3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>
        <f>'RESUMEN TOTAL'!AP328</f>
        <v>0</v>
      </c>
    </row>
    <row r="322" spans="1:36" hidden="1" x14ac:dyDescent="0.3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>
        <f>'RESUMEN TOTAL'!AP329</f>
        <v>0</v>
      </c>
    </row>
    <row r="323" spans="1:36" hidden="1" x14ac:dyDescent="0.3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>
        <f>'RESUMEN TOTAL'!AP330</f>
        <v>0</v>
      </c>
    </row>
    <row r="324" spans="1:36" hidden="1" x14ac:dyDescent="0.3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>
        <f>'RESUMEN TOTAL'!AP331</f>
        <v>0</v>
      </c>
    </row>
    <row r="325" spans="1:36" hidden="1" x14ac:dyDescent="0.3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>
        <f>'RESUMEN TOTAL'!AP332</f>
        <v>0</v>
      </c>
    </row>
    <row r="326" spans="1:36" x14ac:dyDescent="0.3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>
        <f>'RESUMEN TOTAL'!AP333</f>
        <v>0</v>
      </c>
    </row>
    <row r="327" spans="1:36" hidden="1" x14ac:dyDescent="0.3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>
        <f>'RESUMEN TOTAL'!AP334</f>
        <v>0</v>
      </c>
    </row>
    <row r="328" spans="1:36" hidden="1" x14ac:dyDescent="0.3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>
        <f>'RESUMEN TOTAL'!AP335</f>
        <v>0</v>
      </c>
    </row>
    <row r="329" spans="1:36" hidden="1" x14ac:dyDescent="0.3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 t="str">
        <f>'RESUMEN TOTAL'!O336</f>
        <v>APAGADO</v>
      </c>
      <c r="I329" t="e">
        <f>'RESUMEN TOTAL'!#REF!</f>
        <v>#REF!</v>
      </c>
      <c r="J329" t="str">
        <f>'RESUMEN TOTAL'!P336</f>
        <v>APAGADO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>
        <f>'RESUMEN TOTAL'!AP336</f>
        <v>0</v>
      </c>
    </row>
    <row r="330" spans="1:36" hidden="1" x14ac:dyDescent="0.3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>
        <f>'RESUMEN TOTAL'!M337</f>
        <v>0</v>
      </c>
      <c r="H330" t="str">
        <f>'RESUMEN TOTAL'!O337</f>
        <v>APAGADO</v>
      </c>
      <c r="I330" t="e">
        <f>'RESUMEN TOTAL'!#REF!</f>
        <v>#REF!</v>
      </c>
      <c r="J330" t="str">
        <f>'RESUMEN TOTAL'!P337</f>
        <v>APAGADO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>
        <f>'RESUMEN TOTAL'!AP337</f>
        <v>0</v>
      </c>
    </row>
    <row r="331" spans="1:36" hidden="1" x14ac:dyDescent="0.3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 t="str">
        <f>'RESUMEN TOTAL'!O338</f>
        <v>APAGADO</v>
      </c>
      <c r="J331" t="str">
        <f>'RESUMEN TOTAL'!P338</f>
        <v>APAGADO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>
        <f>'RESUMEN TOTAL'!AP338</f>
        <v>0</v>
      </c>
    </row>
    <row r="332" spans="1:36" hidden="1" x14ac:dyDescent="0.3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 t="str">
        <f>'RESUMEN TOTAL'!O339</f>
        <v>APAGADO</v>
      </c>
      <c r="J332" t="str">
        <f>'RESUMEN TOTAL'!P339</f>
        <v>APAGADO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>
        <f>'RESUMEN TOTAL'!AP339</f>
        <v>0</v>
      </c>
    </row>
    <row r="333" spans="1:36" hidden="1" x14ac:dyDescent="0.3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 t="str">
        <f>'RESUMEN TOTAL'!O340</f>
        <v>APAGADO</v>
      </c>
      <c r="J333" t="str">
        <f>'RESUMEN TOTAL'!P340</f>
        <v>APAGADO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>
        <f>'RESUMEN TOTAL'!AP340</f>
        <v>0</v>
      </c>
    </row>
    <row r="334" spans="1:36" hidden="1" x14ac:dyDescent="0.3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 t="str">
        <f>'RESUMEN TOTAL'!O341</f>
        <v>APAGADO</v>
      </c>
      <c r="J334" t="str">
        <f>'RESUMEN TOTAL'!P341</f>
        <v>APAGADO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>
        <f>'RESUMEN TOTAL'!AP341</f>
        <v>0</v>
      </c>
    </row>
    <row r="335" spans="1:36" hidden="1" x14ac:dyDescent="0.3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>
        <f>'RESUMEN TOTAL'!AP342</f>
        <v>0</v>
      </c>
    </row>
    <row r="336" spans="1:36" hidden="1" x14ac:dyDescent="0.3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>
        <f>'RESUMEN TOTAL'!AP343</f>
        <v>0</v>
      </c>
    </row>
    <row r="337" spans="1:36" hidden="1" x14ac:dyDescent="0.3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>
        <f>'RESUMEN TOTAL'!AP344</f>
        <v>0</v>
      </c>
    </row>
    <row r="338" spans="1:36" hidden="1" x14ac:dyDescent="0.3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>
        <f>'RESUMEN TOTAL'!AP345</f>
        <v>0</v>
      </c>
    </row>
    <row r="339" spans="1:36" hidden="1" x14ac:dyDescent="0.3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>
        <f>'RESUMEN TOTAL'!AP346</f>
        <v>0</v>
      </c>
    </row>
    <row r="340" spans="1:36" hidden="1" x14ac:dyDescent="0.3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>
        <f>'RESUMEN TOTAL'!AP347</f>
        <v>0</v>
      </c>
    </row>
    <row r="341" spans="1:36" hidden="1" x14ac:dyDescent="0.3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>
        <f>'RESUMEN TOTAL'!AP348</f>
        <v>0</v>
      </c>
    </row>
    <row r="342" spans="1:36" hidden="1" x14ac:dyDescent="0.3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>
        <f>'RESUMEN TOTAL'!AP349</f>
        <v>0</v>
      </c>
    </row>
    <row r="343" spans="1:36" hidden="1" x14ac:dyDescent="0.3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>
        <f>'RESUMEN TOTAL'!AP350</f>
        <v>0</v>
      </c>
    </row>
    <row r="344" spans="1:36" hidden="1" x14ac:dyDescent="0.3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>
        <f>'RESUMEN TOTAL'!AP351</f>
        <v>0</v>
      </c>
    </row>
    <row r="345" spans="1:36" hidden="1" x14ac:dyDescent="0.3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>
        <f>'RESUMEN TOTAL'!AP352</f>
        <v>0</v>
      </c>
    </row>
    <row r="346" spans="1:36" hidden="1" x14ac:dyDescent="0.3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>
        <f>'RESUMEN TOTAL'!AP353</f>
        <v>0</v>
      </c>
    </row>
    <row r="347" spans="1:36" hidden="1" x14ac:dyDescent="0.3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>
        <f>'RESUMEN TOTAL'!AP354</f>
        <v>0</v>
      </c>
    </row>
    <row r="348" spans="1:36" hidden="1" x14ac:dyDescent="0.3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>
        <f>'RESUMEN TOTAL'!AP355</f>
        <v>0</v>
      </c>
    </row>
    <row r="349" spans="1:36" hidden="1" x14ac:dyDescent="0.3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>
        <f>'RESUMEN TOTAL'!M356</f>
        <v>0</v>
      </c>
      <c r="H349">
        <f>'RESUMEN TOTAL'!N356</f>
        <v>0</v>
      </c>
      <c r="I349" t="str">
        <f>'RESUMEN TOTAL'!O356</f>
        <v>APAGADO</v>
      </c>
      <c r="J349" t="str">
        <f>'RESUMEN TOTAL'!P356</f>
        <v>APAGADO</v>
      </c>
      <c r="K349">
        <f>'RESUMEN TOTAL'!Q356</f>
        <v>0</v>
      </c>
      <c r="L349">
        <f>'RESUMEN TOTAL'!R356</f>
        <v>0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>
        <f>'RESUMEN TOTAL'!AP356</f>
        <v>0</v>
      </c>
    </row>
    <row r="350" spans="1:36" hidden="1" x14ac:dyDescent="0.3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>
        <f>'RESUMEN TOTAL'!AP357</f>
        <v>0</v>
      </c>
    </row>
    <row r="351" spans="1:36" hidden="1" x14ac:dyDescent="0.3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>
        <f>'RESUMEN TOTAL'!AP358</f>
        <v>0</v>
      </c>
    </row>
    <row r="352" spans="1:36" hidden="1" x14ac:dyDescent="0.3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>
        <f>'RESUMEN TOTAL'!AP359</f>
        <v>0</v>
      </c>
    </row>
    <row r="353" spans="1:36" hidden="1" x14ac:dyDescent="0.3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>
        <f>'RESUMEN TOTAL'!AP360</f>
        <v>0</v>
      </c>
    </row>
    <row r="354" spans="1:36" hidden="1" x14ac:dyDescent="0.3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>
        <f>'RESUMEN TOTAL'!AP361</f>
        <v>0</v>
      </c>
    </row>
    <row r="355" spans="1:36" hidden="1" x14ac:dyDescent="0.3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>
        <f>'RESUMEN TOTAL'!AP362</f>
        <v>0</v>
      </c>
    </row>
    <row r="356" spans="1:36" hidden="1" x14ac:dyDescent="0.3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>
        <f>'RESUMEN TOTAL'!M363</f>
        <v>0</v>
      </c>
      <c r="H356">
        <f>'RESUMEN TOTAL'!N363</f>
        <v>0</v>
      </c>
      <c r="I356" t="str">
        <f>'RESUMEN TOTAL'!O363</f>
        <v>APAGADO</v>
      </c>
      <c r="J356" t="str">
        <f>'RESUMEN TOTAL'!P363</f>
        <v>APAGADO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>
        <f>'RESUMEN TOTAL'!AP363</f>
        <v>0</v>
      </c>
    </row>
    <row r="357" spans="1:36" hidden="1" x14ac:dyDescent="0.3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>
        <f>'RESUMEN TOTAL'!M364</f>
        <v>0</v>
      </c>
      <c r="H357">
        <f>'RESUMEN TOTAL'!N364</f>
        <v>0</v>
      </c>
      <c r="I357" t="str">
        <f>'RESUMEN TOTAL'!O364</f>
        <v>APAGADO</v>
      </c>
      <c r="J357" t="str">
        <f>'RESUMEN TOTAL'!P364</f>
        <v>APAGADO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>
        <f>'RESUMEN TOTAL'!AP364</f>
        <v>0</v>
      </c>
    </row>
    <row r="358" spans="1:36" hidden="1" x14ac:dyDescent="0.3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>
        <f>'RESUMEN TOTAL'!AP365</f>
        <v>0</v>
      </c>
    </row>
    <row r="359" spans="1:36" x14ac:dyDescent="0.3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>
        <f>'RESUMEN TOTAL'!AP366</f>
        <v>0</v>
      </c>
    </row>
    <row r="360" spans="1:36" x14ac:dyDescent="0.3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>
        <f>'RESUMEN TOTAL'!AP367</f>
        <v>0</v>
      </c>
    </row>
    <row r="361" spans="1:36" hidden="1" x14ac:dyDescent="0.3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>
        <f>'RESUMEN TOTAL'!AP368</f>
        <v>0</v>
      </c>
    </row>
    <row r="362" spans="1:36" hidden="1" x14ac:dyDescent="0.3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>
        <f>'RESUMEN TOTAL'!AP369</f>
        <v>0</v>
      </c>
    </row>
    <row r="363" spans="1:36" hidden="1" x14ac:dyDescent="0.3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>
        <f>'RESUMEN TOTAL'!AP370</f>
        <v>0</v>
      </c>
    </row>
    <row r="364" spans="1:36" hidden="1" x14ac:dyDescent="0.3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>
        <f>'RESUMEN TOTAL'!AP371</f>
        <v>0</v>
      </c>
    </row>
    <row r="365" spans="1:36" hidden="1" x14ac:dyDescent="0.3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>
        <f>'RESUMEN TOTAL'!AP372</f>
        <v>0</v>
      </c>
    </row>
    <row r="366" spans="1:36" hidden="1" x14ac:dyDescent="0.3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>
        <f>'RESUMEN TOTAL'!AP373</f>
        <v>0</v>
      </c>
    </row>
    <row r="367" spans="1:36" x14ac:dyDescent="0.3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>
        <f>'RESUMEN TOTAL'!AP374</f>
        <v>0</v>
      </c>
    </row>
    <row r="368" spans="1:36" hidden="1" x14ac:dyDescent="0.3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 t="str">
        <f>'RESUMEN TOTAL'!P375</f>
        <v>APAGADO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>
        <f>'RESUMEN TOTAL'!AP375</f>
        <v>0</v>
      </c>
    </row>
    <row r="369" spans="1:36" hidden="1" x14ac:dyDescent="0.3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 t="str">
        <f>'RESUMEN TOTAL'!P376</f>
        <v>APAGADO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>
        <f>'RESUMEN TOTAL'!AP376</f>
        <v>0</v>
      </c>
    </row>
    <row r="370" spans="1:36" hidden="1" x14ac:dyDescent="0.3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>
        <f>'RESUMEN TOTAL'!M377</f>
        <v>0</v>
      </c>
      <c r="H370">
        <f>'RESUMEN TOTAL'!N377</f>
        <v>0</v>
      </c>
      <c r="I370" t="str">
        <f>'RESUMEN TOTAL'!O377</f>
        <v>APAGADO</v>
      </c>
      <c r="J370" t="str">
        <f>'RESUMEN TOTAL'!P377</f>
        <v>APAGADO</v>
      </c>
      <c r="K370">
        <f>'RESUMEN TOTAL'!Q377</f>
        <v>0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>
        <f>'RESUMEN TOTAL'!AP377</f>
        <v>0</v>
      </c>
    </row>
    <row r="371" spans="1:36" hidden="1" x14ac:dyDescent="0.3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>
        <f>'RESUMEN TOTAL'!M378</f>
        <v>0</v>
      </c>
      <c r="H371">
        <f>'RESUMEN TOTAL'!N378</f>
        <v>0</v>
      </c>
      <c r="I371" t="str">
        <f>'RESUMEN TOTAL'!O378</f>
        <v>APAGADO</v>
      </c>
      <c r="J371" t="str">
        <f>'RESUMEN TOTAL'!P378</f>
        <v>APAGADO</v>
      </c>
      <c r="K371">
        <f>'RESUMEN TOTAL'!Q378</f>
        <v>0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>
        <f>'RESUMEN TOTAL'!AP378</f>
        <v>0</v>
      </c>
    </row>
    <row r="372" spans="1:36" hidden="1" x14ac:dyDescent="0.3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>
        <f>'RESUMEN TOTAL'!AP379</f>
        <v>0</v>
      </c>
    </row>
    <row r="373" spans="1:36" hidden="1" x14ac:dyDescent="0.3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 t="str">
        <f>'RESUMEN TOTAL'!L380</f>
        <v>APAGADO</v>
      </c>
      <c r="G373">
        <f>'RESUMEN TOTAL'!M380</f>
        <v>0</v>
      </c>
      <c r="H373">
        <f>'RESUMEN TOTAL'!N380</f>
        <v>0</v>
      </c>
      <c r="I373" t="str">
        <f>'RESUMEN TOTAL'!O380</f>
        <v>APAGADO</v>
      </c>
      <c r="J373" t="str">
        <f>'RESUMEN TOTAL'!P380</f>
        <v>APAGADO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>
        <f>'RESUMEN TOTAL'!AP380</f>
        <v>0</v>
      </c>
    </row>
    <row r="374" spans="1:36" hidden="1" x14ac:dyDescent="0.3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>
        <f>'RESUMEN TOTAL'!M381</f>
        <v>0</v>
      </c>
      <c r="H374">
        <f>'RESUMEN TOTAL'!N381</f>
        <v>0</v>
      </c>
      <c r="I374" t="str">
        <f>'RESUMEN TOTAL'!O381</f>
        <v>APAGADO</v>
      </c>
      <c r="J374" t="str">
        <f>'RESUMEN TOTAL'!P381</f>
        <v>APAGADO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>
        <f>'RESUMEN TOTAL'!AP381</f>
        <v>0</v>
      </c>
    </row>
    <row r="375" spans="1:36" hidden="1" x14ac:dyDescent="0.3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>
        <f>'RESUMEN TOTAL'!M382</f>
        <v>0</v>
      </c>
      <c r="H375">
        <f>'RESUMEN TOTAL'!N382</f>
        <v>0</v>
      </c>
      <c r="I375" t="str">
        <f>'RESUMEN TOTAL'!O382</f>
        <v>APAGADO</v>
      </c>
      <c r="J375" t="str">
        <f>'RESUMEN TOTAL'!P382</f>
        <v>APAGADO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>
        <f>'RESUMEN TOTAL'!AP382</f>
        <v>0</v>
      </c>
    </row>
    <row r="376" spans="1:36" hidden="1" x14ac:dyDescent="0.3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 t="str">
        <f>'RESUMEN TOTAL'!O383</f>
        <v>APAGADO</v>
      </c>
      <c r="J376" t="str">
        <f>'RESUMEN TOTAL'!P383</f>
        <v>APAGADO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hidden="1" x14ac:dyDescent="0.3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 t="str">
        <f>'RESUMEN TOTAL'!O384</f>
        <v>APAGADO</v>
      </c>
      <c r="J377" t="str">
        <f>'RESUMEN TOTAL'!P384</f>
        <v>APAGADO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hidden="1" x14ac:dyDescent="0.3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hidden="1" x14ac:dyDescent="0.3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hidden="1" x14ac:dyDescent="0.3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hidden="1" x14ac:dyDescent="0.3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hidden="1" x14ac:dyDescent="0.3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hidden="1" x14ac:dyDescent="0.3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hidden="1" x14ac:dyDescent="0.3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hidden="1" x14ac:dyDescent="0.3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>
        <f>'RESUMEN TOTAL'!M392</f>
        <v>0</v>
      </c>
      <c r="H385">
        <f>'RESUMEN TOTAL'!N392</f>
        <v>0</v>
      </c>
      <c r="I385" t="str">
        <f>'RESUMEN TOTAL'!O392</f>
        <v>APAGADO</v>
      </c>
      <c r="J385" t="str">
        <f>'RESUMEN TOTAL'!P392</f>
        <v>APAGADO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hidden="1" x14ac:dyDescent="0.3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>
        <f>'RESUMEN TOTAL'!M393</f>
        <v>0</v>
      </c>
      <c r="H386">
        <f>'RESUMEN TOTAL'!N393</f>
        <v>0</v>
      </c>
      <c r="I386" t="str">
        <f>'RESUMEN TOTAL'!O393</f>
        <v>APAGADO</v>
      </c>
      <c r="J386" t="str">
        <f>'RESUMEN TOTAL'!P393</f>
        <v>APAGADO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hidden="1" x14ac:dyDescent="0.3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hidden="1" x14ac:dyDescent="0.3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hidden="1" x14ac:dyDescent="0.3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hidden="1" x14ac:dyDescent="0.3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hidden="1" x14ac:dyDescent="0.3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hidden="1" x14ac:dyDescent="0.3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hidden="1" x14ac:dyDescent="0.3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hidden="1" x14ac:dyDescent="0.3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hidden="1" x14ac:dyDescent="0.3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hidden="1" x14ac:dyDescent="0.3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>
        <f>'RESUMEN TOTAL'!M403</f>
        <v>0</v>
      </c>
      <c r="H396">
        <f>'RESUMEN TOTAL'!N403</f>
        <v>0</v>
      </c>
      <c r="I396" t="str">
        <f>'RESUMEN TOTAL'!O403</f>
        <v>APAGADO</v>
      </c>
      <c r="J396" t="str">
        <f>'RESUMEN TOTAL'!P403</f>
        <v>APAGADO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3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 t="str">
        <f>'RESUMEN TOTAL'!P404</f>
        <v>APAGADO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hidden="1" x14ac:dyDescent="0.3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>
        <f>'RESUMEN TOTAL'!M405</f>
        <v>0</v>
      </c>
      <c r="H398">
        <f>'RESUMEN TOTAL'!N405</f>
        <v>0</v>
      </c>
      <c r="I398" t="str">
        <f>'RESUMEN TOTAL'!O405</f>
        <v>APAGADO</v>
      </c>
      <c r="J398" t="str">
        <f>'RESUMEN TOTAL'!P405</f>
        <v>APAGADO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hidden="1" x14ac:dyDescent="0.3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>
        <f>'RESUMEN TOTAL'!M406</f>
        <v>0</v>
      </c>
      <c r="H399">
        <f>'RESUMEN TOTAL'!N406</f>
        <v>0</v>
      </c>
      <c r="I399" t="str">
        <f>'RESUMEN TOTAL'!O406</f>
        <v>APAGADO</v>
      </c>
      <c r="J399" t="str">
        <f>'RESUMEN TOTAL'!P406</f>
        <v>APAGADO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3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3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3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>
        <f>'RESUMEN TOTAL'!M409</f>
        <v>0</v>
      </c>
      <c r="H402">
        <f>'RESUMEN TOTAL'!N409</f>
        <v>0</v>
      </c>
      <c r="I402" t="str">
        <f>'RESUMEN TOTAL'!O409</f>
        <v>APAGADO</v>
      </c>
      <c r="J402" t="str">
        <f>'RESUMEN TOTAL'!P409</f>
        <v>APAGADO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3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hidden="1" x14ac:dyDescent="0.3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hidden="1" x14ac:dyDescent="0.3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hidden="1" x14ac:dyDescent="0.3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hidden="1" x14ac:dyDescent="0.3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hidden="1" x14ac:dyDescent="0.3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hidden="1" x14ac:dyDescent="0.3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hidden="1" x14ac:dyDescent="0.3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>
        <f>'RESUMEN TOTAL'!M417</f>
        <v>0</v>
      </c>
      <c r="H410">
        <f>'RESUMEN TOTAL'!N417</f>
        <v>0</v>
      </c>
      <c r="I410" t="str">
        <f>'RESUMEN TOTAL'!O417</f>
        <v>APAGADO</v>
      </c>
      <c r="J410" t="str">
        <f>'RESUMEN TOTAL'!P417</f>
        <v>APAGADO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hidden="1" x14ac:dyDescent="0.3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>
        <f>'RESUMEN TOTAL'!M418</f>
        <v>0</v>
      </c>
      <c r="H411">
        <f>'RESUMEN TOTAL'!N418</f>
        <v>0</v>
      </c>
      <c r="I411" t="str">
        <f>'RESUMEN TOTAL'!O418</f>
        <v>APAGADO</v>
      </c>
      <c r="J411" t="str">
        <f>'RESUMEN TOTAL'!P418</f>
        <v>APAGADO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hidden="1" x14ac:dyDescent="0.3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>
        <f>'RESUMEN TOTAL'!M419</f>
        <v>0</v>
      </c>
      <c r="H412">
        <f>'RESUMEN TOTAL'!N419</f>
        <v>0</v>
      </c>
      <c r="I412" t="str">
        <f>'RESUMEN TOTAL'!O419</f>
        <v>APAGADO</v>
      </c>
      <c r="J412" t="str">
        <f>'RESUMEN TOTAL'!P419</f>
        <v>APAGADO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hidden="1" x14ac:dyDescent="0.3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hidden="1" x14ac:dyDescent="0.3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hidden="1" x14ac:dyDescent="0.3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hidden="1" x14ac:dyDescent="0.3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hidden="1" x14ac:dyDescent="0.3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hidden="1" x14ac:dyDescent="0.3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hidden="1" x14ac:dyDescent="0.3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hidden="1" x14ac:dyDescent="0.3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hidden="1" x14ac:dyDescent="0.3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hidden="1" x14ac:dyDescent="0.3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hidden="1" x14ac:dyDescent="0.3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3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hidden="1" x14ac:dyDescent="0.3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hidden="1" x14ac:dyDescent="0.3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hidden="1" x14ac:dyDescent="0.3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hidden="1" x14ac:dyDescent="0.3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hidden="1" x14ac:dyDescent="0.3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hidden="1" x14ac:dyDescent="0.3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hidden="1" x14ac:dyDescent="0.3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>
        <f>'RESUMEN TOTAL'!M439</f>
        <v>0</v>
      </c>
      <c r="H431">
        <f>'RESUMEN TOTAL'!N439</f>
        <v>0</v>
      </c>
      <c r="I431" t="str">
        <f>'RESUMEN TOTAL'!O439</f>
        <v>APAGADO</v>
      </c>
      <c r="J431" t="str">
        <f>'RESUMEN TOTAL'!P439</f>
        <v>APAGADO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hidden="1" x14ac:dyDescent="0.3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hidden="1" x14ac:dyDescent="0.3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>
        <f>'RESUMEN TOTAL'!M441</f>
        <v>0</v>
      </c>
      <c r="H433">
        <f>'RESUMEN TOTAL'!N441</f>
        <v>0</v>
      </c>
      <c r="I433" t="str">
        <f>'RESUMEN TOTAL'!O441</f>
        <v>APAGADO</v>
      </c>
      <c r="J433" t="str">
        <f>'RESUMEN TOTAL'!P441</f>
        <v>APAGADO</v>
      </c>
      <c r="K433">
        <f>'RESUMEN TOTAL'!Q441</f>
        <v>0</v>
      </c>
      <c r="L433">
        <f>'RESUMEN TOTAL'!R441</f>
        <v>0</v>
      </c>
      <c r="M433">
        <f>'RESUMEN TOTAL'!S441</f>
        <v>0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hidden="1" x14ac:dyDescent="0.3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>
        <f>'RESUMEN TOTAL'!M442</f>
        <v>0</v>
      </c>
      <c r="H434">
        <f>'RESUMEN TOTAL'!N442</f>
        <v>0</v>
      </c>
      <c r="I434" t="str">
        <f>'RESUMEN TOTAL'!O442</f>
        <v>APAGADO</v>
      </c>
      <c r="J434" t="str">
        <f>'RESUMEN TOTAL'!P442</f>
        <v>APAGADO</v>
      </c>
      <c r="K434">
        <f>'RESUMEN TOTAL'!Q442</f>
        <v>0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hidden="1" x14ac:dyDescent="0.3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hidden="1" x14ac:dyDescent="0.3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 t="str">
        <f>'RESUMEN TOTAL'!L444</f>
        <v>APAGADO</v>
      </c>
      <c r="G436">
        <f>'RESUMEN TOTAL'!M444</f>
        <v>0</v>
      </c>
      <c r="H436">
        <f>'RESUMEN TOTAL'!N444</f>
        <v>0</v>
      </c>
      <c r="I436" t="str">
        <f>'RESUMEN TOTAL'!O444</f>
        <v>APAGADO</v>
      </c>
      <c r="J436" t="str">
        <f>'RESUMEN TOTAL'!P444</f>
        <v>APAGADO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hidden="1" x14ac:dyDescent="0.3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hidden="1" x14ac:dyDescent="0.3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 t="str">
        <f>'RESUMEN TOTAL'!P446</f>
        <v>APAGADO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hidden="1" x14ac:dyDescent="0.3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hidden="1" x14ac:dyDescent="0.3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hidden="1" x14ac:dyDescent="0.3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hidden="1" x14ac:dyDescent="0.3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hidden="1" x14ac:dyDescent="0.3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hidden="1" x14ac:dyDescent="0.3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hidden="1" x14ac:dyDescent="0.3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hidden="1" x14ac:dyDescent="0.3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hidden="1" x14ac:dyDescent="0.3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hidden="1" x14ac:dyDescent="0.3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hidden="1" x14ac:dyDescent="0.3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hidden="1" x14ac:dyDescent="0.3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hidden="1" x14ac:dyDescent="0.3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hidden="1" x14ac:dyDescent="0.3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hidden="1" x14ac:dyDescent="0.3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hidden="1" x14ac:dyDescent="0.3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hidden="1" x14ac:dyDescent="0.3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 t="str">
        <f>'RESUMEN TOTAL'!L483</f>
        <v>APAGADO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 t="str">
        <f>'RESUMEN TOTAL'!P483</f>
        <v>APAGADO</v>
      </c>
      <c r="K455">
        <f>'RESUMEN TOTAL'!Q483</f>
        <v>0</v>
      </c>
      <c r="L455">
        <f>'RESUMEN TOTAL'!R483</f>
        <v>0</v>
      </c>
      <c r="M455">
        <f>'RESUMEN TOTAL'!S483</f>
        <v>0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  <c r="AJ455">
        <f>'RESUMEN TOTAL'!AP483</f>
        <v>0</v>
      </c>
    </row>
    <row r="456" spans="1:36" hidden="1" x14ac:dyDescent="0.3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 t="str">
        <f>'RESUMEN TOTAL'!L484</f>
        <v>APAGADO</v>
      </c>
      <c r="G456">
        <f>'RESUMEN TOTAL'!M484</f>
        <v>0</v>
      </c>
      <c r="H456">
        <f>'RESUMEN TOTAL'!N484</f>
        <v>0</v>
      </c>
      <c r="I456" t="str">
        <f>'RESUMEN TOTAL'!O484</f>
        <v>APAGADO</v>
      </c>
      <c r="J456">
        <f>'RESUMEN TOTAL'!P484</f>
        <v>0</v>
      </c>
      <c r="K456">
        <f>'RESUMEN TOTAL'!Q484</f>
        <v>0</v>
      </c>
      <c r="L456">
        <f>'RESUMEN TOTAL'!R484</f>
        <v>0</v>
      </c>
      <c r="M456">
        <f>'RESUMEN TOTAL'!S484</f>
        <v>0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  <c r="AJ456">
        <f>'RESUMEN TOTAL'!AP484</f>
        <v>0</v>
      </c>
    </row>
    <row r="457" spans="1:36" hidden="1" x14ac:dyDescent="0.3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>
        <f>'RESUMEN TOTAL'!M485</f>
        <v>0</v>
      </c>
      <c r="H457">
        <f>'RESUMEN TOTAL'!N485</f>
        <v>0</v>
      </c>
      <c r="I457" t="str">
        <f>'RESUMEN TOTAL'!O485</f>
        <v>APAGADO</v>
      </c>
      <c r="J457" t="str">
        <f>'RESUMEN TOTAL'!P485</f>
        <v>APAGADO</v>
      </c>
      <c r="K457">
        <f>'RESUMEN TOTAL'!Q485</f>
        <v>0</v>
      </c>
      <c r="L457">
        <f>'RESUMEN TOTAL'!R485</f>
        <v>0</v>
      </c>
      <c r="M457">
        <f>'RESUMEN TOTAL'!S485</f>
        <v>0</v>
      </c>
      <c r="N457">
        <f>'RESUMEN TOTAL'!T485</f>
        <v>0</v>
      </c>
      <c r="O457">
        <f>'RESUMEN TOTAL'!U485</f>
        <v>0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>
        <f>'RESUMEN TOTAL'!Y485</f>
        <v>0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  <c r="AJ457">
        <f>'RESUMEN TOTAL'!AP485</f>
        <v>0</v>
      </c>
    </row>
    <row r="458" spans="1:36" hidden="1" x14ac:dyDescent="0.3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>
        <f>'RESUMEN TOTAL'!M486</f>
        <v>0</v>
      </c>
      <c r="H458">
        <f>'RESUMEN TOTAL'!N486</f>
        <v>0</v>
      </c>
      <c r="I458" t="str">
        <f>'RESUMEN TOTAL'!O486</f>
        <v>APAGADO</v>
      </c>
      <c r="J458" t="str">
        <f>'RESUMEN TOTAL'!P486</f>
        <v>APAGADO</v>
      </c>
      <c r="K458">
        <f>'RESUMEN TOTAL'!Q486</f>
        <v>0</v>
      </c>
      <c r="L458">
        <f>'RESUMEN TOTAL'!R486</f>
        <v>0</v>
      </c>
      <c r="M458">
        <f>'RESUMEN TOTAL'!S486</f>
        <v>0</v>
      </c>
      <c r="N458">
        <f>'RESUMEN TOTAL'!T486</f>
        <v>0</v>
      </c>
      <c r="O458">
        <f>'RESUMEN TOTAL'!U486</f>
        <v>0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>
        <f>'RESUMEN TOTAL'!Y486</f>
        <v>0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  <c r="AJ458">
        <f>'RESUMEN TOTAL'!AP486</f>
        <v>0</v>
      </c>
    </row>
    <row r="459" spans="1:36" hidden="1" x14ac:dyDescent="0.3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  <c r="AJ459">
        <f>'RESUMEN TOTAL'!AP487</f>
        <v>0</v>
      </c>
    </row>
    <row r="460" spans="1:36" hidden="1" x14ac:dyDescent="0.3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  <c r="AJ460">
        <f>'RESUMEN TOTAL'!AP488</f>
        <v>0</v>
      </c>
    </row>
    <row r="461" spans="1:36" hidden="1" x14ac:dyDescent="0.3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>
        <f>'RESUMEN TOTAL'!M489</f>
        <v>0</v>
      </c>
      <c r="H461">
        <f>'RESUMEN TOTAL'!N489</f>
        <v>0</v>
      </c>
      <c r="I461" t="str">
        <f>'RESUMEN TOTAL'!O489</f>
        <v>APAGADO</v>
      </c>
      <c r="J461" t="str">
        <f>'RESUMEN TOTAL'!P489</f>
        <v>APAGADO</v>
      </c>
      <c r="K461">
        <f>'RESUMEN TOTAL'!Q489</f>
        <v>0</v>
      </c>
      <c r="L461">
        <f>'RESUMEN TOTAL'!R489</f>
        <v>0</v>
      </c>
      <c r="M461">
        <f>'RESUMEN TOTAL'!S489</f>
        <v>0</v>
      </c>
      <c r="N461">
        <f>'RESUMEN TOTAL'!T489</f>
        <v>0</v>
      </c>
      <c r="O461">
        <f>'RESUMEN TOTAL'!U489</f>
        <v>0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  <c r="AJ461">
        <f>'RESUMEN TOTAL'!AP489</f>
        <v>0</v>
      </c>
    </row>
    <row r="462" spans="1:36" hidden="1" x14ac:dyDescent="0.3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  <c r="AJ462">
        <f>'RESUMEN TOTAL'!AP490</f>
        <v>0</v>
      </c>
    </row>
    <row r="463" spans="1:36" hidden="1" x14ac:dyDescent="0.3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  <c r="AJ463">
        <f>'RESUMEN TOTAL'!AP491</f>
        <v>0</v>
      </c>
    </row>
    <row r="464" spans="1:36" hidden="1" x14ac:dyDescent="0.3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  <c r="AJ464">
        <f>'RESUMEN TOTAL'!AP492</f>
        <v>0</v>
      </c>
    </row>
    <row r="465" spans="1:36" hidden="1" x14ac:dyDescent="0.3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  <c r="AJ465">
        <f>'RESUMEN TOTAL'!AP493</f>
        <v>0</v>
      </c>
    </row>
    <row r="466" spans="1:36" hidden="1" x14ac:dyDescent="0.3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  <c r="AJ466">
        <f>'RESUMEN TOTAL'!AP494</f>
        <v>0</v>
      </c>
    </row>
    <row r="467" spans="1:36" hidden="1" x14ac:dyDescent="0.3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>
        <f>'RESUMEN TOTAL'!M495</f>
        <v>0</v>
      </c>
      <c r="H467">
        <f>'RESUMEN TOTAL'!N495</f>
        <v>0</v>
      </c>
      <c r="I467" t="str">
        <f>'RESUMEN TOTAL'!O495</f>
        <v>APAGADO</v>
      </c>
      <c r="J467" t="str">
        <f>'RESUMEN TOTAL'!P495</f>
        <v>APAGADO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  <c r="AJ467">
        <f>'RESUMEN TOTAL'!AP495</f>
        <v>0</v>
      </c>
    </row>
    <row r="468" spans="1:36" hidden="1" x14ac:dyDescent="0.3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>
        <f>'RESUMEN TOTAL'!M496</f>
        <v>0</v>
      </c>
      <c r="H468">
        <f>'RESUMEN TOTAL'!N496</f>
        <v>0</v>
      </c>
      <c r="I468" t="str">
        <f>'RESUMEN TOTAL'!O496</f>
        <v>APAGADO</v>
      </c>
      <c r="J468" t="str">
        <f>'RESUMEN TOTAL'!P496</f>
        <v>APAGADO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  <c r="AJ468">
        <f>'RESUMEN TOTAL'!AP496</f>
        <v>0</v>
      </c>
    </row>
    <row r="469" spans="1:36" hidden="1" x14ac:dyDescent="0.3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  <c r="AJ469">
        <f>'RESUMEN TOTAL'!AP497</f>
        <v>0</v>
      </c>
    </row>
    <row r="470" spans="1:36" hidden="1" x14ac:dyDescent="0.3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  <c r="AJ470">
        <f>'RESUMEN TOTAL'!AP498</f>
        <v>0</v>
      </c>
    </row>
    <row r="471" spans="1:36" hidden="1" x14ac:dyDescent="0.3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>
        <f>'RESUMEN TOTAL'!M499</f>
        <v>0</v>
      </c>
      <c r="H471">
        <f>'RESUMEN TOTAL'!N499</f>
        <v>0</v>
      </c>
      <c r="I471" t="str">
        <f>'RESUMEN TOTAL'!O499</f>
        <v>APAGADO</v>
      </c>
      <c r="J471" t="str">
        <f>'RESUMEN TOTAL'!P499</f>
        <v>APAGADO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>
        <f>'RESUMEN TOTAL'!Y499</f>
        <v>0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  <c r="AJ471">
        <f>'RESUMEN TOTAL'!AP499</f>
        <v>0</v>
      </c>
    </row>
    <row r="472" spans="1:36" hidden="1" x14ac:dyDescent="0.3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>
        <f>'RESUMEN TOTAL'!Q500</f>
        <v>0</v>
      </c>
      <c r="L472">
        <f>'RESUMEN TOTAL'!R500</f>
        <v>0</v>
      </c>
      <c r="M472">
        <f>'RESUMEN TOTAL'!S500</f>
        <v>0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>
        <f>'RESUMEN TOTAL'!Y500</f>
        <v>0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  <c r="AJ472">
        <f>'RESUMEN TOTAL'!AP500</f>
        <v>0</v>
      </c>
    </row>
    <row r="473" spans="1:36" hidden="1" x14ac:dyDescent="0.3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>
        <f>'RESUMEN TOTAL'!M501</f>
        <v>0</v>
      </c>
      <c r="H473">
        <f>'RESUMEN TOTAL'!N501</f>
        <v>0</v>
      </c>
      <c r="I473" t="str">
        <f>'RESUMEN TOTAL'!O501</f>
        <v>APAGADO</v>
      </c>
      <c r="J473" t="str">
        <f>'RESUMEN TOTAL'!P501</f>
        <v>APAGADO</v>
      </c>
      <c r="K473">
        <f>'RESUMEN TOTAL'!Q501</f>
        <v>0</v>
      </c>
      <c r="L473">
        <f>'RESUMEN TOTAL'!R501</f>
        <v>0</v>
      </c>
      <c r="M473">
        <f>'RESUMEN TOTAL'!S501</f>
        <v>0</v>
      </c>
      <c r="N473">
        <f>'RESUMEN TOTAL'!T501</f>
        <v>0</v>
      </c>
      <c r="O473">
        <f>'RESUMEN TOTAL'!U501</f>
        <v>0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>
        <f>'RESUMEN TOTAL'!Y501</f>
        <v>0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  <c r="AJ473">
        <f>'RESUMEN TOTAL'!AP501</f>
        <v>0</v>
      </c>
    </row>
    <row r="474" spans="1:36" hidden="1" x14ac:dyDescent="0.3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>
        <f>'RESUMEN TOTAL'!M502</f>
        <v>0</v>
      </c>
      <c r="H474">
        <f>'RESUMEN TOTAL'!N502</f>
        <v>0</v>
      </c>
      <c r="I474" t="str">
        <f>'RESUMEN TOTAL'!O502</f>
        <v>APAGADO</v>
      </c>
      <c r="J474" t="str">
        <f>'RESUMEN TOTAL'!P502</f>
        <v>APAGADO</v>
      </c>
      <c r="K474">
        <f>'RESUMEN TOTAL'!Q502</f>
        <v>0</v>
      </c>
      <c r="L474">
        <f>'RESUMEN TOTAL'!R502</f>
        <v>0</v>
      </c>
      <c r="M474">
        <f>'RESUMEN TOTAL'!S502</f>
        <v>0</v>
      </c>
      <c r="N474">
        <f>'RESUMEN TOTAL'!T502</f>
        <v>0</v>
      </c>
      <c r="O474">
        <f>'RESUMEN TOTAL'!U502</f>
        <v>0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>
        <f>'RESUMEN TOTAL'!Y502</f>
        <v>0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  <c r="AJ474">
        <f>'RESUMEN TOTAL'!AP502</f>
        <v>0</v>
      </c>
    </row>
    <row r="475" spans="1:36" hidden="1" x14ac:dyDescent="0.3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>
        <f>'RESUMEN TOTAL'!M503</f>
        <v>0</v>
      </c>
      <c r="H475">
        <f>'RESUMEN TOTAL'!N503</f>
        <v>0</v>
      </c>
      <c r="I475" t="str">
        <f>'RESUMEN TOTAL'!O503</f>
        <v>APAGADO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>
        <f>'RESUMEN TOTAL'!Y503</f>
        <v>0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  <c r="AJ475">
        <f>'RESUMEN TOTAL'!AP503</f>
        <v>0</v>
      </c>
    </row>
    <row r="476" spans="1:36" hidden="1" x14ac:dyDescent="0.3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>
        <f>'RESUMEN TOTAL'!M504</f>
        <v>0</v>
      </c>
      <c r="H476">
        <f>'RESUMEN TOTAL'!N504</f>
        <v>0</v>
      </c>
      <c r="I476" t="str">
        <f>'RESUMEN TOTAL'!O504</f>
        <v>APAGADO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>
        <f>'RESUMEN TOTAL'!Y504</f>
        <v>0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  <c r="AJ476">
        <f>'RESUMEN TOTAL'!AP504</f>
        <v>0</v>
      </c>
    </row>
    <row r="477" spans="1:36" hidden="1" x14ac:dyDescent="0.3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>
        <f>'RESUMEN TOTAL'!Y505</f>
        <v>0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  <c r="AJ477">
        <f>'RESUMEN TOTAL'!AP505</f>
        <v>0</v>
      </c>
    </row>
    <row r="478" spans="1:36" hidden="1" x14ac:dyDescent="0.3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  <c r="AJ478">
        <f>'RESUMEN TOTAL'!AP506</f>
        <v>0</v>
      </c>
    </row>
    <row r="479" spans="1:36" hidden="1" x14ac:dyDescent="0.3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>
        <f>'RESUMEN TOTAL'!M507</f>
        <v>0</v>
      </c>
      <c r="H479">
        <f>'RESUMEN TOTAL'!N507</f>
        <v>0</v>
      </c>
      <c r="I479" t="str">
        <f>'RESUMEN TOTAL'!O507</f>
        <v>APAGADO</v>
      </c>
      <c r="J479" t="str">
        <f>'RESUMEN TOTAL'!P507</f>
        <v>APAGADO</v>
      </c>
      <c r="K479">
        <f>'RESUMEN TOTAL'!Q507</f>
        <v>0</v>
      </c>
      <c r="L479">
        <f>'RESUMEN TOTAL'!R507</f>
        <v>0</v>
      </c>
      <c r="M479">
        <f>'RESUMEN TOTAL'!S507</f>
        <v>0</v>
      </c>
      <c r="N479">
        <f>'RESUMEN TOTAL'!T507</f>
        <v>0</v>
      </c>
      <c r="O479">
        <f>'RESUMEN TOTAL'!U507</f>
        <v>0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>
        <f>'RESUMEN TOTAL'!Y507</f>
        <v>0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  <c r="AJ479">
        <f>'RESUMEN TOTAL'!AP507</f>
        <v>0</v>
      </c>
    </row>
    <row r="480" spans="1:36" hidden="1" x14ac:dyDescent="0.3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>
        <f>'RESUMEN TOTAL'!Y508</f>
        <v>0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  <c r="AJ480">
        <f>'RESUMEN TOTAL'!AP508</f>
        <v>0</v>
      </c>
    </row>
    <row r="481" spans="1:36" hidden="1" x14ac:dyDescent="0.3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 t="str">
        <f>'RESUMEN TOTAL'!P509</f>
        <v>APAGADO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>
        <f>'RESUMEN TOTAL'!Y509</f>
        <v>0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  <c r="AJ481">
        <f>'RESUMEN TOTAL'!AP509</f>
        <v>0</v>
      </c>
    </row>
    <row r="482" spans="1:36" hidden="1" x14ac:dyDescent="0.3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 t="str">
        <f>'RESUMEN TOTAL'!O510</f>
        <v>APAGADO</v>
      </c>
      <c r="J482">
        <f>'RESUMEN TOTAL'!P510</f>
        <v>0</v>
      </c>
      <c r="K482">
        <f>'RESUMEN TOTAL'!Q510</f>
        <v>0</v>
      </c>
      <c r="L482">
        <f>'RESUMEN TOTAL'!R510</f>
        <v>0</v>
      </c>
      <c r="M482">
        <f>'RESUMEN TOTAL'!S510</f>
        <v>0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>
        <f>'RESUMEN TOTAL'!Y510</f>
        <v>0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  <c r="AJ482">
        <f>'RESUMEN TOTAL'!AP510</f>
        <v>0</v>
      </c>
    </row>
    <row r="483" spans="1:36" hidden="1" x14ac:dyDescent="0.3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>
        <f>'RESUMEN TOTAL'!M511</f>
        <v>0</v>
      </c>
      <c r="H483">
        <f>'RESUMEN TOTAL'!N511</f>
        <v>0</v>
      </c>
      <c r="I483" t="str">
        <f>'RESUMEN TOTAL'!O511</f>
        <v>APAGADO</v>
      </c>
      <c r="J483" t="str">
        <f>'RESUMEN TOTAL'!P511</f>
        <v>APAGADO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>
        <f>'RESUMEN TOTAL'!Y511</f>
        <v>0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  <c r="AJ483">
        <f>'RESUMEN TOTAL'!AP511</f>
        <v>0</v>
      </c>
    </row>
    <row r="484" spans="1:36" hidden="1" x14ac:dyDescent="0.3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>
        <f>'RESUMEN TOTAL'!M512</f>
        <v>0</v>
      </c>
      <c r="H484">
        <f>'RESUMEN TOTAL'!N512</f>
        <v>0</v>
      </c>
      <c r="I484" t="str">
        <f>'RESUMEN TOTAL'!O512</f>
        <v>APAGADO</v>
      </c>
      <c r="J484" t="str">
        <f>'RESUMEN TOTAL'!P512</f>
        <v>APAGADO</v>
      </c>
      <c r="K484">
        <f>'RESUMEN TOTAL'!Q512</f>
        <v>0</v>
      </c>
      <c r="L484">
        <f>'RESUMEN TOTAL'!R512</f>
        <v>0</v>
      </c>
      <c r="M484">
        <f>'RESUMEN TOTAL'!S512</f>
        <v>0</v>
      </c>
      <c r="N484">
        <f>'RESUMEN TOTAL'!T512</f>
        <v>0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  <c r="AJ484">
        <f>'RESUMEN TOTAL'!AP512</f>
        <v>0</v>
      </c>
    </row>
    <row r="485" spans="1:36" hidden="1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hidden="1" x14ac:dyDescent="0.3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hidden="1" x14ac:dyDescent="0.3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 t="str">
        <f>'RESUMEN TOTAL'!L515</f>
        <v>APAGADO</v>
      </c>
      <c r="G487">
        <f>'RESUMEN TOTAL'!M515</f>
        <v>0</v>
      </c>
      <c r="H487">
        <f>'RESUMEN TOTAL'!N515</f>
        <v>0</v>
      </c>
      <c r="I487" t="str">
        <f>'RESUMEN TOTAL'!O515</f>
        <v>APAGADO</v>
      </c>
      <c r="J487" t="str">
        <f>'RESUMEN TOTAL'!P515</f>
        <v>APAGADO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  <c r="AJ487">
        <f>'RESUMEN TOTAL'!AP515</f>
        <v>0</v>
      </c>
    </row>
    <row r="488" spans="1:36" hidden="1" x14ac:dyDescent="0.3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 t="str">
        <f>'RESUMEN TOTAL'!L516</f>
        <v>APAGADO</v>
      </c>
      <c r="G488">
        <f>'RESUMEN TOTAL'!M516</f>
        <v>0</v>
      </c>
      <c r="H488">
        <f>'RESUMEN TOTAL'!N516</f>
        <v>0</v>
      </c>
      <c r="I488" t="str">
        <f>'RESUMEN TOTAL'!O516</f>
        <v>APAGADO</v>
      </c>
      <c r="J488" t="str">
        <f>'RESUMEN TOTAL'!P516</f>
        <v>APAGADO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  <c r="AJ488">
        <f>'RESUMEN TOTAL'!AP516</f>
        <v>0</v>
      </c>
    </row>
    <row r="489" spans="1:36" hidden="1" x14ac:dyDescent="0.3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 t="str">
        <f>'RESUMEN TOTAL'!L517</f>
        <v>APAGADO</v>
      </c>
      <c r="G489">
        <f>'RESUMEN TOTAL'!M517</f>
        <v>0</v>
      </c>
      <c r="H489">
        <f>'RESUMEN TOTAL'!N517</f>
        <v>0</v>
      </c>
      <c r="I489" t="str">
        <f>'RESUMEN TOTAL'!O517</f>
        <v>APAGADO</v>
      </c>
      <c r="J489" t="str">
        <f>'RESUMEN TOTAL'!P517</f>
        <v>APAGADO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  <c r="AJ489">
        <f>'RESUMEN TOTAL'!AP517</f>
        <v>0</v>
      </c>
    </row>
    <row r="490" spans="1:36" hidden="1" x14ac:dyDescent="0.3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 t="str">
        <f>'RESUMEN TOTAL'!L518</f>
        <v>APAGADO</v>
      </c>
      <c r="G490">
        <f>'RESUMEN TOTAL'!M518</f>
        <v>0</v>
      </c>
      <c r="H490">
        <f>'RESUMEN TOTAL'!N518</f>
        <v>0</v>
      </c>
      <c r="I490" t="str">
        <f>'RESUMEN TOTAL'!O518</f>
        <v>APAGADO</v>
      </c>
      <c r="J490" t="str">
        <f>'RESUMEN TOTAL'!P518</f>
        <v>APAGADO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  <c r="AJ490">
        <f>'RESUMEN TOTAL'!AP518</f>
        <v>0</v>
      </c>
    </row>
    <row r="491" spans="1:36" hidden="1" x14ac:dyDescent="0.3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 t="str">
        <f>'RESUMEN TOTAL'!P519</f>
        <v>APAGADO</v>
      </c>
      <c r="K491">
        <f>'RESUMEN TOTAL'!Q519</f>
        <v>0</v>
      </c>
      <c r="L491">
        <f>'RESUMEN TOTAL'!R519</f>
        <v>0</v>
      </c>
      <c r="M491">
        <f>'RESUMEN TOTAL'!S519</f>
        <v>0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  <c r="AJ491">
        <f>'RESUMEN TOTAL'!AP519</f>
        <v>0</v>
      </c>
    </row>
    <row r="492" spans="1:36" hidden="1" x14ac:dyDescent="0.3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>
        <f>'RESUMEN TOTAL'!M520</f>
        <v>0</v>
      </c>
      <c r="H492">
        <f>'RESUMEN TOTAL'!N520</f>
        <v>0</v>
      </c>
      <c r="I492" t="str">
        <f>'RESUMEN TOTAL'!O520</f>
        <v>APAGADO</v>
      </c>
      <c r="J492" t="str">
        <f>'RESUMEN TOTAL'!P520</f>
        <v>APAGADO</v>
      </c>
      <c r="K492">
        <f>'RESUMEN TOTAL'!Q520</f>
        <v>0</v>
      </c>
      <c r="L492">
        <f>'RESUMEN TOTAL'!R520</f>
        <v>0</v>
      </c>
      <c r="M492">
        <f>'RESUMEN TOTAL'!S520</f>
        <v>0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>
        <f>'RESUMEN TOTAL'!Y520</f>
        <v>0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  <c r="AJ492">
        <f>'RESUMEN TOTAL'!AP520</f>
        <v>0</v>
      </c>
    </row>
    <row r="493" spans="1:36" hidden="1" x14ac:dyDescent="0.3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>
        <f>'RESUMEN TOTAL'!M521</f>
        <v>0</v>
      </c>
      <c r="H493">
        <f>'RESUMEN TOTAL'!N521</f>
        <v>0</v>
      </c>
      <c r="I493" t="str">
        <f>'RESUMEN TOTAL'!O521</f>
        <v>APAGADO</v>
      </c>
      <c r="J493" t="str">
        <f>'RESUMEN TOTAL'!P521</f>
        <v>APAGADO</v>
      </c>
      <c r="K493">
        <f>'RESUMEN TOTAL'!Q521</f>
        <v>0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  <c r="AJ493">
        <f>'RESUMEN TOTAL'!AP521</f>
        <v>0</v>
      </c>
    </row>
    <row r="494" spans="1:36" hidden="1" x14ac:dyDescent="0.3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>
        <f>'RESUMEN TOTAL'!M522</f>
        <v>0</v>
      </c>
      <c r="H494">
        <f>'RESUMEN TOTAL'!N522</f>
        <v>0</v>
      </c>
      <c r="I494" t="str">
        <f>'RESUMEN TOTAL'!O522</f>
        <v>APAGADO</v>
      </c>
      <c r="J494" t="str">
        <f>'RESUMEN TOTAL'!P522</f>
        <v>APAGADO</v>
      </c>
      <c r="K494">
        <f>'RESUMEN TOTAL'!Q522</f>
        <v>0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  <c r="AJ494">
        <f>'RESUMEN TOTAL'!AP522</f>
        <v>0</v>
      </c>
    </row>
    <row r="495" spans="1:36" hidden="1" x14ac:dyDescent="0.3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>
        <f>'RESUMEN TOTAL'!M523</f>
        <v>0</v>
      </c>
      <c r="H495">
        <f>'RESUMEN TOTAL'!N523</f>
        <v>0</v>
      </c>
      <c r="I495" t="str">
        <f>'RESUMEN TOTAL'!O523</f>
        <v>APAGADO</v>
      </c>
      <c r="J495" t="str">
        <f>'RESUMEN TOTAL'!P523</f>
        <v>APAGADO</v>
      </c>
      <c r="K495">
        <f>'RESUMEN TOTAL'!Q523</f>
        <v>0</v>
      </c>
      <c r="L495">
        <f>'RESUMEN TOTAL'!R523</f>
        <v>0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>
        <f>'RESUMEN TOTAL'!Y523</f>
        <v>0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  <c r="AJ495">
        <f>'RESUMEN TOTAL'!AP523</f>
        <v>0</v>
      </c>
    </row>
    <row r="496" spans="1:36" hidden="1" x14ac:dyDescent="0.3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>
        <f>'RESUMEN TOTAL'!M524</f>
        <v>0</v>
      </c>
      <c r="H496">
        <f>'RESUMEN TOTAL'!N524</f>
        <v>0</v>
      </c>
      <c r="I496" t="str">
        <f>'RESUMEN TOTAL'!O524</f>
        <v>APAGADO</v>
      </c>
      <c r="J496" t="str">
        <f>'RESUMEN TOTAL'!P524</f>
        <v>APAGADO</v>
      </c>
      <c r="K496">
        <f>'RESUMEN TOTAL'!Q524</f>
        <v>0</v>
      </c>
      <c r="L496">
        <f>'RESUMEN TOTAL'!R524</f>
        <v>0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>
        <f>'RESUMEN TOTAL'!Y524</f>
        <v>0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  <c r="AJ496">
        <f>'RESUMEN TOTAL'!AP524</f>
        <v>0</v>
      </c>
    </row>
    <row r="497" spans="1:36" hidden="1" x14ac:dyDescent="0.3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  <c r="AJ497">
        <f>'RESUMEN TOTAL'!AP525</f>
        <v>0</v>
      </c>
    </row>
    <row r="498" spans="1:36" hidden="1" x14ac:dyDescent="0.3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  <c r="AJ498">
        <f>'RESUMEN TOTAL'!AP526</f>
        <v>0</v>
      </c>
    </row>
    <row r="499" spans="1:36" hidden="1" x14ac:dyDescent="0.3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>
        <f>'RESUMEN TOTAL'!M527</f>
        <v>0</v>
      </c>
      <c r="H499">
        <f>'RESUMEN TOTAL'!N527</f>
        <v>0</v>
      </c>
      <c r="I499" t="str">
        <f>'RESUMEN TOTAL'!O527</f>
        <v>APAGADO</v>
      </c>
      <c r="J499" t="str">
        <f>'RESUMEN TOTAL'!P527</f>
        <v>APAGADO</v>
      </c>
      <c r="K499">
        <f>'RESUMEN TOTAL'!Q527</f>
        <v>0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  <c r="AJ499">
        <f>'RESUMEN TOTAL'!AP527</f>
        <v>0</v>
      </c>
    </row>
    <row r="500" spans="1:36" hidden="1" x14ac:dyDescent="0.3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>
        <f>'RESUMEN TOTAL'!M528</f>
        <v>0</v>
      </c>
      <c r="H500">
        <f>'RESUMEN TOTAL'!N528</f>
        <v>0</v>
      </c>
      <c r="I500" t="str">
        <f>'RESUMEN TOTAL'!O528</f>
        <v>APAGADO</v>
      </c>
      <c r="J500" t="str">
        <f>'RESUMEN TOTAL'!P528</f>
        <v>APAGADO</v>
      </c>
      <c r="K500">
        <f>'RESUMEN TOTAL'!Q528</f>
        <v>0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  <c r="AJ500">
        <f>'RESUMEN TOTAL'!AP528</f>
        <v>0</v>
      </c>
    </row>
    <row r="501" spans="1:36" hidden="1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hidden="1" x14ac:dyDescent="0.3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hidden="1" x14ac:dyDescent="0.3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>
        <f>'RESUMEN TOTAL'!M529</f>
        <v>0</v>
      </c>
      <c r="H503">
        <f>'RESUMEN TOTAL'!N529</f>
        <v>0</v>
      </c>
      <c r="I503" t="str">
        <f>'RESUMEN TOTAL'!O529</f>
        <v>APAGADO</v>
      </c>
      <c r="J503" t="str">
        <f>'RESUMEN TOTAL'!P529</f>
        <v>APAGADO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  <c r="AJ503">
        <f>'RESUMEN TOTAL'!AP529</f>
        <v>0</v>
      </c>
    </row>
    <row r="504" spans="1:36" hidden="1" x14ac:dyDescent="0.3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>
        <f>'RESUMEN TOTAL'!M530</f>
        <v>0</v>
      </c>
      <c r="H504">
        <f>'RESUMEN TOTAL'!N530</f>
        <v>0</v>
      </c>
      <c r="I504" t="str">
        <f>'RESUMEN TOTAL'!O530</f>
        <v>APAGADO</v>
      </c>
      <c r="J504" t="str">
        <f>'RESUMEN TOTAL'!P530</f>
        <v>APAGADO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  <c r="AJ504">
        <f>'RESUMEN TOTAL'!AP530</f>
        <v>0</v>
      </c>
    </row>
    <row r="505" spans="1:36" hidden="1" x14ac:dyDescent="0.3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  <c r="AJ505">
        <f>'RESUMEN TOTAL'!AP531</f>
        <v>0</v>
      </c>
    </row>
    <row r="506" spans="1:36" hidden="1" x14ac:dyDescent="0.3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  <c r="AJ506">
        <f>'RESUMEN TOTAL'!AP532</f>
        <v>0</v>
      </c>
    </row>
    <row r="507" spans="1:36" hidden="1" x14ac:dyDescent="0.3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  <c r="AJ507">
        <f>'RESUMEN TOTAL'!AP533</f>
        <v>0</v>
      </c>
    </row>
    <row r="508" spans="1:36" hidden="1" x14ac:dyDescent="0.3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  <c r="AJ508">
        <f>'RESUMEN TOTAL'!AP534</f>
        <v>0</v>
      </c>
    </row>
    <row r="509" spans="1:36" hidden="1" x14ac:dyDescent="0.3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 t="str">
        <f>'RESUMEN TOTAL'!O535</f>
        <v>APAGADO</v>
      </c>
      <c r="J509" t="str">
        <f>'RESUMEN TOTAL'!P535</f>
        <v>APAGADO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  <c r="AJ509">
        <f>'RESUMEN TOTAL'!AP535</f>
        <v>0</v>
      </c>
    </row>
    <row r="510" spans="1:36" hidden="1" x14ac:dyDescent="0.3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 t="str">
        <f>'RESUMEN TOTAL'!O536</f>
        <v>APAGADO</v>
      </c>
      <c r="J510" t="str">
        <f>'RESUMEN TOTAL'!P536</f>
        <v>APAGADO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  <c r="AJ510">
        <f>'RESUMEN TOTAL'!AP536</f>
        <v>0</v>
      </c>
    </row>
    <row r="511" spans="1:36" hidden="1" x14ac:dyDescent="0.3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 t="str">
        <f>'RESUMEN TOTAL'!O537</f>
        <v>APAGADO</v>
      </c>
      <c r="J511" t="str">
        <f>'RESUMEN TOTAL'!P537</f>
        <v>APAGADO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  <c r="AJ511">
        <f>'RESUMEN TOTAL'!AP537</f>
        <v>0</v>
      </c>
    </row>
    <row r="512" spans="1:36" hidden="1" x14ac:dyDescent="0.3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 t="str">
        <f>'RESUMEN TOTAL'!O538</f>
        <v>APAGADO</v>
      </c>
      <c r="J512" t="str">
        <f>'RESUMEN TOTAL'!P538</f>
        <v>APAGADO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  <c r="AJ512">
        <f>'RESUMEN TOTAL'!AP538</f>
        <v>0</v>
      </c>
    </row>
    <row r="513" spans="1:36" hidden="1" x14ac:dyDescent="0.3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 t="str">
        <f>'RESUMEN TOTAL'!O539</f>
        <v>APAGADO</v>
      </c>
      <c r="J513" t="str">
        <f>'RESUMEN TOTAL'!P539</f>
        <v>APAGADO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  <c r="AJ513">
        <f>'RESUMEN TOTAL'!AP539</f>
        <v>0</v>
      </c>
    </row>
    <row r="514" spans="1:36" hidden="1" x14ac:dyDescent="0.3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 t="str">
        <f>'RESUMEN TOTAL'!O540</f>
        <v>APAGADO</v>
      </c>
      <c r="J514" t="str">
        <f>'RESUMEN TOTAL'!P540</f>
        <v>APAGADO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  <c r="AJ514">
        <f>'RESUMEN TOTAL'!AP540</f>
        <v>0</v>
      </c>
    </row>
    <row r="515" spans="1:36" hidden="1" x14ac:dyDescent="0.3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6" hidden="1" x14ac:dyDescent="0.3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6" hidden="1" x14ac:dyDescent="0.3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6" hidden="1" x14ac:dyDescent="0.3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6" hidden="1" x14ac:dyDescent="0.3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6" hidden="1" x14ac:dyDescent="0.3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6" hidden="1" x14ac:dyDescent="0.3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6" hidden="1" x14ac:dyDescent="0.3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6" hidden="1" x14ac:dyDescent="0.3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6" hidden="1" x14ac:dyDescent="0.3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6" hidden="1" x14ac:dyDescent="0.3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6" hidden="1" x14ac:dyDescent="0.3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6" hidden="1" x14ac:dyDescent="0.3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6" hidden="1" x14ac:dyDescent="0.3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hidden="1" x14ac:dyDescent="0.3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hidden="1" x14ac:dyDescent="0.3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hidden="1" x14ac:dyDescent="0.3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hidden="1" x14ac:dyDescent="0.3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hidden="1" x14ac:dyDescent="0.3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hidden="1" x14ac:dyDescent="0.3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hidden="1" x14ac:dyDescent="0.3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hidden="1" x14ac:dyDescent="0.3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hidden="1" x14ac:dyDescent="0.3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hidden="1" x14ac:dyDescent="0.3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hidden="1" x14ac:dyDescent="0.3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hidden="1" x14ac:dyDescent="0.3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hidden="1" x14ac:dyDescent="0.3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hidden="1" x14ac:dyDescent="0.3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hidden="1" x14ac:dyDescent="0.3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hidden="1" x14ac:dyDescent="0.3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hidden="1" x14ac:dyDescent="0.3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hidden="1" x14ac:dyDescent="0.3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hidden="1" x14ac:dyDescent="0.3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hidden="1" x14ac:dyDescent="0.3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hidden="1" x14ac:dyDescent="0.3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hidden="1" x14ac:dyDescent="0.3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hidden="1" x14ac:dyDescent="0.3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hidden="1" x14ac:dyDescent="0.3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hidden="1" x14ac:dyDescent="0.3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hidden="1" x14ac:dyDescent="0.3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hidden="1" x14ac:dyDescent="0.3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hidden="1" x14ac:dyDescent="0.3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hidden="1" x14ac:dyDescent="0.3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hidden="1" x14ac:dyDescent="0.3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hidden="1" x14ac:dyDescent="0.3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hidden="1" x14ac:dyDescent="0.3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hidden="1" x14ac:dyDescent="0.3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hidden="1" x14ac:dyDescent="0.3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hidden="1" x14ac:dyDescent="0.3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hidden="1" x14ac:dyDescent="0.3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hidden="1" x14ac:dyDescent="0.3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hidden="1" x14ac:dyDescent="0.3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hidden="1" x14ac:dyDescent="0.3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hidden="1" x14ac:dyDescent="0.3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hidden="1" x14ac:dyDescent="0.3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hidden="1" x14ac:dyDescent="0.3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hidden="1" x14ac:dyDescent="0.3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hidden="1" x14ac:dyDescent="0.3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hidden="1" x14ac:dyDescent="0.3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hidden="1" x14ac:dyDescent="0.3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hidden="1" x14ac:dyDescent="0.3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hidden="1" x14ac:dyDescent="0.3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hidden="1" x14ac:dyDescent="0.3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hidden="1" x14ac:dyDescent="0.3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hidden="1" x14ac:dyDescent="0.3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hidden="1" x14ac:dyDescent="0.3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hidden="1" x14ac:dyDescent="0.3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hidden="1" x14ac:dyDescent="0.3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hidden="1" x14ac:dyDescent="0.3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hidden="1" x14ac:dyDescent="0.3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hidden="1" x14ac:dyDescent="0.3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hidden="1" x14ac:dyDescent="0.3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hidden="1" x14ac:dyDescent="0.3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hidden="1" x14ac:dyDescent="0.3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hidden="1" x14ac:dyDescent="0.3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hidden="1" x14ac:dyDescent="0.3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hidden="1" x14ac:dyDescent="0.3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hidden="1" x14ac:dyDescent="0.3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hidden="1" x14ac:dyDescent="0.3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hidden="1" x14ac:dyDescent="0.3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hidden="1" x14ac:dyDescent="0.3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hidden="1" x14ac:dyDescent="0.3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hidden="1" x14ac:dyDescent="0.3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hidden="1" x14ac:dyDescent="0.3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hidden="1" x14ac:dyDescent="0.3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hidden="1" x14ac:dyDescent="0.3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hidden="1" x14ac:dyDescent="0.3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hidden="1" x14ac:dyDescent="0.3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hidden="1" x14ac:dyDescent="0.3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hidden="1" x14ac:dyDescent="0.3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>
    <filterColumn colId="4">
      <filters>
        <filter val="PTO A FO"/>
      </filters>
    </filterColumn>
  </autoFilter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J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G312" sqref="G31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6" ht="21" x14ac:dyDescent="0.4">
      <c r="C1" s="32" t="s">
        <v>980</v>
      </c>
      <c r="D1" s="32">
        <f>COUNTIFS(E4:E400,"=radio")</f>
        <v>89</v>
      </c>
    </row>
    <row r="2" spans="1:36" ht="21" x14ac:dyDescent="0.4">
      <c r="E2" s="18" t="s">
        <v>615</v>
      </c>
      <c r="F2" s="18">
        <f>COUNTIFS(F4:F500, "=APAGADO",E4:E500,"=radio")</f>
        <v>8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12</v>
      </c>
      <c r="J2" s="18">
        <f>COUNTIFS(J4:J500, "=APAGADO",E4:E500,"=radio")</f>
        <v>16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  <c r="AJ3" s="37">
        <f>ESTADISTICA!AJ1</f>
        <v>0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3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3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3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3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3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3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3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3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3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3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3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3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3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3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3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3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3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3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3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3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3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3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3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3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3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3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3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3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3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3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3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3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3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3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3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3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3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3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3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3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3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3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3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3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3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3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3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3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3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3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3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3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3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3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3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3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3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3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3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3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3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3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3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3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3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3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  <c r="AJ172">
        <f>'RESUMEN TOTAL'!AP178</f>
        <v>0</v>
      </c>
    </row>
    <row r="173" spans="1:36" x14ac:dyDescent="0.3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3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3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3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3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3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3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3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3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3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3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3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3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3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3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3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3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3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3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3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3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3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3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3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3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3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3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3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3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  <c r="AJ201">
        <f>'RESUMEN TOTAL'!AP208</f>
        <v>0</v>
      </c>
    </row>
    <row r="202" spans="1:36" x14ac:dyDescent="0.3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3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3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3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3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3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3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3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3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3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3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3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3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3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3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3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3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3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3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3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3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3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3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3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3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3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3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3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3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3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3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3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3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3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3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3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3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3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3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3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3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3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3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3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3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3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3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3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3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3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3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3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3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3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3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3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3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3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3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3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3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3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3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3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>
        <f>'RESUMEN TOTAL'!AP272</f>
        <v>0</v>
      </c>
    </row>
    <row r="266" spans="1:36" x14ac:dyDescent="0.3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>
        <f>'RESUMEN TOTAL'!AP273</f>
        <v>0</v>
      </c>
    </row>
    <row r="267" spans="1:36" x14ac:dyDescent="0.3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>
        <f>'RESUMEN TOTAL'!AP274</f>
        <v>0</v>
      </c>
    </row>
    <row r="268" spans="1:36" x14ac:dyDescent="0.3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>
        <f>'RESUMEN TOTAL'!AP275</f>
        <v>0</v>
      </c>
    </row>
    <row r="269" spans="1:36" x14ac:dyDescent="0.3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>
        <f>'RESUMEN TOTAL'!AP276</f>
        <v>0</v>
      </c>
    </row>
    <row r="270" spans="1:36" x14ac:dyDescent="0.3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>
        <f>'RESUMEN TOTAL'!AP277</f>
        <v>0</v>
      </c>
    </row>
    <row r="271" spans="1:36" x14ac:dyDescent="0.3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>
        <f>'RESUMEN TOTAL'!AP278</f>
        <v>0</v>
      </c>
    </row>
    <row r="272" spans="1:36" x14ac:dyDescent="0.3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>
        <f>'RESUMEN TOTAL'!AP279</f>
        <v>0</v>
      </c>
    </row>
    <row r="273" spans="1:36" x14ac:dyDescent="0.3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>
        <f>'RESUMEN TOTAL'!AP280</f>
        <v>0</v>
      </c>
    </row>
    <row r="274" spans="1:36" x14ac:dyDescent="0.3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>
        <f>'RESUMEN TOTAL'!AP281</f>
        <v>0</v>
      </c>
    </row>
    <row r="275" spans="1:36" x14ac:dyDescent="0.3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>
        <f>'RESUMEN TOTAL'!AP282</f>
        <v>0</v>
      </c>
    </row>
    <row r="276" spans="1:36" x14ac:dyDescent="0.3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>
        <f>'RESUMEN TOTAL'!AP283</f>
        <v>0</v>
      </c>
    </row>
    <row r="277" spans="1:36" x14ac:dyDescent="0.3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>
        <f>'RESUMEN TOTAL'!AP284</f>
        <v>0</v>
      </c>
    </row>
    <row r="278" spans="1:36" x14ac:dyDescent="0.3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>
        <f>'RESUMEN TOTAL'!AP285</f>
        <v>0</v>
      </c>
    </row>
    <row r="279" spans="1:36" x14ac:dyDescent="0.3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>
        <f>'RESUMEN TOTAL'!AP286</f>
        <v>0</v>
      </c>
    </row>
    <row r="280" spans="1:36" x14ac:dyDescent="0.3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>
        <f>'RESUMEN TOTAL'!AP287</f>
        <v>0</v>
      </c>
    </row>
    <row r="281" spans="1:36" x14ac:dyDescent="0.3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>
        <f>'RESUMEN TOTAL'!AP288</f>
        <v>0</v>
      </c>
    </row>
    <row r="282" spans="1:36" x14ac:dyDescent="0.3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>
        <f>'RESUMEN TOTAL'!AP289</f>
        <v>0</v>
      </c>
    </row>
    <row r="283" spans="1:36" x14ac:dyDescent="0.3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>
        <f>'RESUMEN TOTAL'!AP290</f>
        <v>0</v>
      </c>
    </row>
    <row r="284" spans="1:36" x14ac:dyDescent="0.3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>
        <f>'RESUMEN TOTAL'!AP291</f>
        <v>0</v>
      </c>
    </row>
    <row r="285" spans="1:36" x14ac:dyDescent="0.3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>
        <f>'RESUMEN TOTAL'!AP292</f>
        <v>0</v>
      </c>
    </row>
    <row r="286" spans="1:36" x14ac:dyDescent="0.3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>
        <f>'RESUMEN TOTAL'!AP293</f>
        <v>0</v>
      </c>
    </row>
    <row r="287" spans="1:36" x14ac:dyDescent="0.3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>
        <f>'RESUMEN TOTAL'!AP294</f>
        <v>0</v>
      </c>
    </row>
    <row r="288" spans="1:36" x14ac:dyDescent="0.3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>
        <f>'RESUMEN TOTAL'!AP295</f>
        <v>0</v>
      </c>
    </row>
    <row r="289" spans="1:36" x14ac:dyDescent="0.3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>
        <f>'RESUMEN TOTAL'!AP296</f>
        <v>0</v>
      </c>
    </row>
    <row r="290" spans="1:36" x14ac:dyDescent="0.3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>
        <f>'RESUMEN TOTAL'!AP297</f>
        <v>0</v>
      </c>
    </row>
    <row r="291" spans="1:36" x14ac:dyDescent="0.3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>
        <f>'RESUMEN TOTAL'!AP298</f>
        <v>0</v>
      </c>
    </row>
    <row r="292" spans="1:36" x14ac:dyDescent="0.3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>
        <f>'RESUMEN TOTAL'!AP299</f>
        <v>0</v>
      </c>
    </row>
    <row r="293" spans="1:36" x14ac:dyDescent="0.3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>
        <f>'RESUMEN TOTAL'!AP300</f>
        <v>0</v>
      </c>
    </row>
    <row r="294" spans="1:36" x14ac:dyDescent="0.3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>
        <f>'RESUMEN TOTAL'!AP301</f>
        <v>0</v>
      </c>
    </row>
    <row r="295" spans="1:36" x14ac:dyDescent="0.3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3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  <c r="AJ296">
        <f>'RESUMEN TOTAL'!AP304</f>
        <v>0</v>
      </c>
    </row>
    <row r="297" spans="1:36" x14ac:dyDescent="0.3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3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3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3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3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3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3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3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3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3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3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3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3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3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3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 t="str">
        <f>'RESUMEN TOTAL'!O319</f>
        <v>APAGADO</v>
      </c>
      <c r="J311" t="str">
        <f>'RESUMEN TOTAL'!P319</f>
        <v>APAGADO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3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3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3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  <c r="AJ314">
        <f>'RESUMEN TOTAL'!AP322</f>
        <v>0</v>
      </c>
    </row>
    <row r="315" spans="1:36" x14ac:dyDescent="0.3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 t="str">
        <f>'RESUMEN TOTAL'!O323</f>
        <v>APAGADO</v>
      </c>
      <c r="J315" t="str">
        <f>'RESUMEN TOTAL'!P323</f>
        <v>APAGADO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  <c r="AJ315">
        <f>'RESUMEN TOTAL'!AP323</f>
        <v>0</v>
      </c>
    </row>
    <row r="316" spans="1:36" x14ac:dyDescent="0.3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 t="str">
        <f>'RESUMEN TOTAL'!O324</f>
        <v>APAGADO</v>
      </c>
      <c r="J316" t="str">
        <f>'RESUMEN TOTAL'!P324</f>
        <v>APAGADO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  <c r="AJ316">
        <f>'RESUMEN TOTAL'!AP324</f>
        <v>0</v>
      </c>
    </row>
    <row r="317" spans="1:36" x14ac:dyDescent="0.3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 t="str">
        <f>'RESUMEN TOTAL'!O325</f>
        <v>APAGADO</v>
      </c>
      <c r="J317" t="str">
        <f>'RESUMEN TOTAL'!P325</f>
        <v>APAGADO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  <c r="AJ317">
        <f>'RESUMEN TOTAL'!AP325</f>
        <v>0</v>
      </c>
    </row>
    <row r="318" spans="1:36" x14ac:dyDescent="0.3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 t="str">
        <f>'RESUMEN TOTAL'!O326</f>
        <v>APAGADO</v>
      </c>
      <c r="J318" t="str">
        <f>'RESUMEN TOTAL'!P326</f>
        <v>APAGADO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  <c r="AJ318">
        <f>'RESUMEN TOTAL'!AP326</f>
        <v>0</v>
      </c>
    </row>
    <row r="319" spans="1:36" x14ac:dyDescent="0.3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 t="str">
        <f>'RESUMEN TOTAL'!O327</f>
        <v>APAGADO</v>
      </c>
      <c r="J319" t="str">
        <f>'RESUMEN TOTAL'!P327</f>
        <v>APAGADO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  <c r="AJ319">
        <f>'RESUMEN TOTAL'!AP327</f>
        <v>0</v>
      </c>
    </row>
    <row r="320" spans="1:36" x14ac:dyDescent="0.3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3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3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  <c r="AJ322">
        <f>'RESUMEN TOTAL'!AP330</f>
        <v>0</v>
      </c>
    </row>
    <row r="323" spans="1:36" x14ac:dyDescent="0.3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3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3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3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3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3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 t="str">
        <f>'RESUMEN TOTAL'!O336</f>
        <v>APAGADO</v>
      </c>
      <c r="J328" t="str">
        <f>'RESUMEN TOTAL'!P336</f>
        <v>APAGADO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  <c r="AJ328">
        <f>'RESUMEN TOTAL'!AP336</f>
        <v>0</v>
      </c>
    </row>
    <row r="329" spans="1:36" x14ac:dyDescent="0.3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>
        <f>'RESUMEN TOTAL'!N337</f>
        <v>0</v>
      </c>
      <c r="I329" t="str">
        <f>'RESUMEN TOTAL'!O337</f>
        <v>APAGADO</v>
      </c>
      <c r="J329" t="str">
        <f>'RESUMEN TOTAL'!P337</f>
        <v>APAGADO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  <c r="AJ329">
        <f>'RESUMEN TOTAL'!AP337</f>
        <v>0</v>
      </c>
    </row>
    <row r="330" spans="1:36" x14ac:dyDescent="0.3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  <c r="AJ330">
        <f>'RESUMEN TOTAL'!AP338</f>
        <v>0</v>
      </c>
    </row>
    <row r="331" spans="1:36" x14ac:dyDescent="0.3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  <c r="AJ331">
        <f>'RESUMEN TOTAL'!AP339</f>
        <v>0</v>
      </c>
    </row>
    <row r="332" spans="1:36" x14ac:dyDescent="0.3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  <c r="AJ332">
        <f>'RESUMEN TOTAL'!AP340</f>
        <v>0</v>
      </c>
    </row>
    <row r="333" spans="1:36" x14ac:dyDescent="0.3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  <c r="AJ333">
        <f>'RESUMEN TOTAL'!AP341</f>
        <v>0</v>
      </c>
    </row>
    <row r="334" spans="1:36" x14ac:dyDescent="0.3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  <c r="AJ334">
        <f>'RESUMEN TOTAL'!AP342</f>
        <v>0</v>
      </c>
    </row>
    <row r="335" spans="1:36" x14ac:dyDescent="0.3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  <c r="AJ335">
        <f>'RESUMEN TOTAL'!AP343</f>
        <v>0</v>
      </c>
    </row>
    <row r="336" spans="1:36" x14ac:dyDescent="0.3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3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3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3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3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3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3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3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3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3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3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  <c r="AJ346">
        <f>'RESUMEN TOTAL'!AP354</f>
        <v>0</v>
      </c>
    </row>
    <row r="347" spans="1:36" x14ac:dyDescent="0.3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  <c r="AJ347">
        <f>'RESUMEN TOTAL'!AP355</f>
        <v>0</v>
      </c>
    </row>
    <row r="348" spans="1:36" x14ac:dyDescent="0.3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  <c r="AJ348">
        <f>'RESUMEN TOTAL'!AP356</f>
        <v>0</v>
      </c>
    </row>
    <row r="349" spans="1:36" x14ac:dyDescent="0.3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3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3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3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3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  <c r="AJ353">
        <f>'RESUMEN TOTAL'!AP361</f>
        <v>0</v>
      </c>
    </row>
    <row r="354" spans="1:36" x14ac:dyDescent="0.3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3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  <c r="AJ355">
        <f>'RESUMEN TOTAL'!AP363</f>
        <v>0</v>
      </c>
    </row>
    <row r="356" spans="1:36" x14ac:dyDescent="0.3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  <c r="AJ356">
        <f>'RESUMEN TOTAL'!AP364</f>
        <v>0</v>
      </c>
    </row>
    <row r="357" spans="1:36" x14ac:dyDescent="0.3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3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3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3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  <c r="AJ360">
        <f>'RESUMEN TOTAL'!AP368</f>
        <v>0</v>
      </c>
    </row>
    <row r="361" spans="1:36" x14ac:dyDescent="0.3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  <c r="AJ361">
        <f>'RESUMEN TOTAL'!AP369</f>
        <v>0</v>
      </c>
    </row>
    <row r="362" spans="1:36" x14ac:dyDescent="0.3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  <c r="AJ362">
        <f>'RESUMEN TOTAL'!AP370</f>
        <v>0</v>
      </c>
    </row>
    <row r="363" spans="1:36" x14ac:dyDescent="0.3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  <c r="AJ363">
        <f>'RESUMEN TOTAL'!AP371</f>
        <v>0</v>
      </c>
    </row>
    <row r="364" spans="1:36" x14ac:dyDescent="0.3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3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3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3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3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3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  <c r="AJ369">
        <f>'RESUMEN TOTAL'!AP377</f>
        <v>0</v>
      </c>
    </row>
    <row r="370" spans="1:36" x14ac:dyDescent="0.3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  <c r="AJ370">
        <f>'RESUMEN TOTAL'!AP378</f>
        <v>0</v>
      </c>
    </row>
    <row r="371" spans="1:36" x14ac:dyDescent="0.3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3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3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3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3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3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  <c r="AJ376">
        <f>'RESUMEN TOTAL'!AP384</f>
        <v>0</v>
      </c>
    </row>
    <row r="377" spans="1:36" x14ac:dyDescent="0.3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  <c r="AJ377">
        <f>'RESUMEN TOTAL'!AP385</f>
        <v>0</v>
      </c>
    </row>
    <row r="378" spans="1:36" x14ac:dyDescent="0.3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  <c r="AJ378">
        <f>'RESUMEN TOTAL'!AP386</f>
        <v>0</v>
      </c>
    </row>
    <row r="379" spans="1:36" x14ac:dyDescent="0.3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  <c r="AJ379">
        <f>'RESUMEN TOTAL'!AP387</f>
        <v>0</v>
      </c>
    </row>
    <row r="380" spans="1:36" x14ac:dyDescent="0.3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  <c r="AJ380">
        <f>'RESUMEN TOTAL'!AP388</f>
        <v>0</v>
      </c>
    </row>
    <row r="381" spans="1:36" x14ac:dyDescent="0.3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  <c r="AJ381">
        <f>'RESUMEN TOTAL'!AP389</f>
        <v>0</v>
      </c>
    </row>
    <row r="382" spans="1:36" x14ac:dyDescent="0.3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  <c r="AJ382">
        <f>'RESUMEN TOTAL'!AP390</f>
        <v>0</v>
      </c>
    </row>
    <row r="383" spans="1:36" x14ac:dyDescent="0.3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  <c r="AJ383">
        <f>'RESUMEN TOTAL'!AP391</f>
        <v>0</v>
      </c>
    </row>
    <row r="384" spans="1:36" x14ac:dyDescent="0.3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  <c r="AJ384">
        <f>'RESUMEN TOTAL'!AP392</f>
        <v>0</v>
      </c>
    </row>
    <row r="385" spans="1:36" x14ac:dyDescent="0.3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  <c r="AJ385">
        <f>'RESUMEN TOTAL'!AP393</f>
        <v>0</v>
      </c>
    </row>
    <row r="386" spans="1:36" x14ac:dyDescent="0.3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  <c r="AJ386">
        <f>'RESUMEN TOTAL'!AP394</f>
        <v>0</v>
      </c>
    </row>
    <row r="387" spans="1:36" x14ac:dyDescent="0.3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  <c r="AJ387">
        <f>'RESUMEN TOTAL'!AP395</f>
        <v>0</v>
      </c>
    </row>
    <row r="388" spans="1:36" x14ac:dyDescent="0.3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  <c r="AJ388">
        <f>'RESUMEN TOTAL'!AP396</f>
        <v>0</v>
      </c>
    </row>
    <row r="389" spans="1:36" x14ac:dyDescent="0.3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  <c r="AJ389">
        <f>'RESUMEN TOTAL'!AP397</f>
        <v>0</v>
      </c>
    </row>
    <row r="390" spans="1:36" x14ac:dyDescent="0.3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  <c r="AJ390">
        <f>'RESUMEN TOTAL'!AP398</f>
        <v>0</v>
      </c>
    </row>
    <row r="391" spans="1:36" x14ac:dyDescent="0.3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  <c r="AJ391">
        <f>'RESUMEN TOTAL'!AP399</f>
        <v>0</v>
      </c>
    </row>
    <row r="392" spans="1:36" x14ac:dyDescent="0.3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  <c r="AJ392">
        <f>'RESUMEN TOTAL'!AP400</f>
        <v>0</v>
      </c>
    </row>
    <row r="393" spans="1:36" x14ac:dyDescent="0.3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  <c r="AJ393">
        <f>'RESUMEN TOTAL'!AP401</f>
        <v>0</v>
      </c>
    </row>
    <row r="394" spans="1:36" x14ac:dyDescent="0.3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  <c r="AJ394">
        <f>'RESUMEN TOTAL'!AP402</f>
        <v>0</v>
      </c>
    </row>
    <row r="395" spans="1:36" x14ac:dyDescent="0.3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  <c r="AJ395">
        <f>'RESUMEN TOTAL'!AP403</f>
        <v>0</v>
      </c>
    </row>
    <row r="396" spans="1:36" x14ac:dyDescent="0.3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  <c r="AJ396">
        <f>'RESUMEN TOTAL'!AP404</f>
        <v>0</v>
      </c>
    </row>
    <row r="397" spans="1:36" x14ac:dyDescent="0.3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  <c r="AJ397">
        <f>'RESUMEN TOTAL'!AP405</f>
        <v>0</v>
      </c>
    </row>
    <row r="398" spans="1:36" x14ac:dyDescent="0.3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  <c r="AJ398">
        <f>'RESUMEN TOTAL'!AP406</f>
        <v>0</v>
      </c>
    </row>
    <row r="399" spans="1:36" x14ac:dyDescent="0.3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  <c r="AJ399">
        <f>'RESUMEN TOTAL'!AP407</f>
        <v>0</v>
      </c>
    </row>
    <row r="400" spans="1:36" x14ac:dyDescent="0.3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  <c r="AJ400">
        <f>'RESUMEN TOTAL'!AP408</f>
        <v>0</v>
      </c>
    </row>
    <row r="401" spans="1:36" x14ac:dyDescent="0.3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  <c r="AJ401">
        <f>'RESUMEN TOTAL'!AP409</f>
        <v>0</v>
      </c>
    </row>
    <row r="402" spans="1:36" x14ac:dyDescent="0.3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  <c r="AJ402">
        <f>'RESUMEN TOTAL'!AP410</f>
        <v>0</v>
      </c>
    </row>
    <row r="403" spans="1:36" x14ac:dyDescent="0.3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  <c r="AJ403">
        <f>'RESUMEN TOTAL'!AP411</f>
        <v>0</v>
      </c>
    </row>
    <row r="404" spans="1:36" x14ac:dyDescent="0.3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  <c r="AJ404">
        <f>'RESUMEN TOTAL'!AP412</f>
        <v>0</v>
      </c>
    </row>
    <row r="405" spans="1:36" x14ac:dyDescent="0.3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  <c r="AJ405">
        <f>'RESUMEN TOTAL'!AP413</f>
        <v>0</v>
      </c>
    </row>
    <row r="406" spans="1:36" x14ac:dyDescent="0.3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  <c r="AJ406">
        <f>'RESUMEN TOTAL'!AP414</f>
        <v>0</v>
      </c>
    </row>
    <row r="407" spans="1:36" x14ac:dyDescent="0.3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  <c r="AJ407">
        <f>'RESUMEN TOTAL'!AP415</f>
        <v>0</v>
      </c>
    </row>
    <row r="408" spans="1:36" x14ac:dyDescent="0.3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  <c r="AJ408">
        <f>'RESUMEN TOTAL'!AP416</f>
        <v>0</v>
      </c>
    </row>
    <row r="409" spans="1:36" x14ac:dyDescent="0.3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  <c r="AJ409">
        <f>'RESUMEN TOTAL'!AP417</f>
        <v>0</v>
      </c>
    </row>
    <row r="410" spans="1:36" x14ac:dyDescent="0.3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  <c r="AJ410">
        <f>'RESUMEN TOTAL'!AP418</f>
        <v>0</v>
      </c>
    </row>
    <row r="411" spans="1:36" x14ac:dyDescent="0.3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  <c r="AJ411">
        <f>'RESUMEN TOTAL'!AP419</f>
        <v>0</v>
      </c>
    </row>
    <row r="412" spans="1:36" x14ac:dyDescent="0.3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  <c r="AJ412">
        <f>'RESUMEN TOTAL'!AP420</f>
        <v>0</v>
      </c>
    </row>
    <row r="413" spans="1:36" x14ac:dyDescent="0.3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  <c r="AJ413">
        <f>'RESUMEN TOTAL'!AP421</f>
        <v>0</v>
      </c>
    </row>
    <row r="414" spans="1:36" x14ac:dyDescent="0.3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  <c r="AJ414">
        <f>'RESUMEN TOTAL'!AP422</f>
        <v>0</v>
      </c>
    </row>
    <row r="415" spans="1:36" x14ac:dyDescent="0.3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  <c r="AJ415">
        <f>'RESUMEN TOTAL'!AP423</f>
        <v>0</v>
      </c>
    </row>
    <row r="416" spans="1:36" x14ac:dyDescent="0.3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  <c r="AJ416">
        <f>'RESUMEN TOTAL'!AP424</f>
        <v>0</v>
      </c>
    </row>
    <row r="417" spans="1:36" x14ac:dyDescent="0.3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  <c r="AJ417">
        <f>'RESUMEN TOTAL'!AP425</f>
        <v>0</v>
      </c>
    </row>
    <row r="418" spans="1:36" x14ac:dyDescent="0.3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  <c r="AJ418">
        <f>'RESUMEN TOTAL'!AP426</f>
        <v>0</v>
      </c>
    </row>
    <row r="419" spans="1:36" x14ac:dyDescent="0.3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  <c r="AJ419">
        <f>'RESUMEN TOTAL'!AP427</f>
        <v>0</v>
      </c>
    </row>
    <row r="420" spans="1:36" x14ac:dyDescent="0.3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  <c r="AJ420">
        <f>'RESUMEN TOTAL'!AP428</f>
        <v>0</v>
      </c>
    </row>
    <row r="421" spans="1:36" x14ac:dyDescent="0.3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  <c r="AJ421">
        <f>'RESUMEN TOTAL'!AP429</f>
        <v>0</v>
      </c>
    </row>
    <row r="422" spans="1:36" x14ac:dyDescent="0.3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  <c r="AJ422">
        <f>'RESUMEN TOTAL'!AP430</f>
        <v>0</v>
      </c>
    </row>
    <row r="423" spans="1:36" x14ac:dyDescent="0.3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  <c r="AJ423">
        <f>'RESUMEN TOTAL'!AP431</f>
        <v>0</v>
      </c>
    </row>
    <row r="424" spans="1:36" x14ac:dyDescent="0.3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  <c r="AJ424">
        <f>'RESUMEN TOTAL'!AP432</f>
        <v>0</v>
      </c>
    </row>
    <row r="425" spans="1:36" x14ac:dyDescent="0.3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3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  <c r="AJ426">
        <f>'RESUMEN TOTAL'!AP435</f>
        <v>0</v>
      </c>
    </row>
    <row r="427" spans="1:36" x14ac:dyDescent="0.3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  <c r="AJ427">
        <f>'RESUMEN TOTAL'!AP436</f>
        <v>0</v>
      </c>
    </row>
    <row r="428" spans="1:36" x14ac:dyDescent="0.3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  <c r="AJ428">
        <f>'RESUMEN TOTAL'!AP437</f>
        <v>0</v>
      </c>
    </row>
    <row r="429" spans="1:36" x14ac:dyDescent="0.3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  <c r="AJ429">
        <f>'RESUMEN TOTAL'!AP438</f>
        <v>0</v>
      </c>
    </row>
    <row r="430" spans="1:36" x14ac:dyDescent="0.3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  <c r="AJ430">
        <f>'RESUMEN TOTAL'!AP439</f>
        <v>0</v>
      </c>
    </row>
    <row r="431" spans="1:36" x14ac:dyDescent="0.3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  <c r="AJ431">
        <f>'RESUMEN TOTAL'!AP440</f>
        <v>0</v>
      </c>
    </row>
    <row r="432" spans="1:36" x14ac:dyDescent="0.3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  <c r="AJ432">
        <f>'RESUMEN TOTAL'!AP441</f>
        <v>0</v>
      </c>
    </row>
    <row r="433" spans="1:36" x14ac:dyDescent="0.3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TOTAL'!N441</f>
        <v>0</v>
      </c>
      <c r="I433" t="str">
        <f>'RESUMEN TOTAL'!O441</f>
        <v>APAGADO</v>
      </c>
      <c r="J433" t="str">
        <f>'RESUMEN TOTAL'!P442</f>
        <v>APAGADO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  <c r="AJ433">
        <f>'RESUMEN TOTAL'!AP442</f>
        <v>0</v>
      </c>
    </row>
    <row r="434" spans="1:36" x14ac:dyDescent="0.3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  <c r="AJ434">
        <f>'RESUMEN TOTAL'!AP443</f>
        <v>0</v>
      </c>
    </row>
    <row r="435" spans="1:36" x14ac:dyDescent="0.3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  <c r="AJ435">
        <f>'RESUMEN TOTAL'!AP444</f>
        <v>0</v>
      </c>
    </row>
    <row r="436" spans="1:36" x14ac:dyDescent="0.3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 t="str">
        <f>'RESUMEN TOTAL'!O444</f>
        <v>APAGADO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  <c r="AJ436">
        <f>'RESUMEN TOTAL'!AP445</f>
        <v>0</v>
      </c>
    </row>
    <row r="437" spans="1:36" x14ac:dyDescent="0.3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 t="str">
        <f>'RESUMEN TOTAL'!P446</f>
        <v>APAGADO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  <c r="AJ437">
        <f>'RESUMEN TOTAL'!AP446</f>
        <v>0</v>
      </c>
    </row>
    <row r="438" spans="1:36" x14ac:dyDescent="0.3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  <c r="AJ438">
        <f>'RESUMEN TOTAL'!AP447</f>
        <v>0</v>
      </c>
    </row>
    <row r="439" spans="1:36" x14ac:dyDescent="0.3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  <c r="AJ439">
        <f>'RESUMEN TOTAL'!AP448</f>
        <v>0</v>
      </c>
    </row>
    <row r="440" spans="1:36" x14ac:dyDescent="0.3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  <c r="AJ440">
        <f>'RESUMEN TOTAL'!AP449</f>
        <v>0</v>
      </c>
    </row>
    <row r="441" spans="1:36" x14ac:dyDescent="0.3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  <c r="AJ441">
        <f>'RESUMEN TOTAL'!AP450</f>
        <v>0</v>
      </c>
    </row>
    <row r="442" spans="1:36" x14ac:dyDescent="0.3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  <c r="AJ442">
        <f>'RESUMEN TOTAL'!AP451</f>
        <v>0</v>
      </c>
    </row>
    <row r="443" spans="1:36" x14ac:dyDescent="0.3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  <c r="AJ443">
        <f>'RESUMEN TOTAL'!AP452</f>
        <v>0</v>
      </c>
    </row>
    <row r="444" spans="1:36" x14ac:dyDescent="0.3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  <c r="AJ444">
        <f>'RESUMEN TOTAL'!AP453</f>
        <v>0</v>
      </c>
    </row>
    <row r="445" spans="1:36" x14ac:dyDescent="0.3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  <c r="AJ445">
        <f>'RESUMEN TOTAL'!AP454</f>
        <v>0</v>
      </c>
    </row>
    <row r="446" spans="1:36" x14ac:dyDescent="0.3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  <c r="AJ446">
        <f>'RESUMEN TOTAL'!AP455</f>
        <v>0</v>
      </c>
    </row>
    <row r="447" spans="1:36" x14ac:dyDescent="0.3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  <c r="AJ447">
        <f>'RESUMEN TOTAL'!AP456</f>
        <v>0</v>
      </c>
    </row>
    <row r="448" spans="1:36" x14ac:dyDescent="0.3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  <c r="AJ448">
        <f>'RESUMEN TOTAL'!AP457</f>
        <v>0</v>
      </c>
    </row>
    <row r="449" spans="1:36" x14ac:dyDescent="0.3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  <c r="AJ449">
        <f>'RESUMEN TOTAL'!AP458</f>
        <v>0</v>
      </c>
    </row>
    <row r="450" spans="1:36" x14ac:dyDescent="0.3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  <c r="AJ450">
        <f>'RESUMEN TOTAL'!AP459</f>
        <v>0</v>
      </c>
    </row>
    <row r="451" spans="1:36" x14ac:dyDescent="0.3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  <c r="AJ451">
        <f>'RESUMEN TOTAL'!AP460</f>
        <v>0</v>
      </c>
    </row>
    <row r="452" spans="1:36" x14ac:dyDescent="0.3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  <c r="AJ452">
        <f>'RESUMEN TOTAL'!AP461</f>
        <v>0</v>
      </c>
    </row>
    <row r="453" spans="1:36" x14ac:dyDescent="0.3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  <c r="AJ453">
        <f>'RESUMEN TOTAL'!AP462</f>
        <v>0</v>
      </c>
    </row>
    <row r="454" spans="1:36" x14ac:dyDescent="0.3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 t="str">
        <f>'RESUMEN TOTAL'!P483</f>
        <v>APAGADO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  <c r="AJ454">
        <f>'RESUMEN TOTAL'!AP483</f>
        <v>0</v>
      </c>
    </row>
    <row r="455" spans="1:36" x14ac:dyDescent="0.3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  <c r="AJ455">
        <f>'RESUMEN TOTAL'!AP484</f>
        <v>0</v>
      </c>
    </row>
    <row r="456" spans="1:36" x14ac:dyDescent="0.3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>
        <f>'RESUMEN TOTAL'!Q485</f>
        <v>0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  <c r="AJ456">
        <f>'RESUMEN TOTAL'!AP485</f>
        <v>0</v>
      </c>
    </row>
    <row r="457" spans="1:36" x14ac:dyDescent="0.3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TOTAL'!N465</f>
        <v>0</v>
      </c>
      <c r="I457" t="str">
        <f>'RESUMEN TOTAL'!O465</f>
        <v>APAGADO</v>
      </c>
      <c r="J457" t="str">
        <f>'RESUMEN TOTAL'!P486</f>
        <v>APAGADO</v>
      </c>
      <c r="K457">
        <f>'RESUMEN TOTAL'!Q486</f>
        <v>0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  <c r="AJ457">
        <f>'RESUMEN TOTAL'!AP486</f>
        <v>0</v>
      </c>
    </row>
    <row r="458" spans="1:36" x14ac:dyDescent="0.3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TOTAL'!N466</f>
        <v>0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  <c r="AJ458">
        <f>'RESUMEN TOTAL'!AP487</f>
        <v>0</v>
      </c>
    </row>
    <row r="459" spans="1:36" x14ac:dyDescent="0.3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TOTAL'!N467</f>
        <v>0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  <c r="AJ459">
        <f>'RESUMEN TOTAL'!AP488</f>
        <v>0</v>
      </c>
    </row>
    <row r="460" spans="1:36" x14ac:dyDescent="0.3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  <c r="AJ460">
        <f>'RESUMEN TOTAL'!AP489</f>
        <v>0</v>
      </c>
    </row>
    <row r="461" spans="1:36" x14ac:dyDescent="0.3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TOTAL'!N469</f>
        <v>0</v>
      </c>
      <c r="I461" t="str">
        <f>'RESUMEN TOTAL'!O469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  <c r="AJ461">
        <f>'RESUMEN TOTAL'!AP490</f>
        <v>0</v>
      </c>
    </row>
    <row r="462" spans="1:36" x14ac:dyDescent="0.3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 t="str">
        <f>'RESUMEN TOTAL'!O470</f>
        <v>APAGADO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  <c r="AJ462">
        <f>'RESUMEN TOTAL'!AP491</f>
        <v>0</v>
      </c>
    </row>
    <row r="463" spans="1:36" x14ac:dyDescent="0.3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  <c r="AJ463">
        <f>'RESUMEN TOTAL'!AP492</f>
        <v>0</v>
      </c>
    </row>
    <row r="464" spans="1:36" x14ac:dyDescent="0.3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  <c r="AJ464">
        <f>'RESUMEN TOTAL'!AP493</f>
        <v>0</v>
      </c>
    </row>
    <row r="465" spans="1:36" x14ac:dyDescent="0.3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  <c r="AJ465">
        <f>'RESUMEN TOTAL'!AP494</f>
        <v>0</v>
      </c>
    </row>
    <row r="466" spans="1:36" x14ac:dyDescent="0.3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  <c r="AJ466">
        <f>'RESUMEN TOTAL'!AP495</f>
        <v>0</v>
      </c>
    </row>
    <row r="467" spans="1:36" x14ac:dyDescent="0.3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  <c r="AJ467">
        <f>'RESUMEN TOTAL'!AP496</f>
        <v>0</v>
      </c>
    </row>
    <row r="468" spans="1:36" x14ac:dyDescent="0.3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  <c r="AJ468">
        <f>'RESUMEN TOTAL'!AP497</f>
        <v>0</v>
      </c>
    </row>
    <row r="469" spans="1:36" x14ac:dyDescent="0.3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 t="str">
        <f>'RESUMEN TOTAL'!O477</f>
        <v>APAGADO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  <c r="AJ469">
        <f>'RESUMEN TOTAL'!AP498</f>
        <v>0</v>
      </c>
    </row>
    <row r="470" spans="1:36" x14ac:dyDescent="0.3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TOTAL'!N478</f>
        <v>0</v>
      </c>
      <c r="I470" t="str">
        <f>'RESUMEN TOTAL'!O478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  <c r="AJ470">
        <f>'RESUMEN TOTAL'!AP499</f>
        <v>0</v>
      </c>
    </row>
    <row r="471" spans="1:36" x14ac:dyDescent="0.3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>
        <f>'RESUMEN TOTAL'!Q500</f>
        <v>0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  <c r="AJ471">
        <f>'RESUMEN TOTAL'!AP500</f>
        <v>0</v>
      </c>
    </row>
    <row r="472" spans="1:36" x14ac:dyDescent="0.3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>
        <f>'RESUMEN TOTAL'!Q501</f>
        <v>0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  <c r="AJ472">
        <f>'RESUMEN TOTAL'!AP501</f>
        <v>0</v>
      </c>
    </row>
    <row r="473" spans="1:36" x14ac:dyDescent="0.3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TOTAL'!N481</f>
        <v>0</v>
      </c>
      <c r="I473" t="str">
        <f>'RESUMEN TOTAL'!O481</f>
        <v>APAGADO</v>
      </c>
      <c r="J473" t="str">
        <f>'RESUMEN TOTAL'!P502</f>
        <v>APAGADO</v>
      </c>
      <c r="K473">
        <f>'RESUMEN TOTAL'!Q502</f>
        <v>0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  <c r="AJ473">
        <f>'RESUMEN TOTAL'!AP502</f>
        <v>0</v>
      </c>
    </row>
    <row r="474" spans="1:36" x14ac:dyDescent="0.3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TOTAL'!N482</f>
        <v>0</v>
      </c>
      <c r="I474" t="str">
        <f>'RESUMEN TOTAL'!O482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  <c r="AJ474">
        <f>'RESUMEN TOTAL'!AP503</f>
        <v>0</v>
      </c>
    </row>
    <row r="475" spans="1:36" x14ac:dyDescent="0.3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  <c r="AJ475">
        <f>'RESUMEN TOTAL'!AP504</f>
        <v>0</v>
      </c>
    </row>
    <row r="476" spans="1:36" x14ac:dyDescent="0.3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 t="str">
        <f>'RESUMEN TOTAL'!O484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  <c r="AJ476">
        <f>'RESUMEN TOTAL'!AP505</f>
        <v>0</v>
      </c>
    </row>
    <row r="477" spans="1:36" x14ac:dyDescent="0.3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  <c r="AJ477">
        <f>'RESUMEN TOTAL'!AP506</f>
        <v>0</v>
      </c>
    </row>
    <row r="478" spans="1:36" x14ac:dyDescent="0.3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TOTAL'!N486</f>
        <v>0</v>
      </c>
      <c r="I478" t="str">
        <f>'RESUMEN TOTAL'!O486</f>
        <v>APAGADO</v>
      </c>
      <c r="J478" t="str">
        <f>'RESUMEN TOTAL'!P507</f>
        <v>APAGADO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  <c r="AJ478">
        <f>'RESUMEN TOTAL'!AP507</f>
        <v>0</v>
      </c>
    </row>
    <row r="479" spans="1:36" x14ac:dyDescent="0.3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  <c r="AJ479">
        <f>'RESUMEN TOTAL'!AP508</f>
        <v>0</v>
      </c>
    </row>
    <row r="480" spans="1:36" x14ac:dyDescent="0.3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  <c r="AJ480">
        <f>'RESUMEN TOTAL'!AP509</f>
        <v>0</v>
      </c>
    </row>
    <row r="481" spans="1:36" x14ac:dyDescent="0.3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 t="str">
        <f>'RESUMEN TOTAL'!O489</f>
        <v>APAGADO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  <c r="AJ481">
        <f>'RESUMEN TOTAL'!AP510</f>
        <v>0</v>
      </c>
    </row>
    <row r="482" spans="1:36" x14ac:dyDescent="0.3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TOTAL'!N490</f>
        <v>0</v>
      </c>
      <c r="I482">
        <f>'RESUMEN TOTAL'!O490</f>
        <v>0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  <c r="AJ482">
        <f>'RESUMEN TOTAL'!AP511</f>
        <v>0</v>
      </c>
    </row>
    <row r="483" spans="1:36" x14ac:dyDescent="0.3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TOTAL'!N491</f>
        <v>0</v>
      </c>
      <c r="I483">
        <f>'RESUMEN TOTAL'!O491</f>
        <v>0</v>
      </c>
      <c r="J483" t="str">
        <f>'RESUMEN TOTAL'!P512</f>
        <v>APAGADO</v>
      </c>
      <c r="K483">
        <f>'RESUMEN TOTAL'!Q512</f>
        <v>0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  <c r="AJ483">
        <f>'RESUMEN TOTAL'!AP512</f>
        <v>0</v>
      </c>
    </row>
    <row r="484" spans="1:36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  <c r="AJ486">
        <f>'RESUMEN TOTAL'!AP515</f>
        <v>0</v>
      </c>
    </row>
    <row r="487" spans="1:36" x14ac:dyDescent="0.3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TOTAL'!N495</f>
        <v>0</v>
      </c>
      <c r="I487" t="str">
        <f>'RESUMEN TOTAL'!O495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  <c r="AJ487">
        <f>'RESUMEN TOTAL'!AP516</f>
        <v>0</v>
      </c>
    </row>
    <row r="488" spans="1:36" x14ac:dyDescent="0.3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TOTAL'!N496</f>
        <v>0</v>
      </c>
      <c r="I488" t="str">
        <f>'RESUMEN TOTAL'!O496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  <c r="AJ488">
        <f>'RESUMEN TOTAL'!AP517</f>
        <v>0</v>
      </c>
    </row>
    <row r="489" spans="1:36" x14ac:dyDescent="0.3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  <c r="AJ489">
        <f>'RESUMEN TOTAL'!AP518</f>
        <v>0</v>
      </c>
    </row>
    <row r="490" spans="1:36" x14ac:dyDescent="0.3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  <c r="AJ490">
        <f>'RESUMEN TOTAL'!AP519</f>
        <v>0</v>
      </c>
    </row>
    <row r="491" spans="1:36" x14ac:dyDescent="0.3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TOTAL'!N499</f>
        <v>0</v>
      </c>
      <c r="I491" t="str">
        <f>'RESUMEN TOTAL'!O499</f>
        <v>APAGADO</v>
      </c>
      <c r="J491" t="str">
        <f>'RESUMEN TOTAL'!P520</f>
        <v>APAGADO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  <c r="AJ491">
        <f>'RESUMEN TOTAL'!AP520</f>
        <v>0</v>
      </c>
    </row>
    <row r="492" spans="1:36" x14ac:dyDescent="0.3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 t="str">
        <f>'RESUMEN TOTAL'!P521</f>
        <v>APAGADO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  <c r="AJ492">
        <f>'RESUMEN TOTAL'!AP521</f>
        <v>0</v>
      </c>
    </row>
    <row r="493" spans="1:36" x14ac:dyDescent="0.3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TOTAL'!N501</f>
        <v>0</v>
      </c>
      <c r="I493" t="str">
        <f>'RESUMEN TOTAL'!O501</f>
        <v>APAGADO</v>
      </c>
      <c r="J493" t="str">
        <f>'RESUMEN TOTAL'!P522</f>
        <v>APAGADO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  <c r="AJ493">
        <f>'RESUMEN TOTAL'!AP522</f>
        <v>0</v>
      </c>
    </row>
    <row r="494" spans="1:36" x14ac:dyDescent="0.3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TOTAL'!N502</f>
        <v>0</v>
      </c>
      <c r="I494" t="str">
        <f>'RESUMEN TOTAL'!O502</f>
        <v>APAGADO</v>
      </c>
      <c r="J494" t="str">
        <f>'RESUMEN TOTAL'!P523</f>
        <v>APAGADO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  <c r="AJ494">
        <f>'RESUMEN TOTAL'!AP523</f>
        <v>0</v>
      </c>
    </row>
    <row r="495" spans="1:36" x14ac:dyDescent="0.3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TOTAL'!N503</f>
        <v>0</v>
      </c>
      <c r="I495" t="str">
        <f>'RESUMEN TOTAL'!O503</f>
        <v>APAGADO</v>
      </c>
      <c r="J495" t="str">
        <f>'RESUMEN TOTAL'!P524</f>
        <v>APAGADO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  <c r="AJ495">
        <f>'RESUMEN TOTAL'!AP524</f>
        <v>0</v>
      </c>
    </row>
    <row r="496" spans="1:36" x14ac:dyDescent="0.3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  <c r="AJ496">
        <f>'RESUMEN TOTAL'!AP525</f>
        <v>0</v>
      </c>
    </row>
    <row r="497" spans="1:36" x14ac:dyDescent="0.3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  <c r="AJ497">
        <f>'RESUMEN TOTAL'!AP526</f>
        <v>0</v>
      </c>
    </row>
    <row r="498" spans="1:36" x14ac:dyDescent="0.3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  <c r="AJ498">
        <f>'RESUMEN TOTAL'!AP527</f>
        <v>0</v>
      </c>
    </row>
    <row r="499" spans="1:36" x14ac:dyDescent="0.3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TOTAL'!N507</f>
        <v>0</v>
      </c>
      <c r="I499" t="str">
        <f>'RESUMEN TOTAL'!O507</f>
        <v>APAGADO</v>
      </c>
      <c r="J499" t="str">
        <f>'RESUMEN TOTAL'!P528</f>
        <v>APAGADO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  <c r="AJ499">
        <f>'RESUMEN TOTAL'!AP528</f>
        <v>0</v>
      </c>
    </row>
    <row r="500" spans="1:36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TOTAL'!N510</f>
        <v>0</v>
      </c>
      <c r="I502" t="str">
        <f>'RESUMEN TOTAL'!O510</f>
        <v>APAGADO</v>
      </c>
      <c r="J502" t="str">
        <f>'RESUMEN TOTAL'!P529</f>
        <v>APAGADO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>
        <f>'RESUMEN TOTAL'!AP529</f>
        <v>0</v>
      </c>
    </row>
    <row r="503" spans="1:36" x14ac:dyDescent="0.3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TOTAL'!N511</f>
        <v>0</v>
      </c>
      <c r="I503" t="str">
        <f>'RESUMEN TOTAL'!O511</f>
        <v>APAGADO</v>
      </c>
      <c r="J503" t="str">
        <f>'RESUMEN TOTAL'!P530</f>
        <v>APAGADO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>
        <f>'RESUMEN TOTAL'!AP530</f>
        <v>0</v>
      </c>
    </row>
    <row r="504" spans="1:36" x14ac:dyDescent="0.3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>
        <f>'RESUMEN TOTAL'!AP531</f>
        <v>0</v>
      </c>
    </row>
    <row r="505" spans="1:36" x14ac:dyDescent="0.3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>
        <f>'RESUMEN TOTAL'!AP532</f>
        <v>0</v>
      </c>
    </row>
    <row r="506" spans="1:36" x14ac:dyDescent="0.3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TOTAL'!N514</f>
        <v>0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3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 t="str">
        <f>'RESUMEN TOTAL'!O515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>
        <f>'RESUMEN TOTAL'!AP534</f>
        <v>0</v>
      </c>
    </row>
    <row r="508" spans="1:36" x14ac:dyDescent="0.3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 t="str">
        <f>'RESUMEN TOTAL'!O516</f>
        <v>APAGADO</v>
      </c>
      <c r="J508" t="str">
        <f>'RESUMEN TOTAL'!P535</f>
        <v>APAGADO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>
        <f>'RESUMEN TOTAL'!AP535</f>
        <v>0</v>
      </c>
    </row>
    <row r="509" spans="1:36" x14ac:dyDescent="0.3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 t="str">
        <f>'RESUMEN TOTAL'!O517</f>
        <v>APAGADO</v>
      </c>
      <c r="J509" t="str">
        <f>'RESUMEN TOTAL'!P536</f>
        <v>APAGADO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>
        <f>'RESUMEN TOTAL'!AP536</f>
        <v>0</v>
      </c>
    </row>
    <row r="510" spans="1:36" x14ac:dyDescent="0.3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 t="str">
        <f>'RESUMEN TOTAL'!O518</f>
        <v>APAGADO</v>
      </c>
      <c r="J510" t="str">
        <f>'RESUMEN TOTAL'!P537</f>
        <v>APAGADO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>
        <f>'RESUMEN TOTAL'!AP537</f>
        <v>0</v>
      </c>
    </row>
    <row r="511" spans="1:36" x14ac:dyDescent="0.3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>
        <f>'RESUMEN TOTAL'!AP538</f>
        <v>0</v>
      </c>
    </row>
    <row r="512" spans="1:36" x14ac:dyDescent="0.3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 t="str">
        <f>'RESUMEN TOTAL'!O520</f>
        <v>APAGADO</v>
      </c>
      <c r="J512" t="str">
        <f>'RESUMEN TOTAL'!P539</f>
        <v>APAGADO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>
        <f>'RESUMEN TOTAL'!AP539</f>
        <v>0</v>
      </c>
    </row>
    <row r="513" spans="1:36" x14ac:dyDescent="0.3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 t="str">
        <f>'RESUMEN TOTAL'!O521</f>
        <v>APAGADO</v>
      </c>
      <c r="J513" t="str">
        <f>'RESUMEN TOTAL'!P540</f>
        <v>APAGADO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>
        <f>'RESUMEN TOTAL'!AP540</f>
        <v>0</v>
      </c>
    </row>
    <row r="514" spans="1:36" x14ac:dyDescent="0.3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 t="str">
        <f>'RESUMEN TOTAL'!O522</f>
        <v>APAGADO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6" x14ac:dyDescent="0.3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6" x14ac:dyDescent="0.3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6" x14ac:dyDescent="0.3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6" x14ac:dyDescent="0.3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6" x14ac:dyDescent="0.3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6" x14ac:dyDescent="0.3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6" x14ac:dyDescent="0.3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6" x14ac:dyDescent="0.3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6" x14ac:dyDescent="0.3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6" x14ac:dyDescent="0.3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6" x14ac:dyDescent="0.3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6" x14ac:dyDescent="0.3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6" x14ac:dyDescent="0.3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6" x14ac:dyDescent="0.3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3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3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3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3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3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3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3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3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3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3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3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3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3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3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3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3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3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3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3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3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3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3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3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3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3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3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3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3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3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3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3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3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3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3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3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3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3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3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3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3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3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3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3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3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3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3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3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3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3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3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3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3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3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3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3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3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3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3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3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3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3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3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3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3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3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3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3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3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3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3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3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3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3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3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3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3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3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3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3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3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3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3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3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3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3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3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3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3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3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3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3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3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3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3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3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3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3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3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3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3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3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3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3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3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3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3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3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3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3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3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3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3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3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3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3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3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3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3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3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3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3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3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3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3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3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3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3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3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3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3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3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3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3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3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3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3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3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3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3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3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3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3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3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3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3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3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3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3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3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3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3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3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3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3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3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3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3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3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J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6" zoomScaleNormal="100" workbookViewId="0">
      <selection activeCell="B30" sqref="B30:J36"/>
    </sheetView>
  </sheetViews>
  <sheetFormatPr baseColWidth="10" defaultColWidth="11.5546875" defaultRowHeight="14.4" x14ac:dyDescent="0.3"/>
  <cols>
    <col min="2" max="2" width="20.33203125" bestFit="1" customWidth="1"/>
    <col min="3" max="3" width="11.5546875" style="71"/>
    <col min="4" max="4" width="11.5546875" style="9"/>
    <col min="5" max="5" width="11.5546875" style="60"/>
    <col min="7" max="7" width="21.6640625" bestFit="1" customWidth="1"/>
    <col min="9" max="9" width="14.6640625" bestFit="1" customWidth="1"/>
    <col min="10" max="10" width="11.5546875" style="5"/>
  </cols>
  <sheetData>
    <row r="1" spans="1:10" ht="15" thickBot="1" x14ac:dyDescent="0.35">
      <c r="C1" s="9" t="s">
        <v>992</v>
      </c>
      <c r="E1" s="60" t="s">
        <v>993</v>
      </c>
    </row>
    <row r="2" spans="1:10" ht="15.6" customHeight="1" thickTop="1" thickBot="1" x14ac:dyDescent="0.35">
      <c r="A2" s="91"/>
      <c r="B2" s="61" t="s">
        <v>1328</v>
      </c>
      <c r="C2" s="62">
        <v>536</v>
      </c>
      <c r="D2" s="63"/>
      <c r="E2" s="64"/>
      <c r="F2" s="141">
        <v>45352</v>
      </c>
      <c r="G2" s="106" t="s">
        <v>1393</v>
      </c>
      <c r="H2" s="115"/>
      <c r="I2" s="115"/>
      <c r="J2" s="108"/>
    </row>
    <row r="3" spans="1:10" ht="15" customHeight="1" thickTop="1" thickBot="1" x14ac:dyDescent="0.35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6.8" thickTop="1" thickBot="1" x14ac:dyDescent="0.35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f>paradas!D1</f>
        <v>38</v>
      </c>
      <c r="I4" s="121"/>
      <c r="J4" s="113"/>
    </row>
    <row r="5" spans="1:10" ht="16.2" thickTop="1" x14ac:dyDescent="0.3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2" thickBot="1" x14ac:dyDescent="0.35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5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6.8" thickTop="1" thickBot="1" x14ac:dyDescent="0.35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5">
      <c r="B9" s="61" t="s">
        <v>1328</v>
      </c>
      <c r="C9" s="62">
        <v>536</v>
      </c>
      <c r="D9" s="63">
        <v>0</v>
      </c>
      <c r="E9" s="64"/>
      <c r="F9" s="141">
        <v>45353</v>
      </c>
      <c r="G9" s="106" t="s">
        <v>1393</v>
      </c>
      <c r="H9" s="115"/>
      <c r="I9" s="115"/>
      <c r="J9" s="108"/>
    </row>
    <row r="10" spans="1:10" ht="15.6" thickTop="1" thickBot="1" x14ac:dyDescent="0.35">
      <c r="B10" s="65" t="s">
        <v>6</v>
      </c>
      <c r="C10" s="82">
        <v>0</v>
      </c>
      <c r="D10" s="66">
        <v>0</v>
      </c>
      <c r="E10" s="67">
        <f>D10/C9</f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6.8" thickTop="1" thickBot="1" x14ac:dyDescent="0.35">
      <c r="B11" s="65" t="s">
        <v>1329</v>
      </c>
      <c r="C11" s="83">
        <v>0</v>
      </c>
      <c r="D11" s="66">
        <v>0</v>
      </c>
      <c r="E11" s="67">
        <v>9.1800000000000007E-2</v>
      </c>
      <c r="F11" s="142"/>
      <c r="G11" s="114" t="s">
        <v>1415</v>
      </c>
      <c r="H11" s="117">
        <v>38</v>
      </c>
      <c r="I11" s="121"/>
      <c r="J11" s="113"/>
    </row>
    <row r="12" spans="1:10" ht="15" customHeight="1" thickTop="1" x14ac:dyDescent="0.3">
      <c r="B12" s="65" t="s">
        <v>1330</v>
      </c>
      <c r="C12" s="83">
        <v>0</v>
      </c>
      <c r="D12" s="66">
        <v>0</v>
      </c>
      <c r="E12" s="67">
        <v>0.1011</v>
      </c>
      <c r="F12" s="142"/>
      <c r="G12" s="65" t="s">
        <v>1152</v>
      </c>
      <c r="H12" s="118">
        <f>paradas!K1</f>
        <v>38</v>
      </c>
      <c r="I12" s="122">
        <f>paradas!G2</f>
        <v>0</v>
      </c>
      <c r="J12" s="112">
        <f>I12/H12</f>
        <v>0</v>
      </c>
    </row>
    <row r="13" spans="1:10" ht="16.2" thickBot="1" x14ac:dyDescent="0.35">
      <c r="B13" s="68" t="s">
        <v>16</v>
      </c>
      <c r="C13" s="69">
        <v>0</v>
      </c>
      <c r="D13" s="70">
        <v>0</v>
      </c>
      <c r="E13" s="90">
        <f>D13/C9</f>
        <v>0</v>
      </c>
      <c r="F13" s="142"/>
      <c r="G13" s="65" t="s">
        <v>1417</v>
      </c>
      <c r="H13" s="118">
        <f>paradas!O1</f>
        <v>38</v>
      </c>
      <c r="I13" s="123">
        <f>paradas!G3</f>
        <v>0</v>
      </c>
      <c r="J13" s="107">
        <f>I13/H13</f>
        <v>0</v>
      </c>
    </row>
    <row r="14" spans="1:10" ht="16.8" thickTop="1" thickBot="1" x14ac:dyDescent="0.35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f>I12+I13</f>
        <v>0</v>
      </c>
      <c r="J14" s="110">
        <f>I14/H14</f>
        <v>0</v>
      </c>
    </row>
    <row r="15" spans="1:10" ht="15" customHeight="1" thickTop="1" thickBot="1" x14ac:dyDescent="0.35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5">
      <c r="B16" s="61" t="s">
        <v>1328</v>
      </c>
      <c r="C16" s="62">
        <v>536</v>
      </c>
      <c r="D16" s="63"/>
      <c r="E16" s="64"/>
      <c r="F16" s="141">
        <v>45354</v>
      </c>
      <c r="G16" s="106" t="s">
        <v>1393</v>
      </c>
      <c r="H16" s="115"/>
      <c r="I16" s="115"/>
      <c r="J16" s="108"/>
    </row>
    <row r="17" spans="2:10" ht="15" customHeight="1" thickTop="1" thickBot="1" x14ac:dyDescent="0.35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6.8" thickTop="1" thickBot="1" x14ac:dyDescent="0.35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33</v>
      </c>
      <c r="I18" s="121"/>
      <c r="J18" s="113"/>
    </row>
    <row r="19" spans="2:10" ht="16.2" thickTop="1" x14ac:dyDescent="0.3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</v>
      </c>
    </row>
    <row r="20" spans="2:10" ht="16.2" thickBot="1" x14ac:dyDescent="0.35">
      <c r="B20" s="68" t="s">
        <v>16</v>
      </c>
      <c r="C20" s="69">
        <v>0</v>
      </c>
      <c r="D20" s="70">
        <v>0</v>
      </c>
      <c r="E20" s="90">
        <f>D20/C16</f>
        <v>0</v>
      </c>
      <c r="F20" s="142"/>
      <c r="G20" s="65" t="s">
        <v>1417</v>
      </c>
      <c r="H20" s="118">
        <v>38</v>
      </c>
      <c r="I20" s="123">
        <v>0</v>
      </c>
      <c r="J20" s="107">
        <v>0</v>
      </c>
    </row>
    <row r="21" spans="2:10" ht="16.8" thickTop="1" thickBot="1" x14ac:dyDescent="0.35">
      <c r="B21" s="93" t="s">
        <v>1143</v>
      </c>
      <c r="C21" s="94">
        <f>Hoja1!H3</f>
        <v>15</v>
      </c>
      <c r="D21" s="94"/>
      <c r="E21" s="95">
        <f>Hoja1!H4</f>
        <v>6.097560975609756E-2</v>
      </c>
      <c r="F21" s="142"/>
      <c r="G21" s="65" t="s">
        <v>1423</v>
      </c>
      <c r="H21" s="118">
        <v>76</v>
      </c>
      <c r="I21" s="124">
        <v>0</v>
      </c>
      <c r="J21" s="110">
        <v>0</v>
      </c>
    </row>
    <row r="22" spans="2:10" ht="15" customHeight="1" thickTop="1" thickBot="1" x14ac:dyDescent="0.35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5">
      <c r="B23" s="61" t="s">
        <v>1328</v>
      </c>
      <c r="C23" s="62">
        <f>CANTIDAD_DE_CAMARAS-H25</f>
        <v>460</v>
      </c>
      <c r="D23" s="63"/>
      <c r="E23" s="64"/>
      <c r="F23" s="141">
        <v>45355</v>
      </c>
      <c r="G23" s="106" t="s">
        <v>1393</v>
      </c>
      <c r="H23" s="115"/>
      <c r="I23" s="115"/>
      <c r="J23" s="108"/>
    </row>
    <row r="24" spans="2:10" ht="15.6" thickTop="1" thickBot="1" x14ac:dyDescent="0.35">
      <c r="B24" s="65" t="s">
        <v>6</v>
      </c>
      <c r="C24" s="82">
        <f>'RESUMEN TOTAL'!O3</f>
        <v>114</v>
      </c>
      <c r="D24" s="66">
        <f>C24</f>
        <v>114</v>
      </c>
      <c r="E24" s="67">
        <f>D24/C23</f>
        <v>0.24782608695652175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6.8" thickTop="1" thickBot="1" x14ac:dyDescent="0.35">
      <c r="B25" s="65" t="s">
        <v>1329</v>
      </c>
      <c r="C25" s="83">
        <v>0</v>
      </c>
      <c r="D25" s="66">
        <f>D24-C25</f>
        <v>114</v>
      </c>
      <c r="E25" s="67">
        <f>D25/C23</f>
        <v>0.24782608695652175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2" thickTop="1" x14ac:dyDescent="0.3">
      <c r="B26" s="65" t="s">
        <v>1330</v>
      </c>
      <c r="C26" s="83">
        <v>2</v>
      </c>
      <c r="D26" s="66">
        <f>D25-C26</f>
        <v>112</v>
      </c>
      <c r="E26" s="67">
        <f>D26/C23</f>
        <v>0.24347826086956523</v>
      </c>
      <c r="F26" s="142"/>
      <c r="G26" s="65" t="s">
        <v>1152</v>
      </c>
      <c r="H26" s="118">
        <f>paradas!K1</f>
        <v>38</v>
      </c>
      <c r="I26" s="122">
        <f>paradas!I2</f>
        <v>23</v>
      </c>
      <c r="J26" s="112">
        <f t="shared" ref="J26:J28" si="1">I26/H26</f>
        <v>0.60526315789473684</v>
      </c>
    </row>
    <row r="27" spans="2:10" ht="15" customHeight="1" thickBot="1" x14ac:dyDescent="0.35">
      <c r="B27" s="68" t="s">
        <v>16</v>
      </c>
      <c r="C27" s="69">
        <f>'APAGADOS RADIO'!I2+'APAGADOS ANTENA'!I2</f>
        <v>17</v>
      </c>
      <c r="D27" s="137">
        <f>D26-C27</f>
        <v>95</v>
      </c>
      <c r="E27" s="138">
        <f>D27/C23</f>
        <v>0.20652173913043478</v>
      </c>
      <c r="F27" s="142"/>
      <c r="G27" s="65" t="s">
        <v>1417</v>
      </c>
      <c r="H27" s="118">
        <f>paradas!O1</f>
        <v>38</v>
      </c>
      <c r="I27" s="123">
        <f>paradas!I3</f>
        <v>21</v>
      </c>
      <c r="J27" s="107">
        <f t="shared" si="1"/>
        <v>0.55263157894736847</v>
      </c>
    </row>
    <row r="28" spans="2:10" ht="16.8" thickTop="1" thickBot="1" x14ac:dyDescent="0.35">
      <c r="B28" s="93" t="s">
        <v>1143</v>
      </c>
      <c r="C28" s="94">
        <f>Hoja1!I3</f>
        <v>19</v>
      </c>
      <c r="D28" s="139"/>
      <c r="E28" s="140">
        <f>Hoja1!I4</f>
        <v>7.7235772357723581E-2</v>
      </c>
      <c r="F28" s="142"/>
      <c r="G28" s="65" t="s">
        <v>1423</v>
      </c>
      <c r="H28" s="118">
        <v>76</v>
      </c>
      <c r="I28" s="124">
        <f>I26+I27</f>
        <v>44</v>
      </c>
      <c r="J28" s="110">
        <f t="shared" si="1"/>
        <v>0.57894736842105265</v>
      </c>
    </row>
    <row r="29" spans="2:10" ht="16.8" thickTop="1" thickBot="1" x14ac:dyDescent="0.35">
      <c r="B29" s="93" t="s">
        <v>1144</v>
      </c>
      <c r="C29" s="94">
        <f>Hoja1!I5</f>
        <v>48</v>
      </c>
      <c r="D29" s="94"/>
      <c r="E29" s="95">
        <f>Hoja1!I6</f>
        <v>0.23076923076923078</v>
      </c>
      <c r="F29" s="143"/>
      <c r="G29" s="68" t="s">
        <v>1422</v>
      </c>
      <c r="H29" s="119">
        <f>I28</f>
        <v>44</v>
      </c>
      <c r="I29" s="125"/>
      <c r="J29" s="111"/>
    </row>
    <row r="30" spans="2:10" ht="17.25" customHeight="1" thickTop="1" thickBot="1" x14ac:dyDescent="0.35">
      <c r="B30" s="61" t="s">
        <v>1328</v>
      </c>
      <c r="C30" s="62">
        <f>CANTIDAD_DE_CAMARAS-H25</f>
        <v>460</v>
      </c>
      <c r="D30" s="63"/>
      <c r="E30" s="64"/>
      <c r="F30" s="141">
        <v>45356</v>
      </c>
      <c r="G30" s="106" t="s">
        <v>1393</v>
      </c>
      <c r="H30" s="115"/>
      <c r="I30" s="115"/>
      <c r="J30" s="108"/>
    </row>
    <row r="31" spans="2:10" ht="15.6" thickTop="1" thickBot="1" x14ac:dyDescent="0.35">
      <c r="B31" s="65" t="s">
        <v>6</v>
      </c>
      <c r="C31" s="82">
        <f>'RESUMEN TOTAL'!P3-H36-3</f>
        <v>81</v>
      </c>
      <c r="D31" s="66">
        <f t="shared" ref="D31" si="2">C31</f>
        <v>81</v>
      </c>
      <c r="E31" s="67">
        <f t="shared" ref="E31" si="3">D31/C30</f>
        <v>0.17608695652173914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5">
      <c r="B32" s="65" t="s">
        <v>1329</v>
      </c>
      <c r="C32" s="83">
        <v>13</v>
      </c>
      <c r="D32" s="66">
        <f t="shared" ref="D32:D34" si="4">D31-C32</f>
        <v>68</v>
      </c>
      <c r="E32" s="67">
        <f t="shared" ref="E32" si="5">D32/C30</f>
        <v>0.14782608695652175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2" thickTop="1" x14ac:dyDescent="0.3">
      <c r="B33" s="65" t="s">
        <v>1330</v>
      </c>
      <c r="C33" s="83">
        <v>1</v>
      </c>
      <c r="D33" s="66">
        <f t="shared" si="4"/>
        <v>67</v>
      </c>
      <c r="E33" s="67">
        <f t="shared" ref="E33" si="6">D33/C30</f>
        <v>0.14565217391304347</v>
      </c>
      <c r="F33" s="142"/>
      <c r="G33" s="65" t="s">
        <v>1152</v>
      </c>
      <c r="H33" s="118">
        <f>paradas!K1</f>
        <v>38</v>
      </c>
      <c r="I33" s="122">
        <f>paradas!J2</f>
        <v>24</v>
      </c>
      <c r="J33" s="112">
        <f t="shared" ref="J33:J35" si="7">I33/H33</f>
        <v>0.63157894736842102</v>
      </c>
    </row>
    <row r="34" spans="1:10" ht="16.2" thickBot="1" x14ac:dyDescent="0.35">
      <c r="B34" s="68" t="s">
        <v>16</v>
      </c>
      <c r="C34" s="69">
        <f>'APAGADOS RADIO'!J2+'APAGADOS ANTENA'!J2</f>
        <v>21</v>
      </c>
      <c r="D34" s="137">
        <f t="shared" si="4"/>
        <v>46</v>
      </c>
      <c r="E34" s="138">
        <f t="shared" ref="E34" si="8">D34/C30</f>
        <v>0.1</v>
      </c>
      <c r="F34" s="142"/>
      <c r="G34" s="65" t="s">
        <v>1417</v>
      </c>
      <c r="H34" s="118">
        <f>paradas!O1</f>
        <v>38</v>
      </c>
      <c r="I34" s="123">
        <f>paradas!J3</f>
        <v>18</v>
      </c>
      <c r="J34" s="107">
        <f t="shared" si="7"/>
        <v>0.47368421052631576</v>
      </c>
    </row>
    <row r="35" spans="1:10" ht="16.8" thickTop="1" thickBot="1" x14ac:dyDescent="0.35">
      <c r="A35" t="s">
        <v>1560</v>
      </c>
      <c r="B35" s="93" t="s">
        <v>1143</v>
      </c>
      <c r="C35" s="94">
        <f>Hoja1!J3</f>
        <v>30</v>
      </c>
      <c r="D35" s="139"/>
      <c r="E35" s="140">
        <f>Hoja1!J4</f>
        <v>0.12195121951219512</v>
      </c>
      <c r="F35" s="142"/>
      <c r="G35" s="65" t="s">
        <v>1423</v>
      </c>
      <c r="H35" s="118">
        <v>76</v>
      </c>
      <c r="I35" s="124">
        <f>I33+I34</f>
        <v>42</v>
      </c>
      <c r="J35" s="110">
        <f t="shared" si="7"/>
        <v>0.55263157894736847</v>
      </c>
    </row>
    <row r="36" spans="1:10" ht="16.8" thickTop="1" thickBot="1" x14ac:dyDescent="0.35">
      <c r="B36" s="93" t="s">
        <v>1144</v>
      </c>
      <c r="C36" s="94">
        <f>Hoja1!J5</f>
        <v>51</v>
      </c>
      <c r="D36" s="94"/>
      <c r="E36" s="95">
        <f>Hoja1!J6</f>
        <v>0.24519230769230768</v>
      </c>
      <c r="F36" s="143"/>
      <c r="G36" s="68" t="s">
        <v>1422</v>
      </c>
      <c r="H36" s="144">
        <f>I35</f>
        <v>42</v>
      </c>
      <c r="I36" s="125"/>
      <c r="J36" s="111"/>
    </row>
    <row r="37" spans="1:10" ht="15.75" customHeight="1" thickTop="1" thickBot="1" x14ac:dyDescent="0.35">
      <c r="B37" s="61" t="s">
        <v>1328</v>
      </c>
      <c r="C37" s="62">
        <f>CANTIDAD_DE_CAMARAS-H25</f>
        <v>460</v>
      </c>
      <c r="D37" s="63"/>
      <c r="E37" s="64"/>
      <c r="F37" s="141">
        <v>45357</v>
      </c>
      <c r="G37" s="106" t="s">
        <v>1393</v>
      </c>
      <c r="H37" s="115"/>
      <c r="I37" s="115"/>
      <c r="J37" s="108"/>
    </row>
    <row r="38" spans="1:10" ht="15.6" thickTop="1" thickBot="1" x14ac:dyDescent="0.35">
      <c r="B38" s="65" t="s">
        <v>6</v>
      </c>
      <c r="C38" s="82">
        <f>'RESUMEN TOTAL'!Q3-H43</f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6.8" thickTop="1" thickBot="1" x14ac:dyDescent="0.35">
      <c r="B39" s="65" t="s">
        <v>1329</v>
      </c>
      <c r="C39" s="83">
        <v>0</v>
      </c>
      <c r="D39" s="66">
        <f t="shared" ref="D39:D41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2" thickTop="1" x14ac:dyDescent="0.3">
      <c r="B40" s="65" t="s">
        <v>1330</v>
      </c>
      <c r="C40" s="83">
        <v>10</v>
      </c>
      <c r="D40" s="66">
        <f t="shared" si="11"/>
        <v>-10</v>
      </c>
      <c r="E40" s="67">
        <f t="shared" ref="E40" si="13">D40/C37</f>
        <v>-2.1739130434782608E-2</v>
      </c>
      <c r="F40" s="142"/>
      <c r="G40" s="65" t="s">
        <v>1152</v>
      </c>
      <c r="H40" s="118">
        <f>paradas!K1</f>
        <v>38</v>
      </c>
      <c r="I40" s="122">
        <f>paradas!K2</f>
        <v>0</v>
      </c>
      <c r="J40" s="112">
        <f t="shared" ref="J40:J42" si="14">I40/H40</f>
        <v>0</v>
      </c>
    </row>
    <row r="41" spans="1:10" ht="16.2" thickBot="1" x14ac:dyDescent="0.35">
      <c r="B41" s="68" t="s">
        <v>16</v>
      </c>
      <c r="C41" s="69">
        <f>'APAGADOS RADIO'!K2+'APAGADOS ANTENA'!K2</f>
        <v>0</v>
      </c>
      <c r="D41" s="137">
        <f t="shared" si="11"/>
        <v>-10</v>
      </c>
      <c r="E41" s="138">
        <f t="shared" ref="E41" si="15">D41/C37</f>
        <v>-2.1739130434782608E-2</v>
      </c>
      <c r="F41" s="142"/>
      <c r="G41" s="65" t="s">
        <v>1417</v>
      </c>
      <c r="H41" s="118">
        <f>paradas!O1</f>
        <v>38</v>
      </c>
      <c r="I41" s="123">
        <f>paradas!K3</f>
        <v>0</v>
      </c>
      <c r="J41" s="107">
        <f t="shared" si="14"/>
        <v>0</v>
      </c>
    </row>
    <row r="42" spans="1:10" ht="15" customHeight="1" thickTop="1" thickBot="1" x14ac:dyDescent="0.35">
      <c r="B42" s="93" t="s">
        <v>1143</v>
      </c>
      <c r="C42" s="94">
        <f>Hoja1!K3</f>
        <v>0</v>
      </c>
      <c r="D42" s="139"/>
      <c r="E42" s="140">
        <f>Hoja1!K4</f>
        <v>0</v>
      </c>
      <c r="F42" s="142"/>
      <c r="G42" s="65" t="s">
        <v>1423</v>
      </c>
      <c r="H42" s="118">
        <v>76</v>
      </c>
      <c r="I42" s="124">
        <f>I40+I41</f>
        <v>0</v>
      </c>
      <c r="J42" s="110">
        <f t="shared" si="14"/>
        <v>0</v>
      </c>
    </row>
    <row r="43" spans="1:10" ht="16.8" thickTop="1" thickBot="1" x14ac:dyDescent="0.35">
      <c r="B43" s="93" t="s">
        <v>1144</v>
      </c>
      <c r="C43" s="94">
        <f>Hoja1!K5</f>
        <v>0</v>
      </c>
      <c r="D43" s="94"/>
      <c r="E43" s="95">
        <f>Hoja1!K6</f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5">
      <c r="B44" s="61" t="s">
        <v>1328</v>
      </c>
      <c r="C44" s="62">
        <v>534</v>
      </c>
      <c r="D44" s="63"/>
      <c r="E44" s="64"/>
      <c r="F44" s="141">
        <v>45358</v>
      </c>
      <c r="G44" s="106" t="s">
        <v>1393</v>
      </c>
      <c r="H44" s="115"/>
      <c r="I44" s="115"/>
      <c r="J44" s="108"/>
    </row>
    <row r="45" spans="1:10" ht="15.6" thickTop="1" thickBot="1" x14ac:dyDescent="0.35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6.8" thickTop="1" thickBot="1" x14ac:dyDescent="0.35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38</v>
      </c>
      <c r="I46" s="121"/>
      <c r="J46" s="113"/>
    </row>
    <row r="47" spans="1:10" ht="16.2" thickTop="1" x14ac:dyDescent="0.3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2" thickBot="1" x14ac:dyDescent="0.35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6.8" thickTop="1" thickBot="1" x14ac:dyDescent="0.35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6.8" thickTop="1" thickBot="1" x14ac:dyDescent="0.35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5">
      <c r="B51" s="61" t="s">
        <v>1328</v>
      </c>
      <c r="C51" s="62">
        <v>534</v>
      </c>
      <c r="D51" s="63"/>
      <c r="E51" s="64"/>
      <c r="F51" s="141">
        <v>45359</v>
      </c>
      <c r="G51" s="106" t="s">
        <v>1393</v>
      </c>
      <c r="H51" s="115"/>
      <c r="I51" s="115"/>
      <c r="J51" s="108"/>
    </row>
    <row r="52" spans="2:10" ht="15.6" thickTop="1" thickBot="1" x14ac:dyDescent="0.35">
      <c r="B52" s="65" t="s">
        <v>6</v>
      </c>
      <c r="C52" s="82">
        <v>0</v>
      </c>
      <c r="D52" s="66">
        <v>0</v>
      </c>
      <c r="E52" s="67">
        <v>0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6.8" thickTop="1" thickBot="1" x14ac:dyDescent="0.35">
      <c r="B53" s="65" t="s">
        <v>1329</v>
      </c>
      <c r="C53" s="83">
        <v>0</v>
      </c>
      <c r="D53" s="66">
        <v>0</v>
      </c>
      <c r="E53" s="67">
        <v>0</v>
      </c>
      <c r="F53" s="142"/>
      <c r="G53" s="114" t="s">
        <v>1415</v>
      </c>
      <c r="H53" s="117">
        <v>38</v>
      </c>
      <c r="I53" s="121"/>
      <c r="J53" s="113"/>
    </row>
    <row r="54" spans="2:10" ht="16.2" thickTop="1" x14ac:dyDescent="0.3">
      <c r="B54" s="65" t="s">
        <v>1330</v>
      </c>
      <c r="C54" s="83">
        <v>0</v>
      </c>
      <c r="D54" s="66">
        <v>0</v>
      </c>
      <c r="E54" s="67">
        <v>0</v>
      </c>
      <c r="F54" s="142"/>
      <c r="G54" s="65" t="s">
        <v>1152</v>
      </c>
      <c r="H54" s="118">
        <v>38</v>
      </c>
      <c r="I54" s="122">
        <v>0</v>
      </c>
      <c r="J54" s="112">
        <f t="shared" ref="J54:J56" si="17">I54/H54</f>
        <v>0</v>
      </c>
    </row>
    <row r="55" spans="2:10" ht="16.2" thickBot="1" x14ac:dyDescent="0.35">
      <c r="B55" s="68" t="s">
        <v>16</v>
      </c>
      <c r="C55" s="69">
        <v>0</v>
      </c>
      <c r="D55" s="70">
        <v>0</v>
      </c>
      <c r="E55" s="90">
        <v>0</v>
      </c>
      <c r="F55" s="142"/>
      <c r="G55" s="65" t="s">
        <v>1417</v>
      </c>
      <c r="H55" s="118">
        <v>38</v>
      </c>
      <c r="I55" s="123">
        <v>0</v>
      </c>
      <c r="J55" s="107">
        <f t="shared" si="17"/>
        <v>0</v>
      </c>
    </row>
    <row r="56" spans="2:10" ht="16.8" thickTop="1" thickBot="1" x14ac:dyDescent="0.35">
      <c r="B56" s="93" t="s">
        <v>1143</v>
      </c>
      <c r="C56" s="94">
        <f>Hoja1!M3</f>
        <v>0</v>
      </c>
      <c r="D56" s="94"/>
      <c r="E56" s="95">
        <f>Hoja1!M4</f>
        <v>0</v>
      </c>
      <c r="F56" s="142"/>
      <c r="G56" s="65" t="s">
        <v>1423</v>
      </c>
      <c r="H56" s="118">
        <v>38</v>
      </c>
      <c r="I56" s="124">
        <f t="shared" ref="I56" si="18">SUM(I54:I55)</f>
        <v>0</v>
      </c>
      <c r="J56" s="110">
        <f t="shared" si="17"/>
        <v>0</v>
      </c>
    </row>
    <row r="57" spans="2:10" ht="16.8" thickTop="1" thickBot="1" x14ac:dyDescent="0.35">
      <c r="B57" s="93" t="s">
        <v>1144</v>
      </c>
      <c r="C57" s="94">
        <f>Hoja1!M5</f>
        <v>0</v>
      </c>
      <c r="D57" s="94"/>
      <c r="E57" s="96">
        <v>0</v>
      </c>
      <c r="F57" s="143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5">
      <c r="B58" s="61" t="s">
        <v>1328</v>
      </c>
      <c r="C58" s="62">
        <f>AUXILIAR!F10</f>
        <v>536</v>
      </c>
      <c r="D58" s="63"/>
      <c r="E58" s="64"/>
      <c r="F58" s="141">
        <v>45360</v>
      </c>
      <c r="G58" s="106" t="s">
        <v>1393</v>
      </c>
      <c r="H58" s="115"/>
      <c r="I58" s="115"/>
      <c r="J58" s="108"/>
    </row>
    <row r="59" spans="2:10" ht="15.6" thickTop="1" thickBot="1" x14ac:dyDescent="0.35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6.8" thickTop="1" thickBot="1" x14ac:dyDescent="0.35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38</v>
      </c>
      <c r="I60" s="121"/>
      <c r="J60" s="113"/>
    </row>
    <row r="61" spans="2:10" ht="16.2" thickTop="1" x14ac:dyDescent="0.3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9">I61/H61</f>
        <v>0</v>
      </c>
    </row>
    <row r="62" spans="2:10" ht="16.2" thickBot="1" x14ac:dyDescent="0.35">
      <c r="B62" s="68" t="s">
        <v>16</v>
      </c>
      <c r="C62" s="69">
        <v>13</v>
      </c>
      <c r="D62" s="70">
        <v>80</v>
      </c>
      <c r="E62" s="90">
        <v>0.14979999999999999</v>
      </c>
      <c r="F62" s="142"/>
      <c r="G62" s="65" t="s">
        <v>1417</v>
      </c>
      <c r="H62" s="118">
        <v>38</v>
      </c>
      <c r="I62" s="123">
        <v>0</v>
      </c>
      <c r="J62" s="107">
        <f t="shared" si="19"/>
        <v>0</v>
      </c>
    </row>
    <row r="63" spans="2:10" ht="16.8" thickTop="1" thickBot="1" x14ac:dyDescent="0.35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9"/>
        <v>0</v>
      </c>
    </row>
    <row r="64" spans="2:10" ht="16.8" thickTop="1" thickBot="1" x14ac:dyDescent="0.35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5">
      <c r="B65" s="61" t="s">
        <v>1328</v>
      </c>
      <c r="C65" s="62">
        <f>AUXILIAR!F11</f>
        <v>536</v>
      </c>
      <c r="D65" s="63"/>
      <c r="E65" s="64"/>
      <c r="F65" s="141">
        <v>45361</v>
      </c>
      <c r="G65" s="106" t="s">
        <v>1393</v>
      </c>
      <c r="H65" s="115"/>
      <c r="I65" s="115"/>
      <c r="J65" s="108"/>
    </row>
    <row r="66" spans="2:10" ht="15.6" thickTop="1" thickBot="1" x14ac:dyDescent="0.35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6.8" thickTop="1" thickBot="1" x14ac:dyDescent="0.35">
      <c r="B67" s="65" t="s">
        <v>1329</v>
      </c>
      <c r="C67" s="83">
        <v>0</v>
      </c>
      <c r="D67" s="66">
        <f>D66-C67</f>
        <v>0</v>
      </c>
      <c r="E67" s="67">
        <f>D67/C65</f>
        <v>0</v>
      </c>
      <c r="F67" s="142"/>
      <c r="G67" s="114" t="s">
        <v>1415</v>
      </c>
      <c r="H67" s="117">
        <v>38</v>
      </c>
      <c r="I67" s="121"/>
      <c r="J67" s="113"/>
    </row>
    <row r="68" spans="2:10" ht="16.2" thickTop="1" x14ac:dyDescent="0.3">
      <c r="B68" s="65" t="s">
        <v>1330</v>
      </c>
      <c r="C68" s="83">
        <v>0</v>
      </c>
      <c r="D68" s="66">
        <f>D67-C68</f>
        <v>0</v>
      </c>
      <c r="E68" s="67">
        <f>D68/C65</f>
        <v>0</v>
      </c>
      <c r="F68" s="142"/>
      <c r="G68" s="65" t="s">
        <v>1152</v>
      </c>
      <c r="H68" s="118">
        <v>38</v>
      </c>
      <c r="I68" s="122">
        <v>0</v>
      </c>
      <c r="J68" s="112">
        <f>I68/H68</f>
        <v>0</v>
      </c>
    </row>
    <row r="69" spans="2:10" ht="16.2" thickBot="1" x14ac:dyDescent="0.35">
      <c r="B69" s="68" t="s">
        <v>16</v>
      </c>
      <c r="C69" s="69">
        <v>0</v>
      </c>
      <c r="D69" s="70">
        <v>0</v>
      </c>
      <c r="E69" s="90">
        <f>D69/C65</f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6.8" thickTop="1" thickBot="1" x14ac:dyDescent="0.35">
      <c r="B70" s="93" t="s">
        <v>1143</v>
      </c>
      <c r="C70" s="94">
        <v>0</v>
      </c>
      <c r="D70" s="94"/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6.8" thickTop="1" thickBot="1" x14ac:dyDescent="0.35">
      <c r="B71" s="93" t="s">
        <v>1144</v>
      </c>
      <c r="C71" s="94">
        <v>0</v>
      </c>
      <c r="D71" s="94"/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5">
      <c r="B72" s="61" t="s">
        <v>1328</v>
      </c>
      <c r="C72" s="62">
        <f>AUXILIAR!F12</f>
        <v>536</v>
      </c>
      <c r="D72" s="63"/>
      <c r="E72" s="64"/>
      <c r="F72" s="141">
        <v>45362</v>
      </c>
      <c r="G72" s="106" t="s">
        <v>1393</v>
      </c>
      <c r="H72" s="115"/>
      <c r="I72" s="115"/>
      <c r="J72" s="108"/>
    </row>
    <row r="73" spans="2:10" ht="15.6" thickTop="1" thickBot="1" x14ac:dyDescent="0.35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6.8" thickTop="1" thickBot="1" x14ac:dyDescent="0.35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2"/>
      <c r="G74" s="114" t="s">
        <v>1415</v>
      </c>
      <c r="H74" s="117">
        <v>38</v>
      </c>
      <c r="I74" s="121"/>
      <c r="J74" s="113"/>
    </row>
    <row r="75" spans="2:10" ht="16.2" thickTop="1" x14ac:dyDescent="0.3">
      <c r="B75" s="65" t="s">
        <v>1330</v>
      </c>
      <c r="C75" s="83">
        <v>0</v>
      </c>
      <c r="D75" s="66">
        <v>0</v>
      </c>
      <c r="E75" s="67">
        <v>0</v>
      </c>
      <c r="F75" s="142"/>
      <c r="G75" s="65" t="s">
        <v>1152</v>
      </c>
      <c r="H75" s="118">
        <v>38</v>
      </c>
      <c r="I75" s="122">
        <v>0</v>
      </c>
      <c r="J75" s="112">
        <v>0</v>
      </c>
    </row>
    <row r="76" spans="2:10" ht="16.2" thickBot="1" x14ac:dyDescent="0.35">
      <c r="B76" s="68" t="s">
        <v>16</v>
      </c>
      <c r="C76" s="69">
        <v>0</v>
      </c>
      <c r="D76" s="70">
        <v>0</v>
      </c>
      <c r="E76" s="90">
        <f>D76/C72</f>
        <v>0</v>
      </c>
      <c r="F76" s="142"/>
      <c r="G76" s="65" t="s">
        <v>1417</v>
      </c>
      <c r="H76" s="118">
        <v>38</v>
      </c>
      <c r="I76" s="123">
        <v>0</v>
      </c>
      <c r="J76" s="107">
        <f t="shared" ref="J76:J77" si="20">I76/H76</f>
        <v>0</v>
      </c>
    </row>
    <row r="77" spans="2:10" ht="16.8" thickTop="1" thickBot="1" x14ac:dyDescent="0.35">
      <c r="B77" s="93" t="s">
        <v>1143</v>
      </c>
      <c r="C77" s="94">
        <v>0</v>
      </c>
      <c r="D77" s="94"/>
      <c r="E77" s="95">
        <v>0</v>
      </c>
      <c r="F77" s="142"/>
      <c r="G77" s="65" t="s">
        <v>1423</v>
      </c>
      <c r="H77" s="118">
        <v>76</v>
      </c>
      <c r="I77" s="124">
        <v>0</v>
      </c>
      <c r="J77" s="110">
        <f t="shared" si="20"/>
        <v>0</v>
      </c>
    </row>
    <row r="78" spans="2:10" ht="16.8" thickTop="1" thickBot="1" x14ac:dyDescent="0.35">
      <c r="B78" s="93" t="s">
        <v>1144</v>
      </c>
      <c r="C78" s="94">
        <v>0</v>
      </c>
      <c r="D78" s="94"/>
      <c r="E78" s="96">
        <v>0</v>
      </c>
      <c r="F78" s="143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5">
      <c r="B79" s="61" t="s">
        <v>1328</v>
      </c>
      <c r="C79" s="62">
        <f>AUXILIAR!F13</f>
        <v>536</v>
      </c>
      <c r="D79" s="63"/>
      <c r="E79" s="64"/>
      <c r="F79" s="141">
        <v>45363</v>
      </c>
      <c r="G79" s="106" t="s">
        <v>1393</v>
      </c>
      <c r="H79" s="115"/>
      <c r="I79" s="115"/>
      <c r="J79" s="108"/>
    </row>
    <row r="80" spans="2:10" ht="15.6" thickTop="1" thickBot="1" x14ac:dyDescent="0.35">
      <c r="B80" s="65" t="s">
        <v>6</v>
      </c>
      <c r="C80" s="82">
        <v>0</v>
      </c>
      <c r="D80" s="66">
        <f>C80</f>
        <v>0</v>
      </c>
      <c r="E80" s="67">
        <f>D80/C79</f>
        <v>0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6.8" thickTop="1" thickBot="1" x14ac:dyDescent="0.35">
      <c r="B81" s="65" t="s">
        <v>1329</v>
      </c>
      <c r="C81" s="83">
        <v>0</v>
      </c>
      <c r="D81" s="66">
        <f>D80-C81</f>
        <v>0</v>
      </c>
      <c r="E81" s="67">
        <f>D81/C79</f>
        <v>0</v>
      </c>
      <c r="F81" s="142"/>
      <c r="G81" s="114" t="s">
        <v>1415</v>
      </c>
      <c r="H81" s="117">
        <v>38</v>
      </c>
      <c r="I81" s="121"/>
      <c r="J81" s="113"/>
    </row>
    <row r="82" spans="2:10" ht="16.2" thickTop="1" x14ac:dyDescent="0.3">
      <c r="B82" s="65" t="s">
        <v>1330</v>
      </c>
      <c r="C82" s="83">
        <v>0</v>
      </c>
      <c r="D82" s="66">
        <v>0</v>
      </c>
      <c r="E82" s="67">
        <f>D82/C79</f>
        <v>0</v>
      </c>
      <c r="F82" s="142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2" thickBot="1" x14ac:dyDescent="0.35">
      <c r="B83" s="68" t="s">
        <v>16</v>
      </c>
      <c r="C83" s="69">
        <v>0</v>
      </c>
      <c r="D83" s="70">
        <v>6</v>
      </c>
      <c r="E83" s="90">
        <v>0</v>
      </c>
      <c r="F83" s="142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6.8" thickTop="1" thickBot="1" x14ac:dyDescent="0.35">
      <c r="B84" s="93" t="s">
        <v>1143</v>
      </c>
      <c r="C84" s="94">
        <v>0</v>
      </c>
      <c r="D84" s="94"/>
      <c r="E84" s="95">
        <v>0</v>
      </c>
      <c r="F84" s="142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6.8" thickTop="1" thickBot="1" x14ac:dyDescent="0.35">
      <c r="B85" s="93" t="s">
        <v>1144</v>
      </c>
      <c r="C85" s="94">
        <v>0</v>
      </c>
      <c r="E85" s="96">
        <v>0</v>
      </c>
      <c r="F85" s="143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5">
      <c r="B86" s="61" t="s">
        <v>1328</v>
      </c>
      <c r="C86" s="62">
        <f>AUXILIAR!F20</f>
        <v>536</v>
      </c>
      <c r="D86" s="63"/>
      <c r="E86" s="64"/>
      <c r="F86" s="141">
        <v>45364</v>
      </c>
      <c r="G86" s="106" t="s">
        <v>1393</v>
      </c>
      <c r="H86" s="115"/>
      <c r="I86" s="115"/>
      <c r="J86" s="108"/>
    </row>
    <row r="87" spans="2:10" ht="15.6" thickTop="1" thickBot="1" x14ac:dyDescent="0.35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6.8" thickTop="1" thickBot="1" x14ac:dyDescent="0.35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2" thickTop="1" x14ac:dyDescent="0.3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2" thickBot="1" x14ac:dyDescent="0.35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6.8" thickTop="1" thickBot="1" x14ac:dyDescent="0.35">
      <c r="B91" s="93" t="s">
        <v>1143</v>
      </c>
      <c r="C91" s="94">
        <v>0</v>
      </c>
      <c r="D91" s="94"/>
      <c r="E91" s="95">
        <v>0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6.8" thickTop="1" thickBot="1" x14ac:dyDescent="0.35">
      <c r="B92" s="93" t="s">
        <v>1144</v>
      </c>
      <c r="C92" s="94">
        <v>0</v>
      </c>
      <c r="E92" s="96">
        <v>0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5">
      <c r="B93" s="61" t="s">
        <v>1328</v>
      </c>
      <c r="C93" s="62">
        <f>AUXILIAR!F27</f>
        <v>536</v>
      </c>
      <c r="D93" s="63"/>
      <c r="E93" s="64"/>
      <c r="F93" s="141">
        <v>45365</v>
      </c>
      <c r="G93" s="106" t="s">
        <v>1393</v>
      </c>
      <c r="H93" s="115"/>
      <c r="I93" s="115"/>
      <c r="J93" s="108"/>
    </row>
    <row r="94" spans="2:10" ht="15.6" thickTop="1" thickBot="1" x14ac:dyDescent="0.35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6.8" thickTop="1" thickBot="1" x14ac:dyDescent="0.35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38</v>
      </c>
      <c r="I95" s="121"/>
      <c r="J95" s="113"/>
    </row>
    <row r="96" spans="2:10" ht="16.2" thickTop="1" x14ac:dyDescent="0.3">
      <c r="B96" s="65" t="s">
        <v>1330</v>
      </c>
      <c r="C96" s="83">
        <v>0</v>
      </c>
      <c r="D96" s="66">
        <v>0</v>
      </c>
      <c r="E96" s="67">
        <f>D96/C93</f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2" thickBot="1" x14ac:dyDescent="0.35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6.8" thickTop="1" thickBot="1" x14ac:dyDescent="0.35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6.8" thickTop="1" thickBot="1" x14ac:dyDescent="0.35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5">
      <c r="B100" s="61" t="s">
        <v>1328</v>
      </c>
      <c r="C100" s="62">
        <f>AUXILIAR!F16</f>
        <v>536</v>
      </c>
      <c r="D100" s="63"/>
      <c r="E100" s="64"/>
      <c r="F100" s="141">
        <v>45366</v>
      </c>
      <c r="G100" s="106" t="s">
        <v>1393</v>
      </c>
      <c r="H100" s="115"/>
      <c r="I100" s="115"/>
      <c r="J100" s="108"/>
    </row>
    <row r="101" spans="2:10" ht="15.6" thickTop="1" thickBot="1" x14ac:dyDescent="0.35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6.8" thickTop="1" thickBot="1" x14ac:dyDescent="0.35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38</v>
      </c>
      <c r="I102" s="121"/>
      <c r="J102" s="113"/>
    </row>
    <row r="103" spans="2:10" ht="16.2" thickTop="1" x14ac:dyDescent="0.3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2" thickBot="1" x14ac:dyDescent="0.35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6.8" thickTop="1" thickBot="1" x14ac:dyDescent="0.35">
      <c r="B105" s="93" t="s">
        <v>1143</v>
      </c>
      <c r="C105" s="94">
        <f>Hoja1!T3</f>
        <v>0</v>
      </c>
      <c r="D105" s="94">
        <v>0</v>
      </c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6.8" thickTop="1" thickBot="1" x14ac:dyDescent="0.35">
      <c r="B106" s="93" t="s">
        <v>1144</v>
      </c>
      <c r="C106" s="94">
        <f>Hoja1!T5</f>
        <v>0</v>
      </c>
      <c r="D106" s="94"/>
      <c r="E106" s="96">
        <f>Hoja1!T6</f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5">
      <c r="B107" s="61" t="s">
        <v>1328</v>
      </c>
      <c r="C107" s="62">
        <f>AUXILIAR!F17</f>
        <v>536</v>
      </c>
      <c r="D107" s="63"/>
      <c r="E107" s="64"/>
      <c r="F107" s="141">
        <v>45367</v>
      </c>
      <c r="G107" s="106" t="s">
        <v>1393</v>
      </c>
      <c r="H107" s="115"/>
      <c r="I107" s="115"/>
      <c r="J107" s="108"/>
    </row>
    <row r="108" spans="2:10" ht="15.6" thickTop="1" thickBot="1" x14ac:dyDescent="0.35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6.8" thickTop="1" thickBot="1" x14ac:dyDescent="0.35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38</v>
      </c>
      <c r="I109" s="121"/>
      <c r="J109" s="113"/>
    </row>
    <row r="110" spans="2:10" ht="16.2" thickTop="1" x14ac:dyDescent="0.3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2" thickBot="1" x14ac:dyDescent="0.35">
      <c r="B111" s="68" t="s">
        <v>16</v>
      </c>
      <c r="C111" s="69">
        <v>0</v>
      </c>
      <c r="D111" s="70">
        <v>0</v>
      </c>
      <c r="E111" s="90">
        <f>D111/C107</f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6.8" thickTop="1" thickBot="1" x14ac:dyDescent="0.35">
      <c r="B112" s="93" t="s">
        <v>1143</v>
      </c>
      <c r="C112" s="94">
        <v>0</v>
      </c>
      <c r="D112" s="94"/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6.8" thickTop="1" thickBot="1" x14ac:dyDescent="0.35">
      <c r="B113" s="93" t="s">
        <v>1144</v>
      </c>
      <c r="C113" s="94">
        <v>0</v>
      </c>
      <c r="D113" s="94"/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5">
      <c r="B114" s="61" t="s">
        <v>1328</v>
      </c>
      <c r="C114" s="62">
        <f>AUXILIAR!F18</f>
        <v>536</v>
      </c>
      <c r="D114" s="63"/>
      <c r="E114" s="64"/>
      <c r="F114" s="141">
        <v>45368</v>
      </c>
      <c r="G114" s="106" t="s">
        <v>1393</v>
      </c>
      <c r="H114" s="115"/>
      <c r="I114" s="115"/>
      <c r="J114" s="108"/>
    </row>
    <row r="115" spans="2:10" ht="15.6" thickTop="1" thickBot="1" x14ac:dyDescent="0.35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6.8" thickTop="1" thickBot="1" x14ac:dyDescent="0.35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38</v>
      </c>
      <c r="I116" s="121"/>
      <c r="J116" s="113"/>
    </row>
    <row r="117" spans="2:10" ht="16.2" thickTop="1" x14ac:dyDescent="0.3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2" thickBot="1" x14ac:dyDescent="0.35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6.8" thickTop="1" thickBot="1" x14ac:dyDescent="0.35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6.8" thickTop="1" thickBot="1" x14ac:dyDescent="0.35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5">
      <c r="B121" s="61" t="s">
        <v>1328</v>
      </c>
      <c r="C121" s="62">
        <f>AUXILIAR!F19</f>
        <v>536</v>
      </c>
      <c r="D121" s="63"/>
      <c r="E121" s="64"/>
      <c r="F121" s="141">
        <v>45369</v>
      </c>
      <c r="G121" s="106" t="s">
        <v>1393</v>
      </c>
      <c r="H121" s="115"/>
      <c r="I121" s="115"/>
      <c r="J121" s="108"/>
    </row>
    <row r="122" spans="2:10" ht="15.6" thickTop="1" thickBot="1" x14ac:dyDescent="0.35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6.8" thickTop="1" thickBot="1" x14ac:dyDescent="0.35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38</v>
      </c>
      <c r="I123" s="121"/>
      <c r="J123" s="113"/>
    </row>
    <row r="124" spans="2:10" ht="16.2" thickTop="1" x14ac:dyDescent="0.3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2" thickBot="1" x14ac:dyDescent="0.35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6.8" thickTop="1" thickBot="1" x14ac:dyDescent="0.35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6.8" thickTop="1" thickBot="1" x14ac:dyDescent="0.35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5">
      <c r="B128" s="61" t="s">
        <v>1328</v>
      </c>
      <c r="C128" s="62">
        <f>AUXILIAR!F20</f>
        <v>536</v>
      </c>
      <c r="D128" s="63"/>
      <c r="E128" s="64"/>
      <c r="F128" s="141">
        <v>45370</v>
      </c>
      <c r="G128" s="106" t="s">
        <v>1393</v>
      </c>
      <c r="H128" s="115"/>
      <c r="I128" s="115"/>
      <c r="J128" s="108"/>
    </row>
    <row r="129" spans="2:10" ht="15.6" thickTop="1" thickBot="1" x14ac:dyDescent="0.35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6.8" thickTop="1" thickBot="1" x14ac:dyDescent="0.35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38</v>
      </c>
      <c r="I130" s="121"/>
      <c r="J130" s="113"/>
    </row>
    <row r="131" spans="2:10" ht="16.2" thickTop="1" x14ac:dyDescent="0.3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2" thickBot="1" x14ac:dyDescent="0.35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6.8" thickTop="1" thickBot="1" x14ac:dyDescent="0.35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6.8" thickTop="1" thickBot="1" x14ac:dyDescent="0.35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5">
      <c r="B135" s="61" t="s">
        <v>1328</v>
      </c>
      <c r="C135" s="62">
        <f>AUXILIAR!F21</f>
        <v>536</v>
      </c>
      <c r="D135" s="63"/>
      <c r="E135" s="64"/>
      <c r="F135" s="141">
        <v>45371</v>
      </c>
      <c r="G135" s="106" t="s">
        <v>1393</v>
      </c>
      <c r="H135" s="115"/>
      <c r="I135" s="115"/>
      <c r="J135" s="108"/>
    </row>
    <row r="136" spans="2:10" ht="15.6" thickTop="1" thickBot="1" x14ac:dyDescent="0.35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6.8" thickTop="1" thickBot="1" x14ac:dyDescent="0.35">
      <c r="B137" s="65" t="s">
        <v>1329</v>
      </c>
      <c r="C137" s="83">
        <v>0</v>
      </c>
      <c r="D137" s="66">
        <v>0</v>
      </c>
      <c r="E137" s="67">
        <f>D137/C135</f>
        <v>0</v>
      </c>
      <c r="F137" s="142"/>
      <c r="G137" s="114" t="s">
        <v>1415</v>
      </c>
      <c r="H137" s="117">
        <v>38</v>
      </c>
      <c r="I137" s="121"/>
      <c r="J137" s="113"/>
    </row>
    <row r="138" spans="2:10" ht="16.2" thickTop="1" x14ac:dyDescent="0.3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2" thickBot="1" x14ac:dyDescent="0.35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6.8" thickTop="1" thickBot="1" x14ac:dyDescent="0.35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6.8" thickTop="1" thickBot="1" x14ac:dyDescent="0.35">
      <c r="B141" s="93" t="s">
        <v>1144</v>
      </c>
      <c r="C141" s="94">
        <f>Hoja1!Y5</f>
        <v>0</v>
      </c>
      <c r="D141" s="94"/>
      <c r="E141" s="96">
        <v>0.26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5">
      <c r="B142" s="61" t="s">
        <v>1328</v>
      </c>
      <c r="C142" s="62">
        <f>AUXILIAR!F22</f>
        <v>536</v>
      </c>
      <c r="D142" s="63"/>
      <c r="E142" s="64"/>
      <c r="F142" s="141">
        <v>45372</v>
      </c>
      <c r="G142" s="106" t="s">
        <v>1393</v>
      </c>
      <c r="H142" s="115"/>
      <c r="I142" s="115"/>
      <c r="J142" s="108"/>
    </row>
    <row r="143" spans="2:10" ht="15.6" thickTop="1" thickBot="1" x14ac:dyDescent="0.35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6.8" thickTop="1" thickBot="1" x14ac:dyDescent="0.35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38</v>
      </c>
      <c r="I144" s="121"/>
      <c r="J144" s="113"/>
    </row>
    <row r="145" spans="2:10" ht="16.2" thickTop="1" x14ac:dyDescent="0.3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2" thickBot="1" x14ac:dyDescent="0.35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6.8" thickTop="1" thickBot="1" x14ac:dyDescent="0.35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6.8" thickTop="1" thickBot="1" x14ac:dyDescent="0.35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5">
      <c r="B149" s="61" t="s">
        <v>1328</v>
      </c>
      <c r="C149" s="62">
        <f>AUXILIAR!F23</f>
        <v>536</v>
      </c>
      <c r="D149" s="63"/>
      <c r="E149" s="64">
        <v>0</v>
      </c>
      <c r="F149" s="141">
        <v>45373</v>
      </c>
      <c r="G149" s="106" t="s">
        <v>1393</v>
      </c>
      <c r="H149" s="115"/>
      <c r="I149" s="115"/>
      <c r="J149" s="108"/>
    </row>
    <row r="150" spans="2:10" ht="15.6" thickTop="1" thickBot="1" x14ac:dyDescent="0.35">
      <c r="B150" s="65" t="s">
        <v>6</v>
      </c>
      <c r="C150" s="82"/>
      <c r="D150" s="66"/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6.8" thickTop="1" thickBot="1" x14ac:dyDescent="0.35">
      <c r="B151" s="65" t="s">
        <v>1329</v>
      </c>
      <c r="C151" s="83">
        <v>0</v>
      </c>
      <c r="D151" s="66">
        <v>0</v>
      </c>
      <c r="E151" s="67">
        <f>D151/C149</f>
        <v>0</v>
      </c>
      <c r="F151" s="142"/>
      <c r="G151" s="114" t="s">
        <v>1415</v>
      </c>
      <c r="H151" s="117">
        <v>38</v>
      </c>
      <c r="I151" s="121"/>
      <c r="J151" s="113"/>
    </row>
    <row r="152" spans="2:10" ht="16.2" thickTop="1" x14ac:dyDescent="0.3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 t="shared" ref="J152:J154" si="21">I152/H152</f>
        <v>0</v>
      </c>
    </row>
    <row r="153" spans="2:10" ht="16.2" thickBot="1" x14ac:dyDescent="0.35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 t="shared" si="21"/>
        <v>0</v>
      </c>
    </row>
    <row r="154" spans="2:10" ht="16.8" thickTop="1" thickBot="1" x14ac:dyDescent="0.35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 t="shared" si="21"/>
        <v>0</v>
      </c>
    </row>
    <row r="155" spans="2:10" ht="16.8" thickTop="1" thickBot="1" x14ac:dyDescent="0.35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5">
      <c r="B156" s="61" t="s">
        <v>1328</v>
      </c>
      <c r="C156" s="62">
        <f>AUXILIAR!F24</f>
        <v>536</v>
      </c>
      <c r="D156" s="63"/>
      <c r="E156" s="64"/>
      <c r="F156" s="141">
        <v>45374</v>
      </c>
      <c r="G156" s="106" t="s">
        <v>1393</v>
      </c>
      <c r="H156" s="115"/>
      <c r="I156" s="115"/>
      <c r="J156" s="108"/>
    </row>
    <row r="157" spans="2:10" ht="15.6" thickTop="1" thickBot="1" x14ac:dyDescent="0.35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6.8" thickTop="1" thickBot="1" x14ac:dyDescent="0.35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38</v>
      </c>
      <c r="I158" s="121"/>
      <c r="J158" s="113"/>
    </row>
    <row r="159" spans="2:10" ht="16.2" thickTop="1" x14ac:dyDescent="0.3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2">I159/H159</f>
        <v>0</v>
      </c>
    </row>
    <row r="160" spans="2:10" ht="16.2" thickBot="1" x14ac:dyDescent="0.35">
      <c r="B160" s="68" t="s">
        <v>16</v>
      </c>
      <c r="C160" s="69">
        <v>0</v>
      </c>
      <c r="D160" s="70">
        <v>0</v>
      </c>
      <c r="E160" s="90">
        <f>D160/C156</f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2"/>
        <v>0</v>
      </c>
    </row>
    <row r="161" spans="2:10" ht="16.8" thickTop="1" thickBot="1" x14ac:dyDescent="0.35">
      <c r="B161" s="93" t="s">
        <v>1143</v>
      </c>
      <c r="C161" s="94">
        <f>Hoja1!AB3</f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2"/>
        <v>0</v>
      </c>
    </row>
    <row r="162" spans="2:10" ht="16.8" thickTop="1" thickBot="1" x14ac:dyDescent="0.35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5">
      <c r="B163" s="61" t="s">
        <v>1328</v>
      </c>
      <c r="C163" s="62">
        <f>AUXILIAR!F25</f>
        <v>536</v>
      </c>
      <c r="D163" s="63"/>
      <c r="E163" s="64"/>
      <c r="F163" s="141">
        <v>45375</v>
      </c>
      <c r="G163" s="106" t="s">
        <v>1393</v>
      </c>
      <c r="H163" s="115"/>
      <c r="I163" s="115"/>
      <c r="J163" s="108"/>
    </row>
    <row r="164" spans="2:10" ht="15.6" thickTop="1" thickBot="1" x14ac:dyDescent="0.35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6.8" thickTop="1" thickBot="1" x14ac:dyDescent="0.35">
      <c r="B165" s="65" t="s">
        <v>1329</v>
      </c>
      <c r="C165" s="83" t="s">
        <v>1581</v>
      </c>
      <c r="D165" s="130" t="s">
        <v>1580</v>
      </c>
      <c r="E165" s="67">
        <v>0</v>
      </c>
      <c r="F165" s="142"/>
      <c r="G165" s="114" t="s">
        <v>1415</v>
      </c>
      <c r="H165" s="117">
        <v>38</v>
      </c>
      <c r="I165" s="121"/>
      <c r="J165" s="113"/>
    </row>
    <row r="166" spans="2:10" ht="16.2" thickTop="1" x14ac:dyDescent="0.3">
      <c r="B166" s="65" t="s">
        <v>1330</v>
      </c>
      <c r="C166" s="83">
        <v>0</v>
      </c>
      <c r="D166" s="66" t="s">
        <v>1581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2" thickBot="1" x14ac:dyDescent="0.35">
      <c r="B167" s="68" t="s">
        <v>16</v>
      </c>
      <c r="C167" s="69">
        <v>0</v>
      </c>
      <c r="D167" s="70" t="s">
        <v>1581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3">I167/H167</f>
        <v>0</v>
      </c>
    </row>
    <row r="168" spans="2:10" ht="16.8" thickTop="1" thickBot="1" x14ac:dyDescent="0.35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4">H84</f>
        <v>76</v>
      </c>
      <c r="I168" s="124">
        <v>0</v>
      </c>
      <c r="J168" s="110">
        <f t="shared" si="23"/>
        <v>0</v>
      </c>
    </row>
    <row r="169" spans="2:10" ht="16.8" thickTop="1" thickBot="1" x14ac:dyDescent="0.35">
      <c r="B169" s="93" t="s">
        <v>1144</v>
      </c>
      <c r="C169" s="94">
        <f>Hoja1!AC5</f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5">
      <c r="B170" s="61" t="s">
        <v>1328</v>
      </c>
      <c r="C170" s="62">
        <f>AUXILIAR!F26</f>
        <v>536</v>
      </c>
      <c r="D170" s="63"/>
      <c r="E170" s="64"/>
      <c r="F170" s="141">
        <v>45376</v>
      </c>
      <c r="G170" s="106" t="s">
        <v>1393</v>
      </c>
      <c r="H170" s="115"/>
      <c r="I170" s="115"/>
      <c r="J170" s="108"/>
    </row>
    <row r="171" spans="2:10" ht="15.6" thickTop="1" thickBot="1" x14ac:dyDescent="0.35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6.8" thickTop="1" thickBot="1" x14ac:dyDescent="0.35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38</v>
      </c>
      <c r="I172" s="121"/>
      <c r="J172" s="113"/>
    </row>
    <row r="173" spans="2:10" ht="16.2" thickTop="1" x14ac:dyDescent="0.3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5">I173/H173</f>
        <v>0</v>
      </c>
    </row>
    <row r="174" spans="2:10" ht="16.2" thickBot="1" x14ac:dyDescent="0.35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5"/>
        <v>0</v>
      </c>
    </row>
    <row r="175" spans="2:10" ht="16.8" thickTop="1" thickBot="1" x14ac:dyDescent="0.35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5"/>
        <v>0</v>
      </c>
    </row>
    <row r="176" spans="2:10" ht="16.8" thickTop="1" thickBot="1" x14ac:dyDescent="0.35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5">
      <c r="B177" s="61" t="s">
        <v>1328</v>
      </c>
      <c r="C177" s="62">
        <f>AUXILIAR!F27</f>
        <v>536</v>
      </c>
      <c r="D177" s="63"/>
      <c r="E177" s="64"/>
      <c r="F177" s="141">
        <v>45377</v>
      </c>
      <c r="G177" s="106" t="s">
        <v>1393</v>
      </c>
      <c r="H177" s="115"/>
      <c r="I177" s="115"/>
      <c r="J177" s="108"/>
    </row>
    <row r="178" spans="2:10" ht="15.6" thickTop="1" thickBot="1" x14ac:dyDescent="0.35">
      <c r="B178" s="65" t="s">
        <v>6</v>
      </c>
      <c r="C178" s="82"/>
      <c r="D178" s="66"/>
      <c r="E178" s="67"/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6.8" thickTop="1" thickBot="1" x14ac:dyDescent="0.35">
      <c r="B179" s="65" t="s">
        <v>1329</v>
      </c>
      <c r="C179" s="83"/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38</v>
      </c>
      <c r="I179" s="121"/>
      <c r="J179" s="113"/>
    </row>
    <row r="180" spans="2:10" ht="16.2" thickTop="1" x14ac:dyDescent="0.3">
      <c r="B180" s="65" t="s">
        <v>1330</v>
      </c>
      <c r="C180" s="83"/>
      <c r="D180" s="66"/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2" thickBot="1" x14ac:dyDescent="0.35">
      <c r="B181" s="68" t="s">
        <v>16</v>
      </c>
      <c r="C181" s="69"/>
      <c r="D181" s="70"/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6.8" thickTop="1" thickBot="1" x14ac:dyDescent="0.35">
      <c r="B182" s="93" t="s">
        <v>1143</v>
      </c>
      <c r="C182" s="94">
        <f>Hoja1!AE3</f>
        <v>0</v>
      </c>
      <c r="D182" s="94"/>
      <c r="E182" s="95">
        <v>7.0000000000000007E-2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6.8" thickTop="1" thickBot="1" x14ac:dyDescent="0.35">
      <c r="B183" s="93" t="s">
        <v>1144</v>
      </c>
      <c r="C183" s="94">
        <f>Hoja1!AE5</f>
        <v>0</v>
      </c>
      <c r="D183" s="94"/>
      <c r="E183" s="96">
        <v>0.2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5">
      <c r="B184" s="61" t="s">
        <v>1328</v>
      </c>
      <c r="C184" s="62">
        <f>AUXILIAR!F28</f>
        <v>536</v>
      </c>
      <c r="D184" s="63"/>
      <c r="E184" s="64"/>
      <c r="F184" s="141">
        <v>45378</v>
      </c>
      <c r="G184" s="106" t="s">
        <v>1393</v>
      </c>
      <c r="H184" s="115"/>
      <c r="I184" s="115"/>
      <c r="J184" s="108"/>
    </row>
    <row r="185" spans="2:10" ht="15.6" thickTop="1" thickBot="1" x14ac:dyDescent="0.35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6.8" thickTop="1" thickBot="1" x14ac:dyDescent="0.35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38</v>
      </c>
      <c r="I186" s="121"/>
      <c r="J186" s="113"/>
    </row>
    <row r="187" spans="2:10" ht="16.2" thickTop="1" x14ac:dyDescent="0.3">
      <c r="B187" s="65" t="s">
        <v>1330</v>
      </c>
      <c r="C187" s="83">
        <v>0</v>
      </c>
      <c r="D187" s="66">
        <f>D186-C187</f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f>paradas!AF2</f>
        <v>0</v>
      </c>
      <c r="J187" s="112">
        <f>I187/H187</f>
        <v>0</v>
      </c>
    </row>
    <row r="188" spans="2:10" ht="16.2" thickBot="1" x14ac:dyDescent="0.35">
      <c r="B188" s="68" t="s">
        <v>16</v>
      </c>
      <c r="C188" s="69">
        <f>AUXILIAR!B28</f>
        <v>0</v>
      </c>
      <c r="D188" s="66">
        <f>D187-C188</f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f>paradas!AF3</f>
        <v>0</v>
      </c>
      <c r="J188" s="107">
        <f>I188/H188</f>
        <v>0</v>
      </c>
    </row>
    <row r="189" spans="2:10" ht="16.8" thickTop="1" thickBot="1" x14ac:dyDescent="0.35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f>I187+I188</f>
        <v>0</v>
      </c>
      <c r="J189" s="110">
        <f>I189/H189</f>
        <v>0</v>
      </c>
    </row>
    <row r="190" spans="2:10" ht="16.8" thickTop="1" thickBot="1" x14ac:dyDescent="0.35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5">
      <c r="B191" s="61" t="s">
        <v>1328</v>
      </c>
      <c r="C191" s="62">
        <v>536</v>
      </c>
      <c r="D191" s="63"/>
      <c r="E191" s="64"/>
      <c r="F191" s="141">
        <v>45379</v>
      </c>
      <c r="G191" s="106" t="s">
        <v>1393</v>
      </c>
      <c r="H191" s="115"/>
      <c r="I191" s="115"/>
      <c r="J191" s="108"/>
    </row>
    <row r="192" spans="2:10" ht="15.6" thickTop="1" thickBot="1" x14ac:dyDescent="0.35">
      <c r="B192" s="65" t="s">
        <v>6</v>
      </c>
      <c r="C192" s="82"/>
      <c r="D192" s="66"/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6.8" thickTop="1" thickBot="1" x14ac:dyDescent="0.35">
      <c r="B193" s="65" t="s">
        <v>1329</v>
      </c>
      <c r="C193" s="83"/>
      <c r="D193" s="66"/>
      <c r="E193" s="67">
        <f>D193/C191</f>
        <v>0</v>
      </c>
      <c r="F193" s="142"/>
      <c r="G193" s="114" t="s">
        <v>1415</v>
      </c>
      <c r="H193" s="117">
        <v>38</v>
      </c>
      <c r="I193" s="121"/>
      <c r="J193" s="113"/>
    </row>
    <row r="194" spans="2:10" ht="16.2" thickTop="1" x14ac:dyDescent="0.3">
      <c r="B194" s="65" t="s">
        <v>1330</v>
      </c>
      <c r="C194" s="83"/>
      <c r="D194" s="66"/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2" thickBot="1" x14ac:dyDescent="0.35">
      <c r="B195" s="68" t="s">
        <v>16</v>
      </c>
      <c r="C195" s="69"/>
      <c r="D195" s="66"/>
      <c r="E195" s="90">
        <f>D195/C191</f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6.8" thickTop="1" thickBot="1" x14ac:dyDescent="0.35">
      <c r="B196" s="93" t="s">
        <v>1143</v>
      </c>
      <c r="C196" s="94"/>
      <c r="D196" s="94"/>
      <c r="E196" s="95"/>
      <c r="F196" s="142"/>
      <c r="G196" s="65" t="s">
        <v>1423</v>
      </c>
      <c r="H196" s="118">
        <v>76</v>
      </c>
      <c r="I196" s="124">
        <f>I194+I195</f>
        <v>0</v>
      </c>
      <c r="J196" s="110">
        <f>I196/H196</f>
        <v>0</v>
      </c>
    </row>
    <row r="197" spans="2:10" ht="16.8" thickTop="1" thickBot="1" x14ac:dyDescent="0.35">
      <c r="B197" s="93" t="s">
        <v>1144</v>
      </c>
      <c r="C197" s="94"/>
      <c r="D197" s="94"/>
      <c r="E197" s="96"/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5">
      <c r="B198" s="61" t="s">
        <v>1328</v>
      </c>
      <c r="C198" s="62"/>
      <c r="D198" s="63"/>
      <c r="E198" s="64"/>
      <c r="F198" s="141">
        <v>45380</v>
      </c>
      <c r="G198" s="106" t="s">
        <v>1393</v>
      </c>
      <c r="H198" s="115"/>
      <c r="I198" s="115"/>
      <c r="J198" s="108"/>
    </row>
    <row r="199" spans="2:10" ht="15.6" thickTop="1" thickBot="1" x14ac:dyDescent="0.35">
      <c r="B199" s="65" t="s">
        <v>6</v>
      </c>
      <c r="C199" s="82"/>
      <c r="D199" s="66"/>
      <c r="E199" s="67" t="e">
        <f>D199/C198</f>
        <v>#DIV/0!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6.8" thickTop="1" thickBot="1" x14ac:dyDescent="0.35">
      <c r="B200" s="65" t="s">
        <v>1329</v>
      </c>
      <c r="C200" s="83"/>
      <c r="D200" s="66"/>
      <c r="E200" s="67" t="e">
        <f>D200/C198</f>
        <v>#DIV/0!</v>
      </c>
      <c r="F200" s="142"/>
      <c r="G200" s="114" t="s">
        <v>1415</v>
      </c>
      <c r="H200" s="117">
        <v>38</v>
      </c>
      <c r="I200" s="121"/>
      <c r="J200" s="113"/>
    </row>
    <row r="201" spans="2:10" ht="16.2" thickTop="1" x14ac:dyDescent="0.3">
      <c r="B201" s="65" t="s">
        <v>1330</v>
      </c>
      <c r="C201" s="83"/>
      <c r="D201" s="66"/>
      <c r="E201" s="67" t="e">
        <f>D201/C198</f>
        <v>#DIV/0!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2" thickBot="1" x14ac:dyDescent="0.35">
      <c r="B202" s="68" t="s">
        <v>16</v>
      </c>
      <c r="C202" s="69"/>
      <c r="D202" s="66"/>
      <c r="E202" s="90" t="e">
        <f>D202/C198</f>
        <v>#DIV/0!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6.8" thickTop="1" thickBot="1" x14ac:dyDescent="0.35">
      <c r="B203" s="93" t="s">
        <v>1143</v>
      </c>
      <c r="C203" s="94"/>
      <c r="D203" s="94"/>
      <c r="E203" s="95"/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6.8" thickTop="1" thickBot="1" x14ac:dyDescent="0.35">
      <c r="B204" s="93" t="s">
        <v>1144</v>
      </c>
      <c r="C204" s="94"/>
      <c r="D204" s="94"/>
      <c r="E204" s="96"/>
      <c r="F204" s="143"/>
      <c r="G204" s="68" t="s">
        <v>1422</v>
      </c>
      <c r="H204" s="119">
        <v>0</v>
      </c>
      <c r="I204" s="125"/>
      <c r="J204" s="111"/>
    </row>
    <row r="205" spans="2:10" ht="16.8" thickTop="1" thickBot="1" x14ac:dyDescent="0.35">
      <c r="B205" s="61" t="s">
        <v>1328</v>
      </c>
      <c r="C205" s="62"/>
      <c r="D205" s="63"/>
      <c r="E205" s="64"/>
      <c r="F205" s="141">
        <v>45381</v>
      </c>
      <c r="G205" s="106" t="s">
        <v>1393</v>
      </c>
      <c r="H205" s="115"/>
      <c r="I205" s="115"/>
      <c r="J205" s="108"/>
    </row>
    <row r="206" spans="2:10" ht="15.6" thickTop="1" thickBot="1" x14ac:dyDescent="0.35">
      <c r="B206" s="65" t="s">
        <v>6</v>
      </c>
      <c r="C206" s="82"/>
      <c r="D206" s="66"/>
      <c r="E206" s="67" t="e">
        <f>D206/C205</f>
        <v>#DIV/0!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6.8" thickTop="1" thickBot="1" x14ac:dyDescent="0.35">
      <c r="B207" s="65" t="s">
        <v>1329</v>
      </c>
      <c r="C207" s="83"/>
      <c r="D207" s="66"/>
      <c r="E207" s="67" t="e">
        <f>D207/C205</f>
        <v>#DIV/0!</v>
      </c>
      <c r="F207" s="142"/>
      <c r="G207" s="114" t="s">
        <v>1415</v>
      </c>
      <c r="H207" s="117">
        <v>38</v>
      </c>
      <c r="I207" s="121"/>
      <c r="J207" s="113"/>
    </row>
    <row r="208" spans="2:10" ht="16.2" thickTop="1" x14ac:dyDescent="0.3">
      <c r="B208" s="65" t="s">
        <v>1330</v>
      </c>
      <c r="C208" s="83"/>
      <c r="D208" s="66"/>
      <c r="E208" s="67" t="e">
        <f>D208/C205</f>
        <v>#DIV/0!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2" thickBot="1" x14ac:dyDescent="0.35">
      <c r="B209" s="68" t="s">
        <v>16</v>
      </c>
      <c r="C209" s="69"/>
      <c r="D209" s="66"/>
      <c r="E209" s="90" t="e">
        <f>D209/C205</f>
        <v>#DIV/0!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6.8" thickTop="1" thickBot="1" x14ac:dyDescent="0.35">
      <c r="B210" s="93" t="s">
        <v>1143</v>
      </c>
      <c r="C210" s="94"/>
      <c r="D210" s="94"/>
      <c r="E210" s="95"/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6.8" thickTop="1" thickBot="1" x14ac:dyDescent="0.35">
      <c r="B211" s="93" t="s">
        <v>1144</v>
      </c>
      <c r="C211" s="94"/>
      <c r="D211" s="94"/>
      <c r="E211" s="96"/>
      <c r="F211" s="143"/>
      <c r="G211" s="68" t="s">
        <v>1422</v>
      </c>
      <c r="H211" s="119">
        <v>0</v>
      </c>
      <c r="I211" s="125"/>
      <c r="J211" s="111"/>
    </row>
    <row r="212" spans="2:10" ht="16.8" thickTop="1" thickBot="1" x14ac:dyDescent="0.35">
      <c r="B212" s="61" t="s">
        <v>1328</v>
      </c>
      <c r="C212" s="62"/>
      <c r="D212" s="63"/>
      <c r="E212" s="64"/>
      <c r="F212" s="141">
        <v>45382</v>
      </c>
      <c r="G212" s="106" t="s">
        <v>1393</v>
      </c>
      <c r="H212" s="115"/>
      <c r="I212" s="115"/>
      <c r="J212" s="108"/>
    </row>
    <row r="213" spans="2:10" ht="15.6" thickTop="1" thickBot="1" x14ac:dyDescent="0.35">
      <c r="B213" s="65" t="s">
        <v>6</v>
      </c>
      <c r="C213" s="82"/>
      <c r="D213" s="66"/>
      <c r="E213" s="67" t="e">
        <f>D213/C212</f>
        <v>#DIV/0!</v>
      </c>
      <c r="F213" s="142"/>
      <c r="G213" s="105"/>
      <c r="H213" s="116" t="s">
        <v>1328</v>
      </c>
      <c r="I213" s="120" t="s">
        <v>1421</v>
      </c>
      <c r="J213" s="109" t="s">
        <v>993</v>
      </c>
    </row>
    <row r="214" spans="2:10" ht="16.8" thickTop="1" thickBot="1" x14ac:dyDescent="0.35">
      <c r="B214" s="65" t="s">
        <v>1329</v>
      </c>
      <c r="C214" s="83"/>
      <c r="D214" s="66"/>
      <c r="E214" s="67" t="e">
        <f>D214/C212</f>
        <v>#DIV/0!</v>
      </c>
      <c r="F214" s="142"/>
      <c r="G214" s="114" t="s">
        <v>1415</v>
      </c>
      <c r="H214" s="117">
        <v>38</v>
      </c>
      <c r="I214" s="121"/>
      <c r="J214" s="113"/>
    </row>
    <row r="215" spans="2:10" ht="16.2" thickTop="1" x14ac:dyDescent="0.3">
      <c r="B215" s="65" t="s">
        <v>1330</v>
      </c>
      <c r="C215" s="83"/>
      <c r="D215" s="66"/>
      <c r="E215" s="67" t="e">
        <f>D215/C212</f>
        <v>#DIV/0!</v>
      </c>
      <c r="F215" s="142"/>
      <c r="G215" s="65" t="s">
        <v>1152</v>
      </c>
      <c r="H215" s="118">
        <v>38</v>
      </c>
      <c r="I215" s="122">
        <v>0</v>
      </c>
      <c r="J215" s="112">
        <f>I215/H215</f>
        <v>0</v>
      </c>
    </row>
    <row r="216" spans="2:10" ht="16.2" thickBot="1" x14ac:dyDescent="0.35">
      <c r="B216" s="68" t="s">
        <v>16</v>
      </c>
      <c r="C216" s="69"/>
      <c r="D216" s="66"/>
      <c r="E216" s="90" t="e">
        <f>D216/C212</f>
        <v>#DIV/0!</v>
      </c>
      <c r="F216" s="142"/>
      <c r="G216" s="65" t="s">
        <v>1417</v>
      </c>
      <c r="H216" s="118">
        <v>38</v>
      </c>
      <c r="I216" s="123">
        <v>0</v>
      </c>
      <c r="J216" s="107">
        <f>I216/H216</f>
        <v>0</v>
      </c>
    </row>
    <row r="217" spans="2:10" ht="16.8" thickTop="1" thickBot="1" x14ac:dyDescent="0.35">
      <c r="B217" s="93" t="s">
        <v>1143</v>
      </c>
      <c r="C217" s="94"/>
      <c r="D217" s="94"/>
      <c r="E217" s="95"/>
      <c r="F217" s="142"/>
      <c r="G217" s="65" t="s">
        <v>1423</v>
      </c>
      <c r="H217" s="118">
        <v>76</v>
      </c>
      <c r="I217" s="124">
        <v>0</v>
      </c>
      <c r="J217" s="110">
        <f>I217/H217</f>
        <v>0</v>
      </c>
    </row>
    <row r="218" spans="2:10" ht="16.8" thickTop="1" thickBot="1" x14ac:dyDescent="0.35">
      <c r="B218" s="93" t="s">
        <v>1144</v>
      </c>
      <c r="C218" s="94"/>
      <c r="D218" s="94"/>
      <c r="E218" s="96"/>
      <c r="F218" s="143"/>
      <c r="G218" s="68" t="s">
        <v>1422</v>
      </c>
      <c r="H218" s="119">
        <v>0</v>
      </c>
      <c r="I218" s="125"/>
      <c r="J218" s="111"/>
    </row>
    <row r="219" spans="2:10" ht="15" thickTop="1" x14ac:dyDescent="0.3">
      <c r="C219"/>
      <c r="D219"/>
      <c r="E219"/>
    </row>
    <row r="220" spans="2:10" x14ac:dyDescent="0.3">
      <c r="C220"/>
      <c r="D220"/>
      <c r="E220"/>
    </row>
    <row r="221" spans="2:10" x14ac:dyDescent="0.3">
      <c r="C221"/>
      <c r="D221"/>
      <c r="E221"/>
    </row>
    <row r="222" spans="2:10" x14ac:dyDescent="0.3">
      <c r="C222"/>
      <c r="D222"/>
      <c r="E222"/>
    </row>
    <row r="223" spans="2:10" x14ac:dyDescent="0.3">
      <c r="C223"/>
      <c r="D223"/>
      <c r="E223"/>
    </row>
    <row r="224" spans="2:10" x14ac:dyDescent="0.3">
      <c r="C224"/>
      <c r="D224"/>
      <c r="E224"/>
    </row>
    <row r="225" spans="3:5" x14ac:dyDescent="0.3">
      <c r="C225"/>
      <c r="D225"/>
      <c r="E225"/>
    </row>
    <row r="226" spans="3:5" x14ac:dyDescent="0.3">
      <c r="C226"/>
      <c r="D226"/>
      <c r="E226"/>
    </row>
    <row r="227" spans="3:5" x14ac:dyDescent="0.3">
      <c r="C227"/>
      <c r="D227"/>
      <c r="E227"/>
    </row>
    <row r="228" spans="3:5" x14ac:dyDescent="0.3">
      <c r="C228"/>
      <c r="D228"/>
      <c r="E228"/>
    </row>
    <row r="229" spans="3:5" x14ac:dyDescent="0.3">
      <c r="C229"/>
      <c r="D229"/>
      <c r="E229"/>
    </row>
    <row r="230" spans="3:5" x14ac:dyDescent="0.3">
      <c r="C230"/>
      <c r="D230"/>
      <c r="E230"/>
    </row>
    <row r="231" spans="3:5" x14ac:dyDescent="0.3">
      <c r="C231"/>
      <c r="D231"/>
      <c r="E231"/>
    </row>
    <row r="232" spans="3:5" x14ac:dyDescent="0.3">
      <c r="C232"/>
      <c r="D232"/>
      <c r="E232"/>
    </row>
    <row r="233" spans="3:5" x14ac:dyDescent="0.3">
      <c r="C233"/>
      <c r="D233"/>
      <c r="E233"/>
    </row>
    <row r="234" spans="3:5" x14ac:dyDescent="0.3">
      <c r="C234"/>
      <c r="D234"/>
      <c r="E234"/>
    </row>
    <row r="235" spans="3:5" x14ac:dyDescent="0.3">
      <c r="C235"/>
      <c r="D235"/>
      <c r="E235"/>
    </row>
  </sheetData>
  <mergeCells count="31">
    <mergeCell ref="F198:F204"/>
    <mergeCell ref="F205:F211"/>
    <mergeCell ref="F212:F218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7" sqref="B7"/>
    </sheetView>
  </sheetViews>
  <sheetFormatPr baseColWidth="10" defaultRowHeight="14.4" x14ac:dyDescent="0.3"/>
  <cols>
    <col min="5" max="5" width="15.6640625" bestFit="1" customWidth="1"/>
    <col min="7" max="7" width="11.5546875" style="36"/>
  </cols>
  <sheetData>
    <row r="1" spans="1:7" x14ac:dyDescent="0.3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3">
      <c r="A2" s="17">
        <f>'APAGADOS RADIO'!F3</f>
        <v>45352</v>
      </c>
      <c r="B2">
        <f>'APAGADOS RADIO'!F2+D2</f>
        <v>13</v>
      </c>
      <c r="C2">
        <f>'APAGADOS FIBRA'!F2</f>
        <v>45</v>
      </c>
      <c r="D2">
        <f>'APAGADOS ANTENA'!F2</f>
        <v>5</v>
      </c>
      <c r="E2">
        <f t="shared" ref="E2" si="0">B2+C2</f>
        <v>58</v>
      </c>
      <c r="F2">
        <f>'RESUMEN TOTAL'!B1</f>
        <v>536</v>
      </c>
      <c r="G2" s="36">
        <f t="shared" ref="G2" si="1">E2/F2</f>
        <v>0.10820895522388059</v>
      </c>
    </row>
    <row r="3" spans="1:7" x14ac:dyDescent="0.3">
      <c r="A3" s="17">
        <f>'APAGADOS RADIO'!G3</f>
        <v>45353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536</v>
      </c>
      <c r="G3" s="36">
        <f t="shared" ref="G3" si="3">E3/F3</f>
        <v>0.10820895522388059</v>
      </c>
    </row>
    <row r="4" spans="1:7" x14ac:dyDescent="0.3">
      <c r="A4" s="17">
        <f>'APAGADOS RADIO'!H3</f>
        <v>45354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536</v>
      </c>
      <c r="G4" s="36">
        <f t="shared" ref="G4:G7" si="5">E4/F4</f>
        <v>0.10820895522388059</v>
      </c>
    </row>
    <row r="5" spans="1:7" x14ac:dyDescent="0.3">
      <c r="A5" s="17">
        <f>'APAGADOS RADIO'!I3</f>
        <v>45355</v>
      </c>
      <c r="B5">
        <f>'APAGADOS RADIO'!I2+D5</f>
        <v>17</v>
      </c>
      <c r="C5">
        <f>'APAGADOS FIBRA'!I2</f>
        <v>44</v>
      </c>
      <c r="D5">
        <f>'APAGADOS ANTENA'!I2</f>
        <v>5</v>
      </c>
      <c r="E5">
        <f t="shared" si="4"/>
        <v>61</v>
      </c>
      <c r="F5">
        <f>'RESUMEN TOTAL'!B1</f>
        <v>536</v>
      </c>
      <c r="G5" s="36">
        <f t="shared" si="5"/>
        <v>0.11380597014925373</v>
      </c>
    </row>
    <row r="6" spans="1:7" x14ac:dyDescent="0.3">
      <c r="A6" s="17">
        <f>'APAGADOS RADIO'!J3</f>
        <v>45356</v>
      </c>
      <c r="B6">
        <f>'APAGADOS RADIO'!J2+D6</f>
        <v>21</v>
      </c>
      <c r="C6">
        <f>'APAGADOS FIBRA'!J2</f>
        <v>59</v>
      </c>
      <c r="D6">
        <f>'APAGADOS ANTENA'!J2</f>
        <v>5</v>
      </c>
      <c r="E6">
        <f t="shared" si="4"/>
        <v>80</v>
      </c>
      <c r="F6">
        <f>'RESUMEN TOTAL'!B1</f>
        <v>536</v>
      </c>
      <c r="G6" s="36">
        <f t="shared" si="5"/>
        <v>0.14925373134328357</v>
      </c>
    </row>
    <row r="7" spans="1:7" x14ac:dyDescent="0.3">
      <c r="A7" s="17">
        <f>'APAGADOS RADIO'!K3</f>
        <v>45357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536</v>
      </c>
      <c r="G7" s="36">
        <f t="shared" si="5"/>
        <v>0</v>
      </c>
    </row>
    <row r="8" spans="1:7" x14ac:dyDescent="0.3">
      <c r="A8" s="17">
        <f>'APAGADOS RADIO'!L3</f>
        <v>45358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536</v>
      </c>
      <c r="G8" s="36">
        <f t="shared" ref="G8:G18" si="7">E8/F8</f>
        <v>0</v>
      </c>
    </row>
    <row r="9" spans="1:7" x14ac:dyDescent="0.3">
      <c r="A9" s="17">
        <f>'APAGADOS RADIO'!M3</f>
        <v>45359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536</v>
      </c>
      <c r="G9" s="36">
        <f t="shared" si="7"/>
        <v>0</v>
      </c>
    </row>
    <row r="10" spans="1:7" x14ac:dyDescent="0.3">
      <c r="A10" s="17">
        <f>'APAGADOS RADIO'!N3</f>
        <v>45360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3">
      <c r="A11" s="17">
        <f>'APAGADOS RADIO'!O3</f>
        <v>45361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3">
      <c r="A12" s="17">
        <f>'APAGADOS RADIO'!P3</f>
        <v>45362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536</v>
      </c>
      <c r="G12" s="36">
        <f t="shared" si="7"/>
        <v>0</v>
      </c>
    </row>
    <row r="13" spans="1:7" x14ac:dyDescent="0.3">
      <c r="A13" s="17">
        <f>'APAGADOS RADIO'!Q3</f>
        <v>45363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536</v>
      </c>
      <c r="G13" s="36">
        <f t="shared" si="7"/>
        <v>0</v>
      </c>
    </row>
    <row r="14" spans="1:7" x14ac:dyDescent="0.3">
      <c r="A14" s="17">
        <f>'APAGADOS RADIO'!R3</f>
        <v>45364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536</v>
      </c>
      <c r="G14" s="36">
        <f t="shared" si="7"/>
        <v>0</v>
      </c>
    </row>
    <row r="15" spans="1:7" x14ac:dyDescent="0.3">
      <c r="A15" s="17">
        <f>'APAGADOS RADIO'!S3</f>
        <v>45365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536</v>
      </c>
      <c r="G15" s="36">
        <f t="shared" si="7"/>
        <v>0</v>
      </c>
    </row>
    <row r="16" spans="1:7" x14ac:dyDescent="0.3">
      <c r="A16" s="17">
        <f>'APAGADOS RADIO'!T3</f>
        <v>45366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536</v>
      </c>
      <c r="G16" s="36">
        <f t="shared" si="7"/>
        <v>0</v>
      </c>
    </row>
    <row r="17" spans="1:7" x14ac:dyDescent="0.3">
      <c r="A17" s="17">
        <f>'APAGADOS RADIO'!U3</f>
        <v>45367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536</v>
      </c>
      <c r="G17" s="36">
        <f t="shared" si="7"/>
        <v>0</v>
      </c>
    </row>
    <row r="18" spans="1:7" x14ac:dyDescent="0.3">
      <c r="A18" s="17">
        <f>'APAGADOS RADIO'!V3</f>
        <v>45368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3">
      <c r="A19" s="17">
        <f>'APAGADOS RADIO'!W3</f>
        <v>45369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3">
      <c r="A20" s="17">
        <f>'APAGADOS RADIO'!X3</f>
        <v>45370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3">
      <c r="A21" s="17">
        <f>'APAGADOS RADIO'!Y3</f>
        <v>45371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3">
      <c r="A22" s="17">
        <f>'APAGADOS RADIO'!Z3</f>
        <v>45372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3">
      <c r="A23" s="17">
        <f>'APAGADOS RADIO'!AA3</f>
        <v>45373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3">
      <c r="A24" s="17">
        <f>'APAGADOS RADIO'!AB3</f>
        <v>45374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3">
      <c r="A25" s="17">
        <f>'APAGADOS RADIO'!AC3</f>
        <v>45375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3">
      <c r="A26" s="17">
        <f>'APAGADOS RADIO'!AD3</f>
        <v>45376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3">
      <c r="A27" s="17">
        <f>'APAGADOS RADIO'!AE3</f>
        <v>45377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3">
      <c r="A28" s="17">
        <f>'APAGADOS RADIO'!AF3</f>
        <v>45378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3">
      <c r="A29" s="17">
        <f>'APAGADOS RADIO'!AG3</f>
        <v>45379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3">
      <c r="A30" s="17">
        <f>'APAGADOS RADIO'!AH3</f>
        <v>45380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3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3">
      <c r="A32" s="17" t="e">
        <f>'APAGADOS RADIO'!#REF!</f>
        <v>#REF!</v>
      </c>
    </row>
    <row r="33" spans="1:30" x14ac:dyDescent="0.3">
      <c r="A33" s="20"/>
      <c r="B33" s="20"/>
      <c r="C33" s="20"/>
      <c r="D33" s="20"/>
      <c r="E33" s="20"/>
      <c r="F33" s="20"/>
    </row>
    <row r="34" spans="1:30" x14ac:dyDescent="0.3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3">
      <c r="A35" s="14">
        <f t="shared" si="10"/>
        <v>45352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21</v>
      </c>
      <c r="F35" s="104">
        <f>paradas!F3</f>
        <v>18</v>
      </c>
      <c r="G35" s="104">
        <f t="shared" ref="G35:G47" si="11">E35+F35</f>
        <v>39</v>
      </c>
    </row>
    <row r="36" spans="1:30" x14ac:dyDescent="0.3">
      <c r="A36" s="14">
        <f t="shared" si="10"/>
        <v>45353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3">
      <c r="A37" s="14">
        <f t="shared" si="10"/>
        <v>45354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3">
      <c r="A38" s="14">
        <f t="shared" si="10"/>
        <v>45355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23</v>
      </c>
      <c r="F38">
        <f>paradas!I3</f>
        <v>21</v>
      </c>
      <c r="G38" s="104">
        <f t="shared" si="11"/>
        <v>44</v>
      </c>
    </row>
    <row r="39" spans="1:30" x14ac:dyDescent="0.3">
      <c r="A39" s="14">
        <f t="shared" si="10"/>
        <v>45356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24</v>
      </c>
      <c r="F39">
        <f>paradas!J3</f>
        <v>18</v>
      </c>
      <c r="G39" s="104">
        <f t="shared" si="11"/>
        <v>42</v>
      </c>
    </row>
    <row r="40" spans="1:30" x14ac:dyDescent="0.3">
      <c r="A40" s="14">
        <f t="shared" si="10"/>
        <v>45357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0</v>
      </c>
      <c r="F40">
        <f>paradas!K3</f>
        <v>0</v>
      </c>
      <c r="G40" s="104">
        <f t="shared" si="11"/>
        <v>0</v>
      </c>
    </row>
    <row r="41" spans="1:30" x14ac:dyDescent="0.3">
      <c r="A41" s="14">
        <f t="shared" si="10"/>
        <v>45358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0</v>
      </c>
      <c r="F41">
        <f>paradas!L3</f>
        <v>0</v>
      </c>
      <c r="G41" s="104">
        <f t="shared" si="11"/>
        <v>0</v>
      </c>
    </row>
    <row r="42" spans="1:30" x14ac:dyDescent="0.3">
      <c r="A42" s="14">
        <f t="shared" si="10"/>
        <v>45359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0</v>
      </c>
      <c r="F42">
        <f>paradas!M3</f>
        <v>0</v>
      </c>
      <c r="G42" s="104">
        <f t="shared" si="11"/>
        <v>0</v>
      </c>
    </row>
    <row r="43" spans="1:30" x14ac:dyDescent="0.3">
      <c r="A43" s="14">
        <f t="shared" si="10"/>
        <v>45360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3">
      <c r="A44" s="14">
        <f t="shared" si="10"/>
        <v>45361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3">
      <c r="A45" s="14">
        <f t="shared" si="10"/>
        <v>45362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3">
      <c r="A46" s="14">
        <f t="shared" si="10"/>
        <v>45363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3">
      <c r="A47" s="14">
        <f t="shared" si="10"/>
        <v>45364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3">
      <c r="A48" s="14">
        <f t="shared" si="10"/>
        <v>45365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3">
      <c r="A49" s="14">
        <f t="shared" si="10"/>
        <v>45366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3">
      <c r="A50" s="14">
        <f t="shared" si="10"/>
        <v>45367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3">
      <c r="A51" s="14">
        <f t="shared" si="10"/>
        <v>45368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3">
      <c r="A52" s="14">
        <f t="shared" si="10"/>
        <v>45369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3">
      <c r="A53" s="14">
        <f t="shared" si="10"/>
        <v>45370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3">
      <c r="A54" s="14">
        <f t="shared" si="10"/>
        <v>45371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3">
      <c r="A55" s="14">
        <f t="shared" si="10"/>
        <v>45372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3">
      <c r="A56" s="14">
        <f t="shared" si="10"/>
        <v>45373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3">
      <c r="A57" s="14">
        <f t="shared" si="10"/>
        <v>45374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3">
      <c r="A58" s="14">
        <f t="shared" si="10"/>
        <v>45375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3">
      <c r="A59" s="14">
        <f t="shared" si="10"/>
        <v>45376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3">
      <c r="A60" s="14">
        <f t="shared" si="10"/>
        <v>45377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3">
      <c r="A61" s="14">
        <f t="shared" si="10"/>
        <v>45378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3">
      <c r="A62" s="14">
        <f t="shared" si="10"/>
        <v>45379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3">
      <c r="A63" s="14">
        <f t="shared" si="10"/>
        <v>45380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3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3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3">
      <c r="D66" s="17"/>
    </row>
    <row r="67" spans="1:7" x14ac:dyDescent="0.3">
      <c r="D67" s="17"/>
    </row>
    <row r="68" spans="1:7" x14ac:dyDescent="0.3">
      <c r="D68" s="17"/>
    </row>
    <row r="69" spans="1:7" x14ac:dyDescent="0.3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J3" sqref="J3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</cols>
  <sheetData>
    <row r="1" spans="1:36" ht="15.6" thickTop="1" thickBot="1" x14ac:dyDescent="0.35">
      <c r="A1" s="46"/>
      <c r="B1" s="50" t="s">
        <v>1152</v>
      </c>
    </row>
    <row r="2" spans="1:36" ht="15.6" thickTop="1" thickBot="1" x14ac:dyDescent="0.35">
      <c r="A2" s="57" t="s">
        <v>1143</v>
      </c>
      <c r="B2" s="47">
        <f>COUNTIFS('RESUMEN TOTAL'!C5:C541,"=BONOMO")</f>
        <v>246</v>
      </c>
      <c r="F2" s="41">
        <v>45352</v>
      </c>
      <c r="G2" s="41">
        <v>45353</v>
      </c>
      <c r="H2" s="41">
        <v>45354</v>
      </c>
      <c r="I2" s="41">
        <v>45355</v>
      </c>
      <c r="J2" s="41">
        <v>45356</v>
      </c>
      <c r="K2" s="41">
        <v>45357</v>
      </c>
      <c r="L2" s="41">
        <v>45358</v>
      </c>
      <c r="M2" s="41">
        <v>45359</v>
      </c>
      <c r="N2" s="41">
        <v>45360</v>
      </c>
      <c r="O2" s="41">
        <v>45361</v>
      </c>
      <c r="P2" s="41">
        <v>45362</v>
      </c>
      <c r="Q2" s="41">
        <v>45363</v>
      </c>
      <c r="R2" s="41">
        <v>45364</v>
      </c>
      <c r="S2" s="41">
        <v>45365</v>
      </c>
      <c r="T2" s="41">
        <v>45366</v>
      </c>
      <c r="U2" s="41">
        <v>45367</v>
      </c>
      <c r="V2" s="41">
        <v>45368</v>
      </c>
      <c r="W2" s="41">
        <v>45369</v>
      </c>
      <c r="X2" s="41">
        <v>45370</v>
      </c>
      <c r="Y2" s="41">
        <v>45371</v>
      </c>
      <c r="Z2" s="41">
        <v>45372</v>
      </c>
      <c r="AA2" s="41">
        <v>45373</v>
      </c>
      <c r="AB2" s="41">
        <v>45374</v>
      </c>
      <c r="AC2" s="41">
        <v>45375</v>
      </c>
      <c r="AD2" s="41">
        <v>45376</v>
      </c>
      <c r="AE2" s="41">
        <v>45377</v>
      </c>
      <c r="AF2" s="41">
        <v>45378</v>
      </c>
      <c r="AG2" s="41">
        <v>45379</v>
      </c>
      <c r="AH2" s="41">
        <v>45380</v>
      </c>
      <c r="AI2" s="41">
        <v>45381</v>
      </c>
      <c r="AJ2" s="41">
        <v>45382</v>
      </c>
    </row>
    <row r="3" spans="1:36" ht="15.6" thickTop="1" thickBot="1" x14ac:dyDescent="0.35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15</v>
      </c>
      <c r="G3" s="52">
        <v>15</v>
      </c>
      <c r="H3" s="52">
        <v>15</v>
      </c>
      <c r="I3" s="52">
        <f>COUNTIFS('RESUMEN TOTAL'!C5:C542, "=BONOMO",'RESUMEN TOTAL'!O5:O542,"=APAGADO")</f>
        <v>19</v>
      </c>
      <c r="J3" s="52">
        <f>COUNTIFS('RESUMEN TOTAL'!C5:C700, "=BONOMO",'RESUMEN TOTAL'!P5:P700,"=APAGADO")</f>
        <v>30</v>
      </c>
      <c r="K3" s="52">
        <f>COUNTIFS('RESUMEN TOTAL'!C5:C542, "=BONOMO",'RESUMEN TOTAL'!Q5:Q542,"=APAGADO")</f>
        <v>0</v>
      </c>
      <c r="L3" s="52">
        <f>COUNTIFS('RESUMEN TOTAL'!C5:C542, "=BONOMO",'RESUMEN TOTAL'!R5:R542,"=APAGADO")</f>
        <v>0</v>
      </c>
      <c r="M3" s="52">
        <f>COUNTIFS('RESUMEN TOTAL'!C5:C542, "=BONOMO",'RESUMEN TOTAL'!S5:S542,"=APAGADO")</f>
        <v>0</v>
      </c>
      <c r="N3" s="52">
        <f>COUNTIFS('RESUMEN TOTAL'!C5:C542, "=BONOMO",'RESUMEN TOTAL'!T5:T542,"=APAGADO")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TOTAL'!C5:C542, "=BONOMO",'RESUMEN TOTAL'!Y5:Y542,"=APAGADO")</f>
        <v>0</v>
      </c>
      <c r="T3" s="53">
        <f>COUNTIFS('RESUMEN TOTAL'!C5:C542, "=BONOMO",'RESUMEN TOTAL'!Z5:Z542,"=APAGADO")</f>
        <v>0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v>0</v>
      </c>
      <c r="AI3" s="53">
        <v>0</v>
      </c>
      <c r="AJ3" s="53">
        <v>0</v>
      </c>
    </row>
    <row r="4" spans="1:36" ht="15.6" thickTop="1" thickBot="1" x14ac:dyDescent="0.35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6.097560975609756E-2</v>
      </c>
      <c r="G4" s="58">
        <v>6.097560975609756E-2</v>
      </c>
      <c r="H4" s="58">
        <v>6.097560975609756E-2</v>
      </c>
      <c r="I4" s="58">
        <f t="shared" si="0"/>
        <v>7.7235772357723581E-2</v>
      </c>
      <c r="J4" s="58">
        <f t="shared" si="0"/>
        <v>0.12195121951219512</v>
      </c>
      <c r="K4" s="58">
        <f t="shared" ref="K4" si="1">K3/BONOMOcam</f>
        <v>0</v>
      </c>
      <c r="L4" s="58">
        <f t="shared" si="0"/>
        <v>0</v>
      </c>
      <c r="M4" s="58">
        <f t="shared" ref="M4" si="2">M3/BONOMOcam</f>
        <v>0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:Z4" si="3">Y3/BONOMOcam</f>
        <v>0</v>
      </c>
      <c r="Z4" s="59">
        <f t="shared" si="3"/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J4" si="4">AH3/BONOMOcam</f>
        <v>0</v>
      </c>
      <c r="AI4" s="59">
        <f t="shared" si="4"/>
        <v>0</v>
      </c>
      <c r="AJ4" s="59">
        <f t="shared" si="4"/>
        <v>0</v>
      </c>
    </row>
    <row r="5" spans="1:36" ht="15.6" thickTop="1" thickBot="1" x14ac:dyDescent="0.35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44</v>
      </c>
      <c r="G5" s="55">
        <v>44</v>
      </c>
      <c r="H5" s="55">
        <v>44</v>
      </c>
      <c r="I5" s="55">
        <f>COUNTIFS('RESUMEN TOTAL'!C5:C528, "=COSEIDI",'RESUMEN TOTAL'!O5:O528,"=APAGADO")</f>
        <v>48</v>
      </c>
      <c r="J5" s="55">
        <f>COUNTIFS('RESUMEN TOTAL'!C5:C700, "=COSEIDI",'RESUMEN TOTAL'!P5:P700,"=APAGADO")</f>
        <v>51</v>
      </c>
      <c r="K5" s="55">
        <f>COUNTIFS('RESUMEN TOTAL'!C5:C528, "=COSEIDI",'RESUMEN TOTAL'!Q5:Q528,"=APAGADO")</f>
        <v>0</v>
      </c>
      <c r="L5" s="55">
        <f>COUNTIFS('RESUMEN TOTAL'!C5:C528, "=COSEIDI",'RESUMEN TOTAL'!R5:R528,"=APAGADO")</f>
        <v>0</v>
      </c>
      <c r="M5" s="55">
        <f>COUNTIFS('RESUMEN TOTAL'!C5:C528, "=COSEIDI",'RESUMEN TOTAL'!S5:S528,"=APAGADO")</f>
        <v>0</v>
      </c>
      <c r="N5" s="55">
        <f>COUNTIFS('RESUMEN TOTAL'!C5:C528, "=COSEIDI",'RESUMEN TOTAL'!T5:T528,"=APAGADO")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TOTAL'!C5:C528, "=COSEIDI",'RESUMEN TOTAL'!Y5:Y528,"=APAGADO")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f>COUNTIFS('RESUMEN TOTAL'!C5:C528, "=COSEIDI",'RESUMEN TOTAL'!AF5:AF528,"=APAGADO")</f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f>COUNTIFS('RESUMEN TOTAL'!D5:D528, "=COSEIDI",'RESUMEN TOTAL'!AI5:AI528,"=APAGADO")</f>
        <v>0</v>
      </c>
      <c r="AD5" s="55">
        <f>COUNTIFS('RESUMEN TOTAL'!E5:E528, "=COSEIDI",'RESUMEN TOTAL'!AJ5:AJ528,"=APAGADO")</f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v>0</v>
      </c>
      <c r="AI5" s="55">
        <v>0</v>
      </c>
      <c r="AJ5" s="55">
        <v>0</v>
      </c>
    </row>
    <row r="6" spans="1:36" ht="15.6" thickTop="1" thickBot="1" x14ac:dyDescent="0.35">
      <c r="D6" s="45"/>
      <c r="E6" s="43" t="s">
        <v>1156</v>
      </c>
      <c r="F6" s="58">
        <f t="shared" ref="F6:AG6" si="5">F5/COSEIDIcam</f>
        <v>0.21153846153846154</v>
      </c>
      <c r="G6" s="58">
        <v>0.21153846153846154</v>
      </c>
      <c r="H6" s="58">
        <v>0.21153846153846154</v>
      </c>
      <c r="I6" s="58">
        <f t="shared" si="5"/>
        <v>0.23076923076923078</v>
      </c>
      <c r="J6" s="58">
        <f t="shared" si="5"/>
        <v>0.24519230769230768</v>
      </c>
      <c r="K6" s="58">
        <f t="shared" ref="K6" si="6">K5/COSEIDIcam</f>
        <v>0</v>
      </c>
      <c r="L6" s="58">
        <f t="shared" si="5"/>
        <v>0</v>
      </c>
      <c r="M6" s="58">
        <f t="shared" ref="M6" si="7">M5/COSEIDIcam</f>
        <v>0</v>
      </c>
      <c r="N6" s="58">
        <f t="shared" si="5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f t="shared" si="5"/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8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f t="shared" si="5"/>
        <v>0</v>
      </c>
      <c r="AH6" s="42">
        <v>0</v>
      </c>
      <c r="AI6" s="42">
        <v>0</v>
      </c>
      <c r="AJ6" s="42">
        <v>0</v>
      </c>
    </row>
    <row r="7" spans="1:36" ht="15" thickTop="1" x14ac:dyDescent="0.3"/>
  </sheetData>
  <conditionalFormatting sqref="F4:AJ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J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H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J2" sqref="J2"/>
    </sheetView>
  </sheetViews>
  <sheetFormatPr baseColWidth="10" defaultRowHeight="14.4" x14ac:dyDescent="0.3"/>
  <cols>
    <col min="3" max="3" width="28.33203125" customWidth="1"/>
    <col min="6" max="6" width="13.109375" bestFit="1" customWidth="1"/>
    <col min="19" max="19" width="13.109375" bestFit="1" customWidth="1"/>
  </cols>
  <sheetData>
    <row r="1" spans="1:34" ht="18" x14ac:dyDescent="0.35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4" ht="21" x14ac:dyDescent="0.4">
      <c r="E2" s="18" t="s">
        <v>1414</v>
      </c>
      <c r="F2" s="18">
        <f>COUNTIFS(F4:F600, "=APAGADO",D4:D600,"=GFIJA")</f>
        <v>21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23</v>
      </c>
      <c r="J2" s="18">
        <f>COUNTIFS(J4:J600, "=APAGADO",D4:D600,"=GFIJA")</f>
        <v>24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6" thickBot="1" x14ac:dyDescent="0.45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21</v>
      </c>
      <c r="J3" s="18">
        <f>COUNTIFS(J6:J602, "=APAGADO",D4:D600,"=INTERCOMUNICADOR")</f>
        <v>18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19.2" thickTop="1" thickBot="1" x14ac:dyDescent="0.4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45352</v>
      </c>
      <c r="G4" s="13">
        <f>'RESUMEN TOTAL'!M4</f>
        <v>45353</v>
      </c>
      <c r="H4" s="13">
        <f>'RESUMEN TOTAL'!N4</f>
        <v>45354</v>
      </c>
      <c r="I4" s="13">
        <f>'RESUMEN TOTAL'!O4</f>
        <v>45355</v>
      </c>
      <c r="J4" s="13">
        <f>'RESUMEN TOTAL'!P4</f>
        <v>45356</v>
      </c>
      <c r="K4" s="13">
        <f>'RESUMEN TOTAL'!Q4</f>
        <v>45357</v>
      </c>
      <c r="L4" s="13">
        <f>'RESUMEN TOTAL'!R4</f>
        <v>45358</v>
      </c>
      <c r="M4" s="13">
        <f>'RESUMEN TOTAL'!S4</f>
        <v>45359</v>
      </c>
      <c r="N4" s="13">
        <f>'RESUMEN TOTAL'!T4</f>
        <v>45360</v>
      </c>
      <c r="O4" s="13">
        <f>'RESUMEN TOTAL'!U4</f>
        <v>45361</v>
      </c>
      <c r="P4" s="13">
        <f>'RESUMEN TOTAL'!V4</f>
        <v>45362</v>
      </c>
      <c r="Q4" s="13">
        <f>'RESUMEN TOTAL'!W4</f>
        <v>45363</v>
      </c>
      <c r="R4" s="13">
        <f>'RESUMEN TOTAL'!X4</f>
        <v>45364</v>
      </c>
      <c r="S4" s="13">
        <f>'RESUMEN TOTAL'!Y4</f>
        <v>45365</v>
      </c>
      <c r="T4" s="13">
        <f>'RESUMEN TOTAL'!Z4</f>
        <v>45366</v>
      </c>
      <c r="U4" s="13">
        <f>'RESUMEN TOTAL'!AA4</f>
        <v>45367</v>
      </c>
      <c r="V4" s="13">
        <f>'RESUMEN TOTAL'!AB4</f>
        <v>45368</v>
      </c>
      <c r="W4" s="13">
        <f>'RESUMEN TOTAL'!AC4</f>
        <v>45369</v>
      </c>
      <c r="X4" s="13">
        <f>'RESUMEN TOTAL'!AD4</f>
        <v>45370</v>
      </c>
      <c r="Y4" s="13">
        <f>'RESUMEN TOTAL'!AE4</f>
        <v>45371</v>
      </c>
      <c r="Z4" s="13">
        <f>'RESUMEN TOTAL'!AF4</f>
        <v>45372</v>
      </c>
      <c r="AA4" s="13">
        <f>'RESUMEN TOTAL'!AG4</f>
        <v>45373</v>
      </c>
      <c r="AB4" s="13">
        <f>'RESUMEN TOTAL'!AH4</f>
        <v>45374</v>
      </c>
      <c r="AC4" s="13">
        <f>'RESUMEN TOTAL'!AI4</f>
        <v>45375</v>
      </c>
      <c r="AD4" s="13">
        <f>'RESUMEN TOTAL'!AJ4</f>
        <v>45376</v>
      </c>
      <c r="AE4" s="13">
        <f>'RESUMEN TOTAL'!AK4</f>
        <v>45377</v>
      </c>
      <c r="AF4" s="13">
        <f>'RESUMEN TOTAL'!AL4</f>
        <v>45378</v>
      </c>
      <c r="AG4" s="13">
        <f>'RESUMEN TOTAL'!AM4</f>
        <v>45379</v>
      </c>
      <c r="AH4" s="13">
        <f>'RESUMEN TOTAL'!AN4</f>
        <v>45380</v>
      </c>
    </row>
    <row r="5" spans="1:34" ht="15" hidden="1" thickTop="1" x14ac:dyDescent="0.3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</row>
    <row r="6" spans="1:34" ht="15" hidden="1" thickTop="1" x14ac:dyDescent="0.3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</row>
    <row r="7" spans="1:34" ht="15" hidden="1" thickTop="1" x14ac:dyDescent="0.3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</row>
    <row r="8" spans="1:34" ht="15" hidden="1" thickTop="1" x14ac:dyDescent="0.3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</row>
    <row r="9" spans="1:34" ht="15" hidden="1" thickTop="1" x14ac:dyDescent="0.3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</row>
    <row r="10" spans="1:34" ht="15" hidden="1" thickTop="1" x14ac:dyDescent="0.3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</row>
    <row r="11" spans="1:34" ht="15" hidden="1" thickTop="1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</row>
    <row r="12" spans="1:34" ht="15" hidden="1" thickTop="1" x14ac:dyDescent="0.3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</row>
    <row r="13" spans="1:34" ht="15" hidden="1" thickTop="1" x14ac:dyDescent="0.3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</row>
    <row r="14" spans="1:34" ht="15" hidden="1" thickTop="1" x14ac:dyDescent="0.3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</row>
    <row r="15" spans="1:34" ht="15" hidden="1" thickTop="1" x14ac:dyDescent="0.3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</row>
    <row r="16" spans="1:34" ht="15" hidden="1" thickTop="1" x14ac:dyDescent="0.3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>
        <f>'RESUMEN TOTAL'!M16</f>
        <v>0</v>
      </c>
      <c r="H16" s="86">
        <f>'RESUMEN TOTAL'!N16</f>
        <v>0</v>
      </c>
      <c r="I16" s="86" t="str">
        <f>'RESUMEN TOTAL'!O16</f>
        <v>APAGADO</v>
      </c>
      <c r="J16" s="86" t="str">
        <f>'RESUMEN TOTAL'!P16</f>
        <v>APAGADO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</row>
    <row r="17" spans="1:34" ht="15" hidden="1" thickTop="1" x14ac:dyDescent="0.3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</row>
    <row r="18" spans="1:34" ht="15" hidden="1" thickTop="1" x14ac:dyDescent="0.3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</row>
    <row r="19" spans="1:34" ht="15" hidden="1" thickTop="1" x14ac:dyDescent="0.3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</row>
    <row r="20" spans="1:34" ht="15" hidden="1" thickTop="1" x14ac:dyDescent="0.3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</row>
    <row r="21" spans="1:34" ht="15" hidden="1" thickTop="1" x14ac:dyDescent="0.3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</row>
    <row r="22" spans="1:34" ht="15" hidden="1" thickTop="1" x14ac:dyDescent="0.3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</row>
    <row r="23" spans="1:34" ht="15" hidden="1" thickTop="1" x14ac:dyDescent="0.3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</row>
    <row r="24" spans="1:34" ht="15" hidden="1" thickTop="1" x14ac:dyDescent="0.3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 t="str">
        <f>'RESUMEN TOTAL'!O24</f>
        <v>APAGADO</v>
      </c>
      <c r="J24" s="86" t="str">
        <f>'RESUMEN TOTAL'!P24</f>
        <v>APAGADO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</row>
    <row r="25" spans="1:34" ht="15" hidden="1" thickTop="1" x14ac:dyDescent="0.3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 t="str">
        <f>'RESUMEN TOTAL'!O25</f>
        <v>APAGADO</v>
      </c>
      <c r="J25" s="86" t="str">
        <f>'RESUMEN TOTAL'!P25</f>
        <v>APAGADO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</row>
    <row r="26" spans="1:34" ht="15" hidden="1" thickTop="1" x14ac:dyDescent="0.3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</row>
    <row r="27" spans="1:34" ht="15" hidden="1" thickTop="1" x14ac:dyDescent="0.3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</row>
    <row r="28" spans="1:34" ht="15" hidden="1" thickTop="1" x14ac:dyDescent="0.3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</row>
    <row r="29" spans="1:34" ht="15" hidden="1" thickTop="1" x14ac:dyDescent="0.3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>
        <f>'RESUMEN TOTAL'!M29</f>
        <v>0</v>
      </c>
      <c r="H29" s="86">
        <f>'RESUMEN TOTAL'!N29</f>
        <v>0</v>
      </c>
      <c r="I29" s="86" t="str">
        <f>'RESUMEN TOTAL'!O29</f>
        <v>APAGADO</v>
      </c>
      <c r="J29" s="86" t="str">
        <f>'RESUMEN TOTAL'!P29</f>
        <v>APAGADO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</row>
    <row r="30" spans="1:34" ht="15" hidden="1" thickTop="1" x14ac:dyDescent="0.3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</row>
    <row r="31" spans="1:34" ht="15" hidden="1" thickTop="1" x14ac:dyDescent="0.3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</row>
    <row r="32" spans="1:34" ht="15" hidden="1" thickTop="1" x14ac:dyDescent="0.3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</row>
    <row r="33" spans="1:34" ht="15" hidden="1" thickTop="1" x14ac:dyDescent="0.3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</row>
    <row r="34" spans="1:34" ht="15" hidden="1" thickTop="1" x14ac:dyDescent="0.3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</row>
    <row r="35" spans="1:34" ht="15" hidden="1" thickTop="1" x14ac:dyDescent="0.3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</row>
    <row r="36" spans="1:34" ht="15" hidden="1" thickTop="1" x14ac:dyDescent="0.3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</row>
    <row r="37" spans="1:34" ht="15" hidden="1" thickTop="1" x14ac:dyDescent="0.3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</row>
    <row r="38" spans="1:34" ht="15" hidden="1" thickTop="1" x14ac:dyDescent="0.3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</row>
    <row r="39" spans="1:34" ht="15" hidden="1" thickTop="1" x14ac:dyDescent="0.3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</row>
    <row r="40" spans="1:34" ht="15" hidden="1" thickTop="1" x14ac:dyDescent="0.3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</row>
    <row r="41" spans="1:34" ht="15" hidden="1" thickTop="1" x14ac:dyDescent="0.3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</row>
    <row r="42" spans="1:34" ht="15" hidden="1" thickTop="1" x14ac:dyDescent="0.3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</row>
    <row r="43" spans="1:34" ht="15" hidden="1" thickTop="1" x14ac:dyDescent="0.3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</row>
    <row r="44" spans="1:34" ht="15" hidden="1" thickTop="1" x14ac:dyDescent="0.3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</row>
    <row r="45" spans="1:34" ht="15" hidden="1" thickTop="1" x14ac:dyDescent="0.3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</row>
    <row r="46" spans="1:34" ht="15" hidden="1" thickTop="1" x14ac:dyDescent="0.3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</row>
    <row r="47" spans="1:34" ht="15" hidden="1" thickTop="1" x14ac:dyDescent="0.3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</row>
    <row r="48" spans="1:34" ht="15" hidden="1" thickTop="1" x14ac:dyDescent="0.3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</row>
    <row r="49" spans="1:34" ht="15" hidden="1" thickTop="1" x14ac:dyDescent="0.3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</row>
    <row r="50" spans="1:34" ht="15" hidden="1" thickTop="1" x14ac:dyDescent="0.3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</row>
    <row r="51" spans="1:34" ht="15" hidden="1" thickTop="1" x14ac:dyDescent="0.3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</row>
    <row r="52" spans="1:34" ht="15" hidden="1" thickTop="1" x14ac:dyDescent="0.3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</row>
    <row r="53" spans="1:34" ht="15" hidden="1" thickTop="1" x14ac:dyDescent="0.3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</row>
    <row r="54" spans="1:34" ht="15" hidden="1" thickTop="1" x14ac:dyDescent="0.3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</row>
    <row r="55" spans="1:34" ht="15" hidden="1" thickTop="1" x14ac:dyDescent="0.3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 t="str">
        <f>'RESUMEN TOTAL'!P55</f>
        <v>APAGADO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</row>
    <row r="56" spans="1:34" ht="15" hidden="1" thickTop="1" x14ac:dyDescent="0.3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</row>
    <row r="57" spans="1:34" ht="15" hidden="1" thickTop="1" x14ac:dyDescent="0.3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</row>
    <row r="58" spans="1:34" ht="15" hidden="1" thickTop="1" x14ac:dyDescent="0.3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</row>
    <row r="59" spans="1:34" ht="15" hidden="1" thickTop="1" x14ac:dyDescent="0.3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</row>
    <row r="60" spans="1:34" ht="15" hidden="1" thickTop="1" x14ac:dyDescent="0.3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</row>
    <row r="61" spans="1:34" ht="15" hidden="1" thickTop="1" x14ac:dyDescent="0.3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</row>
    <row r="62" spans="1:34" ht="15" hidden="1" thickTop="1" x14ac:dyDescent="0.3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</row>
    <row r="63" spans="1:34" ht="15" hidden="1" thickTop="1" x14ac:dyDescent="0.3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</row>
    <row r="64" spans="1:34" ht="15" hidden="1" thickTop="1" x14ac:dyDescent="0.3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</row>
    <row r="65" spans="1:34" ht="15" hidden="1" thickTop="1" x14ac:dyDescent="0.3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</row>
    <row r="66" spans="1:34" ht="15" hidden="1" thickTop="1" x14ac:dyDescent="0.3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</row>
    <row r="67" spans="1:34" ht="15" hidden="1" thickTop="1" x14ac:dyDescent="0.3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</row>
    <row r="68" spans="1:34" ht="15" hidden="1" thickTop="1" x14ac:dyDescent="0.3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</row>
    <row r="69" spans="1:34" ht="15" hidden="1" thickTop="1" x14ac:dyDescent="0.3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</row>
    <row r="70" spans="1:34" ht="15" hidden="1" thickTop="1" x14ac:dyDescent="0.3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</row>
    <row r="71" spans="1:34" ht="15" hidden="1" thickTop="1" x14ac:dyDescent="0.3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 t="str">
        <f>'RESUMEN TOTAL'!L71</f>
        <v>APAGADO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 t="str">
        <f>'RESUMEN TOTAL'!P71</f>
        <v>APAGADO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</row>
    <row r="72" spans="1:34" ht="15" hidden="1" thickTop="1" x14ac:dyDescent="0.3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</row>
    <row r="73" spans="1:34" ht="15" hidden="1" thickTop="1" x14ac:dyDescent="0.3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 t="str">
        <f>'RESUMEN TOTAL'!P73</f>
        <v>APAGADO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</row>
    <row r="74" spans="1:34" ht="15" hidden="1" thickTop="1" x14ac:dyDescent="0.3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</row>
    <row r="75" spans="1:34" ht="15" hidden="1" thickTop="1" x14ac:dyDescent="0.3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</row>
    <row r="76" spans="1:34" ht="15" hidden="1" thickTop="1" x14ac:dyDescent="0.3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</row>
    <row r="77" spans="1:34" ht="15" hidden="1" thickTop="1" x14ac:dyDescent="0.3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 t="str">
        <f>'RESUMEN TOTAL'!P77</f>
        <v>APAGADO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</row>
    <row r="78" spans="1:34" ht="15" hidden="1" thickTop="1" x14ac:dyDescent="0.3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</row>
    <row r="79" spans="1:34" ht="15" hidden="1" thickTop="1" x14ac:dyDescent="0.3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</row>
    <row r="80" spans="1:34" ht="15" hidden="1" thickTop="1" x14ac:dyDescent="0.3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</row>
    <row r="81" spans="1:34" ht="15" hidden="1" thickTop="1" x14ac:dyDescent="0.3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</row>
    <row r="82" spans="1:34" ht="15" hidden="1" thickTop="1" x14ac:dyDescent="0.3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</row>
    <row r="83" spans="1:34" ht="15" hidden="1" thickTop="1" x14ac:dyDescent="0.3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</row>
    <row r="84" spans="1:34" ht="15" hidden="1" thickTop="1" x14ac:dyDescent="0.3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</row>
    <row r="85" spans="1:34" ht="15" hidden="1" thickTop="1" x14ac:dyDescent="0.3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</row>
    <row r="86" spans="1:34" ht="15" hidden="1" thickTop="1" x14ac:dyDescent="0.3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</row>
    <row r="87" spans="1:34" ht="15" hidden="1" thickTop="1" x14ac:dyDescent="0.3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</row>
    <row r="88" spans="1:34" ht="15" hidden="1" thickTop="1" x14ac:dyDescent="0.3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</row>
    <row r="89" spans="1:34" ht="15" hidden="1" thickTop="1" x14ac:dyDescent="0.3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</row>
    <row r="90" spans="1:34" ht="15" hidden="1" thickTop="1" x14ac:dyDescent="0.3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 t="str">
        <f>'RESUMEN TOTAL'!P90</f>
        <v>APAGADO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</row>
    <row r="91" spans="1:34" ht="15" hidden="1" thickTop="1" x14ac:dyDescent="0.3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 t="str">
        <f>'RESUMEN TOTAL'!P91</f>
        <v>APAGADO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</row>
    <row r="92" spans="1:34" ht="15" hidden="1" thickTop="1" x14ac:dyDescent="0.3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</row>
    <row r="93" spans="1:34" ht="15" hidden="1" thickTop="1" x14ac:dyDescent="0.3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</row>
    <row r="94" spans="1:34" ht="15" hidden="1" thickTop="1" x14ac:dyDescent="0.3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</row>
    <row r="95" spans="1:34" ht="15" hidden="1" thickTop="1" x14ac:dyDescent="0.3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</row>
    <row r="96" spans="1:34" ht="15" hidden="1" thickTop="1" x14ac:dyDescent="0.3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</row>
    <row r="97" spans="1:34" ht="15" hidden="1" thickTop="1" x14ac:dyDescent="0.3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</row>
    <row r="98" spans="1:34" ht="15" hidden="1" thickTop="1" x14ac:dyDescent="0.3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</row>
    <row r="99" spans="1:34" ht="15" hidden="1" thickTop="1" x14ac:dyDescent="0.3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</row>
    <row r="100" spans="1:34" ht="15" hidden="1" thickTop="1" x14ac:dyDescent="0.3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</row>
    <row r="101" spans="1:34" ht="15" hidden="1" thickTop="1" x14ac:dyDescent="0.3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</row>
    <row r="102" spans="1:34" ht="15" hidden="1" thickTop="1" x14ac:dyDescent="0.3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</row>
    <row r="103" spans="1:34" ht="15" hidden="1" thickTop="1" x14ac:dyDescent="0.3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</row>
    <row r="104" spans="1:34" ht="15" hidden="1" thickTop="1" x14ac:dyDescent="0.3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</row>
    <row r="105" spans="1:34" ht="15" hidden="1" thickTop="1" x14ac:dyDescent="0.3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</row>
    <row r="106" spans="1:34" ht="15" hidden="1" thickTop="1" x14ac:dyDescent="0.3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>
        <f>'RESUMEN TOTAL'!M106</f>
        <v>0</v>
      </c>
      <c r="H106" s="86">
        <f>'RESUMEN TOTAL'!N106</f>
        <v>0</v>
      </c>
      <c r="I106" s="86" t="str">
        <f>'RESUMEN TOTAL'!O106</f>
        <v>APAGADO</v>
      </c>
      <c r="J106" s="86" t="str">
        <f>'RESUMEN TOTAL'!P106</f>
        <v>APAGADO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</row>
    <row r="107" spans="1:34" ht="15" hidden="1" thickTop="1" x14ac:dyDescent="0.3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</row>
    <row r="108" spans="1:34" ht="15" hidden="1" thickTop="1" x14ac:dyDescent="0.3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</row>
    <row r="109" spans="1:34" ht="15" hidden="1" thickTop="1" x14ac:dyDescent="0.3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</row>
    <row r="110" spans="1:34" ht="15" hidden="1" thickTop="1" x14ac:dyDescent="0.3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</row>
    <row r="111" spans="1:34" ht="15" hidden="1" thickTop="1" x14ac:dyDescent="0.3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 t="str">
        <f>'RESUMEN TOTAL'!P112</f>
        <v>APAGADO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</row>
    <row r="112" spans="1:34" ht="15" hidden="1" thickTop="1" x14ac:dyDescent="0.3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</row>
    <row r="113" spans="1:34" ht="15" hidden="1" thickTop="1" x14ac:dyDescent="0.3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 t="str">
        <f>'RESUMEN TOTAL'!P114</f>
        <v>APAGADO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</row>
    <row r="114" spans="1:34" ht="15" hidden="1" thickTop="1" x14ac:dyDescent="0.3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</row>
    <row r="115" spans="1:34" ht="15" hidden="1" thickTop="1" x14ac:dyDescent="0.3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</row>
    <row r="116" spans="1:34" ht="15" hidden="1" thickTop="1" x14ac:dyDescent="0.3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</row>
    <row r="117" spans="1:34" ht="15" hidden="1" thickTop="1" x14ac:dyDescent="0.3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</row>
    <row r="118" spans="1:34" ht="15" hidden="1" thickTop="1" x14ac:dyDescent="0.3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</row>
    <row r="119" spans="1:34" ht="15" hidden="1" thickTop="1" x14ac:dyDescent="0.3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</row>
    <row r="120" spans="1:34" ht="15" hidden="1" thickTop="1" x14ac:dyDescent="0.3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</row>
    <row r="121" spans="1:34" ht="15" hidden="1" thickTop="1" x14ac:dyDescent="0.3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</row>
    <row r="122" spans="1:34" ht="15" hidden="1" thickTop="1" x14ac:dyDescent="0.3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</row>
    <row r="123" spans="1:34" ht="15" hidden="1" thickTop="1" x14ac:dyDescent="0.3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</row>
    <row r="124" spans="1:34" ht="15" hidden="1" thickTop="1" x14ac:dyDescent="0.3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</row>
    <row r="125" spans="1:34" ht="15" hidden="1" thickTop="1" x14ac:dyDescent="0.3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</row>
    <row r="126" spans="1:34" ht="15" hidden="1" thickTop="1" x14ac:dyDescent="0.3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</row>
    <row r="127" spans="1:34" ht="15" hidden="1" thickTop="1" x14ac:dyDescent="0.3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>
        <f>'RESUMEN TOTAL'!L129</f>
        <v>0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</row>
    <row r="128" spans="1:34" ht="15" hidden="1" thickTop="1" x14ac:dyDescent="0.3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</row>
    <row r="129" spans="1:34" ht="15" hidden="1" thickTop="1" x14ac:dyDescent="0.3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</row>
    <row r="130" spans="1:34" ht="15" hidden="1" thickTop="1" x14ac:dyDescent="0.3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</row>
    <row r="131" spans="1:34" ht="15" hidden="1" thickTop="1" x14ac:dyDescent="0.3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</row>
    <row r="132" spans="1:34" ht="15" hidden="1" thickTop="1" x14ac:dyDescent="0.3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>
        <f>'RESUMEN TOTAL'!M134</f>
        <v>0</v>
      </c>
      <c r="H132" s="86">
        <f>'RESUMEN TOTAL'!N134</f>
        <v>0</v>
      </c>
      <c r="I132" s="86" t="str">
        <f>'RESUMEN TOTAL'!O134</f>
        <v>APAGADO</v>
      </c>
      <c r="J132" s="86" t="str">
        <f>'RESUMEN TOTAL'!P134</f>
        <v>APAGADO</v>
      </c>
      <c r="K132" s="86">
        <f>'RESUMEN TOTAL'!Q134</f>
        <v>0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</row>
    <row r="133" spans="1:34" ht="15" hidden="1" thickTop="1" x14ac:dyDescent="0.3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>
        <f>'RESUMEN TOTAL'!M135</f>
        <v>0</v>
      </c>
      <c r="H133" s="86">
        <f>'RESUMEN TOTAL'!N135</f>
        <v>0</v>
      </c>
      <c r="I133" s="86" t="str">
        <f>'RESUMEN TOTAL'!O135</f>
        <v>APAGADO</v>
      </c>
      <c r="J133" s="86" t="str">
        <f>'RESUMEN TOTAL'!P135</f>
        <v>APAGADO</v>
      </c>
      <c r="K133" s="86">
        <f>'RESUMEN TOTAL'!Q135</f>
        <v>0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</row>
    <row r="134" spans="1:34" ht="15" hidden="1" thickTop="1" x14ac:dyDescent="0.3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</row>
    <row r="135" spans="1:34" ht="15" hidden="1" thickTop="1" x14ac:dyDescent="0.3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</row>
    <row r="136" spans="1:34" ht="15" hidden="1" thickTop="1" x14ac:dyDescent="0.3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</row>
    <row r="137" spans="1:34" ht="15" hidden="1" thickTop="1" x14ac:dyDescent="0.3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</row>
    <row r="138" spans="1:34" ht="15" hidden="1" thickTop="1" x14ac:dyDescent="0.3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</row>
    <row r="139" spans="1:34" ht="15" hidden="1" thickTop="1" x14ac:dyDescent="0.3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</row>
    <row r="140" spans="1:34" ht="15" hidden="1" thickTop="1" x14ac:dyDescent="0.3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</row>
    <row r="141" spans="1:34" ht="15" hidden="1" thickTop="1" x14ac:dyDescent="0.3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</row>
    <row r="142" spans="1:34" ht="15" hidden="1" thickTop="1" x14ac:dyDescent="0.3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</row>
    <row r="143" spans="1:34" ht="15" hidden="1" thickTop="1" x14ac:dyDescent="0.3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</row>
    <row r="144" spans="1:34" ht="15" hidden="1" thickTop="1" x14ac:dyDescent="0.3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</row>
    <row r="145" spans="1:34" ht="15" hidden="1" thickTop="1" x14ac:dyDescent="0.3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</row>
    <row r="146" spans="1:34" ht="15" hidden="1" thickTop="1" x14ac:dyDescent="0.3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>
        <f>'RESUMEN TOTAL'!M148</f>
        <v>0</v>
      </c>
      <c r="H146" s="86">
        <f>'RESUMEN TOTAL'!N148</f>
        <v>0</v>
      </c>
      <c r="I146" s="86" t="str">
        <f>'RESUMEN TOTAL'!O148</f>
        <v>APAGADO</v>
      </c>
      <c r="J146" s="86" t="str">
        <f>'RESUMEN TOTAL'!P148</f>
        <v>APAGADO</v>
      </c>
      <c r="K146" s="86">
        <f>'RESUMEN TOTAL'!Q148</f>
        <v>0</v>
      </c>
      <c r="L146" s="86">
        <f>'RESUMEN TOTAL'!R148</f>
        <v>0</v>
      </c>
      <c r="M146" s="86">
        <f>'RESUMEN TOTAL'!S148</f>
        <v>0</v>
      </c>
      <c r="N146" s="86">
        <f>'RESUMEN TOTAL'!T148</f>
        <v>0</v>
      </c>
      <c r="O146" s="86">
        <f>'RESUMEN TOTAL'!U148</f>
        <v>0</v>
      </c>
      <c r="P146" s="86">
        <f>'RESUMEN TOTAL'!V148</f>
        <v>0</v>
      </c>
      <c r="Q146" s="86">
        <f>'RESUMEN TOTAL'!W148</f>
        <v>0</v>
      </c>
      <c r="R146" s="86">
        <f>'RESUMEN TOTAL'!X148</f>
        <v>0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</row>
    <row r="147" spans="1:34" ht="15" hidden="1" thickTop="1" x14ac:dyDescent="0.3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</row>
    <row r="148" spans="1:34" ht="15" hidden="1" thickTop="1" x14ac:dyDescent="0.3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</row>
    <row r="149" spans="1:34" ht="15" hidden="1" thickTop="1" x14ac:dyDescent="0.3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</row>
    <row r="150" spans="1:34" ht="15" hidden="1" thickTop="1" x14ac:dyDescent="0.3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</row>
    <row r="151" spans="1:34" ht="15" hidden="1" thickTop="1" x14ac:dyDescent="0.3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</row>
    <row r="152" spans="1:34" ht="15" hidden="1" thickTop="1" x14ac:dyDescent="0.3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</row>
    <row r="153" spans="1:34" ht="15" hidden="1" thickTop="1" x14ac:dyDescent="0.3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</row>
    <row r="154" spans="1:34" ht="15" hidden="1" thickTop="1" x14ac:dyDescent="0.3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</row>
    <row r="155" spans="1:34" ht="15" hidden="1" thickTop="1" x14ac:dyDescent="0.3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</row>
    <row r="156" spans="1:34" ht="15" hidden="1" thickTop="1" x14ac:dyDescent="0.3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</row>
    <row r="157" spans="1:34" ht="15" hidden="1" thickTop="1" x14ac:dyDescent="0.3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</row>
    <row r="158" spans="1:34" ht="15" hidden="1" thickTop="1" x14ac:dyDescent="0.3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</row>
    <row r="159" spans="1:34" ht="15" hidden="1" thickTop="1" x14ac:dyDescent="0.3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</row>
    <row r="160" spans="1:34" ht="15" hidden="1" thickTop="1" x14ac:dyDescent="0.3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</row>
    <row r="161" spans="1:34" ht="15" hidden="1" thickTop="1" x14ac:dyDescent="0.3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</row>
    <row r="162" spans="1:34" ht="15" hidden="1" thickTop="1" x14ac:dyDescent="0.3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</row>
    <row r="163" spans="1:34" ht="15" hidden="1" thickTop="1" x14ac:dyDescent="0.3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</row>
    <row r="164" spans="1:34" ht="15" hidden="1" thickTop="1" x14ac:dyDescent="0.3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</row>
    <row r="165" spans="1:34" ht="15" hidden="1" thickTop="1" x14ac:dyDescent="0.3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>
        <f>'RESUMEN TOTAL'!L167</f>
        <v>0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 t="str">
        <f>'RESUMEN TOTAL'!P167</f>
        <v>APAGADO</v>
      </c>
      <c r="K165" s="86">
        <f>'RESUMEN TOTAL'!Q167</f>
        <v>0</v>
      </c>
      <c r="L165" s="86">
        <f>'RESUMEN TOTAL'!R167</f>
        <v>0</v>
      </c>
      <c r="M165" s="86">
        <f>'RESUMEN TOTAL'!S167</f>
        <v>0</v>
      </c>
      <c r="N165" s="86">
        <f>'RESUMEN TOTAL'!T167</f>
        <v>0</v>
      </c>
      <c r="O165" s="86">
        <f>'RESUMEN TOTAL'!U167</f>
        <v>0</v>
      </c>
      <c r="P165" s="86">
        <f>'RESUMEN TOTAL'!V167</f>
        <v>0</v>
      </c>
      <c r="Q165" s="86">
        <f>'RESUMEN TOTAL'!W167</f>
        <v>0</v>
      </c>
      <c r="R165" s="86">
        <f>'RESUMEN TOTAL'!X167</f>
        <v>0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</row>
    <row r="166" spans="1:34" ht="15" hidden="1" thickTop="1" x14ac:dyDescent="0.3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</row>
    <row r="167" spans="1:34" ht="15" hidden="1" thickTop="1" x14ac:dyDescent="0.3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>
        <f>'RESUMEN TOTAL'!M169</f>
        <v>0</v>
      </c>
      <c r="H167" s="86">
        <f>'RESUMEN TOTAL'!N169</f>
        <v>0</v>
      </c>
      <c r="I167" s="86" t="str">
        <f>'RESUMEN TOTAL'!O169</f>
        <v>APAGADO</v>
      </c>
      <c r="J167" s="86" t="str">
        <f>'RESUMEN TOTAL'!P169</f>
        <v>APAGADO</v>
      </c>
      <c r="K167" s="86">
        <f>'RESUMEN TOTAL'!Q169</f>
        <v>0</v>
      </c>
      <c r="L167" s="86">
        <f>'RESUMEN TOTAL'!R169</f>
        <v>0</v>
      </c>
      <c r="M167" s="86">
        <f>'RESUMEN TOTAL'!S169</f>
        <v>0</v>
      </c>
      <c r="N167" s="86">
        <f>'RESUMEN TOTAL'!T169</f>
        <v>0</v>
      </c>
      <c r="O167" s="86">
        <f>'RESUMEN TOTAL'!U169</f>
        <v>0</v>
      </c>
      <c r="P167" s="86">
        <f>'RESUMEN TOTAL'!V169</f>
        <v>0</v>
      </c>
      <c r="Q167" s="86">
        <f>'RESUMEN TOTAL'!W169</f>
        <v>0</v>
      </c>
      <c r="R167" s="86">
        <f>'RESUMEN TOTAL'!X169</f>
        <v>0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</row>
    <row r="168" spans="1:34" ht="15" hidden="1" thickTop="1" x14ac:dyDescent="0.3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>
        <f>'RESUMEN TOTAL'!M170</f>
        <v>0</v>
      </c>
      <c r="H168" s="86">
        <f>'RESUMEN TOTAL'!N170</f>
        <v>0</v>
      </c>
      <c r="I168" s="86" t="str">
        <f>'RESUMEN TOTAL'!O170</f>
        <v>APAGADO</v>
      </c>
      <c r="J168" s="86" t="str">
        <f>'RESUMEN TOTAL'!P170</f>
        <v>APAGADO</v>
      </c>
      <c r="K168" s="86">
        <f>'RESUMEN TOTAL'!Q170</f>
        <v>0</v>
      </c>
      <c r="L168" s="86">
        <f>'RESUMEN TOTAL'!R170</f>
        <v>0</v>
      </c>
      <c r="M168" s="86">
        <f>'RESUMEN TOTAL'!S170</f>
        <v>0</v>
      </c>
      <c r="N168" s="86">
        <f>'RESUMEN TOTAL'!T170</f>
        <v>0</v>
      </c>
      <c r="O168" s="86">
        <f>'RESUMEN TOTAL'!U170</f>
        <v>0</v>
      </c>
      <c r="P168" s="86">
        <f>'RESUMEN TOTAL'!V170</f>
        <v>0</v>
      </c>
      <c r="Q168" s="86">
        <f>'RESUMEN TOTAL'!W170</f>
        <v>0</v>
      </c>
      <c r="R168" s="86">
        <f>'RESUMEN TOTAL'!X170</f>
        <v>0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</row>
    <row r="169" spans="1:34" ht="15" hidden="1" thickTop="1" x14ac:dyDescent="0.3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</row>
    <row r="170" spans="1:34" ht="15" hidden="1" thickTop="1" x14ac:dyDescent="0.3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</row>
    <row r="171" spans="1:34" ht="15" hidden="1" thickTop="1" x14ac:dyDescent="0.3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</row>
    <row r="172" spans="1:34" ht="15" hidden="1" thickTop="1" x14ac:dyDescent="0.3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</row>
    <row r="173" spans="1:34" ht="15" hidden="1" thickTop="1" x14ac:dyDescent="0.3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</row>
    <row r="174" spans="1:34" ht="15" hidden="1" thickTop="1" x14ac:dyDescent="0.3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</row>
    <row r="175" spans="1:34" ht="15" hidden="1" thickTop="1" x14ac:dyDescent="0.3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</row>
    <row r="176" spans="1:34" ht="15" hidden="1" thickTop="1" x14ac:dyDescent="0.3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</row>
    <row r="177" spans="1:34" ht="15" hidden="1" thickTop="1" x14ac:dyDescent="0.3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</row>
    <row r="178" spans="1:34" ht="15" hidden="1" thickTop="1" x14ac:dyDescent="0.3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</row>
    <row r="179" spans="1:34" ht="15" hidden="1" thickTop="1" x14ac:dyDescent="0.3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</row>
    <row r="180" spans="1:34" ht="15" hidden="1" thickTop="1" x14ac:dyDescent="0.3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</row>
    <row r="181" spans="1:34" ht="15" hidden="1" thickTop="1" x14ac:dyDescent="0.3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</row>
    <row r="182" spans="1:34" ht="15" hidden="1" thickTop="1" x14ac:dyDescent="0.3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</row>
    <row r="183" spans="1:34" ht="15" hidden="1" thickTop="1" x14ac:dyDescent="0.3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</row>
    <row r="184" spans="1:34" ht="15" hidden="1" thickTop="1" x14ac:dyDescent="0.3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</row>
    <row r="185" spans="1:34" ht="15" hidden="1" thickTop="1" x14ac:dyDescent="0.3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</row>
    <row r="186" spans="1:34" ht="15" hidden="1" thickTop="1" x14ac:dyDescent="0.3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</row>
    <row r="187" spans="1:34" ht="15" hidden="1" thickTop="1" x14ac:dyDescent="0.3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</row>
    <row r="188" spans="1:34" ht="15" hidden="1" thickTop="1" x14ac:dyDescent="0.3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</row>
    <row r="189" spans="1:34" ht="15" hidden="1" thickTop="1" x14ac:dyDescent="0.3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</row>
    <row r="190" spans="1:34" ht="15" hidden="1" thickTop="1" x14ac:dyDescent="0.3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</row>
    <row r="191" spans="1:34" ht="15" hidden="1" thickTop="1" x14ac:dyDescent="0.3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</row>
    <row r="192" spans="1:34" ht="15" hidden="1" thickTop="1" x14ac:dyDescent="0.3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</row>
    <row r="193" spans="1:34" ht="15" hidden="1" thickTop="1" x14ac:dyDescent="0.3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</row>
    <row r="194" spans="1:34" ht="15" hidden="1" thickTop="1" x14ac:dyDescent="0.3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</row>
    <row r="195" spans="1:34" ht="15" hidden="1" thickTop="1" x14ac:dyDescent="0.3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</row>
    <row r="196" spans="1:34" ht="15" hidden="1" thickTop="1" x14ac:dyDescent="0.3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</row>
    <row r="197" spans="1:34" ht="15" hidden="1" thickTop="1" x14ac:dyDescent="0.3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</row>
    <row r="198" spans="1:34" ht="15" hidden="1" thickTop="1" x14ac:dyDescent="0.3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</row>
    <row r="199" spans="1:34" ht="15" hidden="1" thickTop="1" x14ac:dyDescent="0.3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</row>
    <row r="200" spans="1:34" ht="15" hidden="1" thickTop="1" x14ac:dyDescent="0.3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</row>
    <row r="201" spans="1:34" ht="15" hidden="1" thickTop="1" x14ac:dyDescent="0.3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>
        <f>'RESUMEN TOTAL'!M204</f>
        <v>0</v>
      </c>
      <c r="H201" s="86">
        <f>'RESUMEN TOTAL'!N204</f>
        <v>0</v>
      </c>
      <c r="I201" s="86" t="str">
        <f>'RESUMEN TOTAL'!O204</f>
        <v>APAGADO</v>
      </c>
      <c r="J201" s="86" t="str">
        <f>'RESUMEN TOTAL'!P204</f>
        <v>APAGADO</v>
      </c>
      <c r="K201" s="86">
        <f>'RESUMEN TOTAL'!Q204</f>
        <v>0</v>
      </c>
      <c r="L201" s="86">
        <f>'RESUMEN TOTAL'!R204</f>
        <v>0</v>
      </c>
      <c r="M201" s="86">
        <f>'RESUMEN TOTAL'!S204</f>
        <v>0</v>
      </c>
      <c r="N201" s="86">
        <f>'RESUMEN TOTAL'!T204</f>
        <v>0</v>
      </c>
      <c r="O201" s="86">
        <f>'RESUMEN TOTAL'!U204</f>
        <v>0</v>
      </c>
      <c r="P201" s="86">
        <f>'RESUMEN TOTAL'!V204</f>
        <v>0</v>
      </c>
      <c r="Q201" s="86">
        <f>'RESUMEN TOTAL'!W204</f>
        <v>0</v>
      </c>
      <c r="R201" s="86">
        <f>'RESUMEN TOTAL'!X204</f>
        <v>0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</row>
    <row r="202" spans="1:34" ht="15" hidden="1" thickTop="1" x14ac:dyDescent="0.3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>
        <f>'RESUMEN TOTAL'!L205</f>
        <v>0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</row>
    <row r="203" spans="1:34" ht="15" hidden="1" thickTop="1" x14ac:dyDescent="0.3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>
        <f>'RESUMEN TOTAL'!Q206</f>
        <v>0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</row>
    <row r="204" spans="1:34" ht="15" hidden="1" thickTop="1" x14ac:dyDescent="0.3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>
        <f>'RESUMEN TOTAL'!E207</f>
        <v>0</v>
      </c>
      <c r="E204" s="33">
        <f>'RESUMEN TOTAL'!F207</f>
        <v>0</v>
      </c>
      <c r="F204" s="86" t="str">
        <f>'RESUMEN TOTAL'!L207</f>
        <v>APAGADO</v>
      </c>
      <c r="G204" s="86">
        <f>'RESUMEN TOTAL'!M207</f>
        <v>0</v>
      </c>
      <c r="H204" s="86">
        <f>'RESUMEN TOTAL'!N207</f>
        <v>0</v>
      </c>
      <c r="I204" s="86" t="str">
        <f>'RESUMEN TOTAL'!O207</f>
        <v>APAGADO</v>
      </c>
      <c r="J204" s="86" t="str">
        <f>'RESUMEN TOTAL'!P207</f>
        <v>APAGADO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</row>
    <row r="205" spans="1:34" ht="15" hidden="1" thickTop="1" x14ac:dyDescent="0.3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</row>
    <row r="206" spans="1:34" ht="15" hidden="1" thickTop="1" x14ac:dyDescent="0.3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</row>
    <row r="207" spans="1:34" ht="15" hidden="1" thickTop="1" x14ac:dyDescent="0.3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</row>
    <row r="208" spans="1:34" ht="15" hidden="1" thickTop="1" x14ac:dyDescent="0.3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</row>
    <row r="209" spans="1:34" ht="15" hidden="1" thickTop="1" x14ac:dyDescent="0.3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</row>
    <row r="210" spans="1:34" ht="15" hidden="1" thickTop="1" x14ac:dyDescent="0.3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 t="str">
        <f>'RESUMEN TOTAL'!L213</f>
        <v>APAGADO</v>
      </c>
      <c r="G210" s="86">
        <f>'RESUMEN TOTAL'!M213</f>
        <v>0</v>
      </c>
      <c r="H210" s="86">
        <f>'RESUMEN TOTAL'!N213</f>
        <v>0</v>
      </c>
      <c r="I210" s="86" t="str">
        <f>'RESUMEN TOTAL'!O213</f>
        <v>APAGADO</v>
      </c>
      <c r="J210" s="86" t="str">
        <f>'RESUMEN TOTAL'!P213</f>
        <v>APAGADO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</row>
    <row r="211" spans="1:34" ht="15" hidden="1" thickTop="1" x14ac:dyDescent="0.3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</row>
    <row r="212" spans="1:34" ht="15" hidden="1" thickTop="1" x14ac:dyDescent="0.3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</row>
    <row r="213" spans="1:34" ht="15" hidden="1" thickTop="1" x14ac:dyDescent="0.3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</row>
    <row r="214" spans="1:34" ht="15" hidden="1" thickTop="1" x14ac:dyDescent="0.3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 t="str">
        <f>'RESUMEN TOTAL'!L217</f>
        <v>APAGADO</v>
      </c>
      <c r="G214" s="86">
        <f>'RESUMEN TOTAL'!M217</f>
        <v>0</v>
      </c>
      <c r="H214" s="86">
        <f>'RESUMEN TOTAL'!N217</f>
        <v>0</v>
      </c>
      <c r="I214" s="86" t="str">
        <f>'RESUMEN TOTAL'!O217</f>
        <v>APAGADO</v>
      </c>
      <c r="J214" s="86" t="str">
        <f>'RESUMEN TOTAL'!P217</f>
        <v>APAGADO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</row>
    <row r="215" spans="1:34" ht="15" hidden="1" thickTop="1" x14ac:dyDescent="0.3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</row>
    <row r="216" spans="1:34" ht="15" hidden="1" thickTop="1" x14ac:dyDescent="0.3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</row>
    <row r="217" spans="1:34" ht="15" hidden="1" thickTop="1" x14ac:dyDescent="0.3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</row>
    <row r="218" spans="1:34" ht="15" hidden="1" thickTop="1" x14ac:dyDescent="0.3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</row>
    <row r="219" spans="1:34" ht="15" hidden="1" thickTop="1" x14ac:dyDescent="0.3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</row>
    <row r="220" spans="1:34" ht="15" hidden="1" thickTop="1" x14ac:dyDescent="0.3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</row>
    <row r="221" spans="1:34" ht="15" hidden="1" thickTop="1" x14ac:dyDescent="0.3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</row>
    <row r="222" spans="1:34" ht="15" hidden="1" thickTop="1" x14ac:dyDescent="0.3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</row>
    <row r="223" spans="1:34" ht="15" hidden="1" thickTop="1" x14ac:dyDescent="0.3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</row>
    <row r="224" spans="1:34" ht="15" hidden="1" thickTop="1" x14ac:dyDescent="0.3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>
        <f>'RESUMEN TOTAL'!N227</f>
        <v>0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>
        <f>'RESUMEN TOTAL'!V227</f>
        <v>0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</row>
    <row r="225" spans="1:34" ht="15" hidden="1" thickTop="1" x14ac:dyDescent="0.3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</row>
    <row r="226" spans="1:34" ht="15" hidden="1" thickTop="1" x14ac:dyDescent="0.3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</row>
    <row r="227" spans="1:34" ht="15" hidden="1" thickTop="1" x14ac:dyDescent="0.3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</row>
    <row r="228" spans="1:34" ht="15" hidden="1" thickTop="1" x14ac:dyDescent="0.3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</row>
    <row r="229" spans="1:34" ht="15" hidden="1" thickTop="1" x14ac:dyDescent="0.3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</row>
    <row r="230" spans="1:34" ht="15" hidden="1" thickTop="1" x14ac:dyDescent="0.3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</row>
    <row r="231" spans="1:34" ht="15" hidden="1" thickTop="1" x14ac:dyDescent="0.3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</row>
    <row r="232" spans="1:34" ht="15" hidden="1" thickTop="1" x14ac:dyDescent="0.3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 t="str">
        <f>'RESUMEN TOTAL'!L235</f>
        <v>APAGADO</v>
      </c>
      <c r="G232" s="86">
        <f>'RESUMEN TOTAL'!M235</f>
        <v>0</v>
      </c>
      <c r="H232" s="86">
        <f>'RESUMEN TOTAL'!N235</f>
        <v>0</v>
      </c>
      <c r="I232" s="86" t="str">
        <f>'RESUMEN TOTAL'!O235</f>
        <v>APAGADO</v>
      </c>
      <c r="J232" s="86" t="str">
        <f>'RESUMEN TOTAL'!P235</f>
        <v>APAGADO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</row>
    <row r="233" spans="1:34" ht="15" hidden="1" thickTop="1" x14ac:dyDescent="0.3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</row>
    <row r="234" spans="1:34" ht="15" hidden="1" thickTop="1" x14ac:dyDescent="0.3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>
        <f>'RESUMEN TOTAL'!M237</f>
        <v>0</v>
      </c>
      <c r="H234" s="86">
        <f>'RESUMEN TOTAL'!N237</f>
        <v>0</v>
      </c>
      <c r="I234" s="86" t="str">
        <f>'RESUMEN TOTAL'!O237</f>
        <v>APAGADO</v>
      </c>
      <c r="J234" s="86" t="str">
        <f>'RESUMEN TOTAL'!P237</f>
        <v>APAGADO</v>
      </c>
      <c r="K234" s="86">
        <f>'RESUMEN TOTAL'!Q237</f>
        <v>0</v>
      </c>
      <c r="L234" s="86">
        <f>'RESUMEN TOTAL'!R237</f>
        <v>0</v>
      </c>
      <c r="M234" s="86">
        <f>'RESUMEN TOTAL'!S237</f>
        <v>0</v>
      </c>
      <c r="N234" s="86">
        <f>'RESUMEN TOTAL'!T237</f>
        <v>0</v>
      </c>
      <c r="O234" s="86">
        <f>'RESUMEN TOTAL'!U237</f>
        <v>0</v>
      </c>
      <c r="P234" s="86">
        <f>'RESUMEN TOTAL'!V237</f>
        <v>0</v>
      </c>
      <c r="Q234" s="86">
        <f>'RESUMEN TOTAL'!W237</f>
        <v>0</v>
      </c>
      <c r="R234" s="86">
        <f>'RESUMEN TOTAL'!X237</f>
        <v>0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</row>
    <row r="235" spans="1:34" ht="15" hidden="1" thickTop="1" x14ac:dyDescent="0.3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</row>
    <row r="236" spans="1:34" ht="15" hidden="1" thickTop="1" x14ac:dyDescent="0.3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>
        <f>'RESUMEN TOTAL'!M239</f>
        <v>0</v>
      </c>
      <c r="H236" s="86">
        <f>'RESUMEN TOTAL'!N239</f>
        <v>0</v>
      </c>
      <c r="I236" s="86" t="str">
        <f>'RESUMEN TOTAL'!O239</f>
        <v>APAGADO</v>
      </c>
      <c r="J236" s="86" t="str">
        <f>'RESUMEN TOTAL'!P239</f>
        <v>APAGADO</v>
      </c>
      <c r="K236" s="86">
        <f>'RESUMEN TOTAL'!Q239</f>
        <v>0</v>
      </c>
      <c r="L236" s="86">
        <f>'RESUMEN TOTAL'!R239</f>
        <v>0</v>
      </c>
      <c r="M236" s="86">
        <f>'RESUMEN TOTAL'!S239</f>
        <v>0</v>
      </c>
      <c r="N236" s="86">
        <f>'RESUMEN TOTAL'!T239</f>
        <v>0</v>
      </c>
      <c r="O236" s="86">
        <f>'RESUMEN TOTAL'!U239</f>
        <v>0</v>
      </c>
      <c r="P236" s="86">
        <f>'RESUMEN TOTAL'!V239</f>
        <v>0</v>
      </c>
      <c r="Q236" s="86">
        <f>'RESUMEN TOTAL'!W239</f>
        <v>0</v>
      </c>
      <c r="R236" s="86">
        <f>'RESUMEN TOTAL'!X239</f>
        <v>0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</row>
    <row r="237" spans="1:34" ht="15" hidden="1" thickTop="1" x14ac:dyDescent="0.3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</row>
    <row r="238" spans="1:34" ht="15" hidden="1" thickTop="1" x14ac:dyDescent="0.3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</row>
    <row r="239" spans="1:34" ht="15" hidden="1" thickTop="1" x14ac:dyDescent="0.3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</row>
    <row r="240" spans="1:34" ht="15" hidden="1" thickTop="1" x14ac:dyDescent="0.3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</row>
    <row r="241" spans="1:34" ht="15" hidden="1" thickTop="1" x14ac:dyDescent="0.3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</row>
    <row r="242" spans="1:34" ht="15" hidden="1" thickTop="1" x14ac:dyDescent="0.3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</row>
    <row r="243" spans="1:34" ht="15" hidden="1" thickTop="1" x14ac:dyDescent="0.3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</row>
    <row r="244" spans="1:34" ht="15" hidden="1" thickTop="1" x14ac:dyDescent="0.3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</row>
    <row r="245" spans="1:34" ht="15" hidden="1" thickTop="1" x14ac:dyDescent="0.3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</row>
    <row r="246" spans="1:34" ht="15" hidden="1" thickTop="1" x14ac:dyDescent="0.3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 t="str">
        <f>'RESUMEN TOTAL'!L249</f>
        <v>APAGADO</v>
      </c>
      <c r="G246" s="86">
        <f>'RESUMEN TOTAL'!M249</f>
        <v>0</v>
      </c>
      <c r="H246" s="86">
        <f>'RESUMEN TOTAL'!N249</f>
        <v>0</v>
      </c>
      <c r="I246" s="86" t="str">
        <f>'RESUMEN TOTAL'!O249</f>
        <v>APAGADO</v>
      </c>
      <c r="J246" s="86" t="str">
        <f>'RESUMEN TOTAL'!P249</f>
        <v>APAGADO</v>
      </c>
      <c r="K246" s="86">
        <f>'RESUMEN TOTAL'!Q249</f>
        <v>0</v>
      </c>
      <c r="L246" s="86">
        <f>'RESUMEN TOTAL'!R249</f>
        <v>0</v>
      </c>
      <c r="M246" s="86">
        <f>'RESUMEN TOTAL'!S249</f>
        <v>0</v>
      </c>
      <c r="N246" s="86">
        <f>'RESUMEN TOTAL'!T249</f>
        <v>0</v>
      </c>
      <c r="O246" s="86">
        <f>'RESUMEN TOTAL'!U249</f>
        <v>0</v>
      </c>
      <c r="P246" s="86">
        <f>'RESUMEN TOTAL'!V249</f>
        <v>0</v>
      </c>
      <c r="Q246" s="86">
        <f>'RESUMEN TOTAL'!W249</f>
        <v>0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</row>
    <row r="247" spans="1:34" ht="15" hidden="1" thickTop="1" x14ac:dyDescent="0.3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</row>
    <row r="248" spans="1:34" ht="15" hidden="1" thickTop="1" x14ac:dyDescent="0.3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>
        <f>'RESUMEN TOTAL'!M251</f>
        <v>0</v>
      </c>
      <c r="H248" s="86">
        <f>'RESUMEN TOTAL'!N251</f>
        <v>0</v>
      </c>
      <c r="I248" s="86" t="str">
        <f>'RESUMEN TOTAL'!O251</f>
        <v>APAGADO</v>
      </c>
      <c r="J248" s="86" t="str">
        <f>'RESUMEN TOTAL'!P251</f>
        <v>APAGADO</v>
      </c>
      <c r="K248" s="86">
        <f>'RESUMEN TOTAL'!Q251</f>
        <v>0</v>
      </c>
      <c r="L248" s="86">
        <f>'RESUMEN TOTAL'!R251</f>
        <v>0</v>
      </c>
      <c r="M248" s="86">
        <f>'RESUMEN TOTAL'!S251</f>
        <v>0</v>
      </c>
      <c r="N248" s="86">
        <f>'RESUMEN TOTAL'!T251</f>
        <v>0</v>
      </c>
      <c r="O248" s="86">
        <f>'RESUMEN TOTAL'!U251</f>
        <v>0</v>
      </c>
      <c r="P248" s="86">
        <f>'RESUMEN TOTAL'!V251</f>
        <v>0</v>
      </c>
      <c r="Q248" s="86">
        <f>'RESUMEN TOTAL'!W251</f>
        <v>0</v>
      </c>
      <c r="R248" s="86">
        <f>'RESUMEN TOTAL'!X251</f>
        <v>0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</row>
    <row r="249" spans="1:34" ht="15" hidden="1" thickTop="1" x14ac:dyDescent="0.3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>
        <f>'RESUMEN TOTAL'!M252</f>
        <v>0</v>
      </c>
      <c r="H249" s="86">
        <f>'RESUMEN TOTAL'!N252</f>
        <v>0</v>
      </c>
      <c r="I249" s="86" t="str">
        <f>'RESUMEN TOTAL'!O252</f>
        <v>APAGADO</v>
      </c>
      <c r="J249" s="86" t="str">
        <f>'RESUMEN TOTAL'!P252</f>
        <v>APAGADO</v>
      </c>
      <c r="K249" s="86">
        <f>'RESUMEN TOTAL'!Q252</f>
        <v>0</v>
      </c>
      <c r="L249" s="86">
        <f>'RESUMEN TOTAL'!R252</f>
        <v>0</v>
      </c>
      <c r="M249" s="86">
        <f>'RESUMEN TOTAL'!S252</f>
        <v>0</v>
      </c>
      <c r="N249" s="86">
        <f>'RESUMEN TOTAL'!T252</f>
        <v>0</v>
      </c>
      <c r="O249" s="86">
        <f>'RESUMEN TOTAL'!U252</f>
        <v>0</v>
      </c>
      <c r="P249" s="86">
        <f>'RESUMEN TOTAL'!V252</f>
        <v>0</v>
      </c>
      <c r="Q249" s="86">
        <f>'RESUMEN TOTAL'!W252</f>
        <v>0</v>
      </c>
      <c r="R249" s="86">
        <f>'RESUMEN TOTAL'!X252</f>
        <v>0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</row>
    <row r="250" spans="1:34" ht="15" hidden="1" thickTop="1" x14ac:dyDescent="0.3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 t="str">
        <f>'RESUMEN TOTAL'!L253</f>
        <v>APAGADO</v>
      </c>
      <c r="G250" s="86">
        <f>'RESUMEN TOTAL'!M253</f>
        <v>0</v>
      </c>
      <c r="H250" s="86">
        <f>'RESUMEN TOTAL'!N253</f>
        <v>0</v>
      </c>
      <c r="I250" s="86" t="str">
        <f>'RESUMEN TOTAL'!O253</f>
        <v>APAGADO</v>
      </c>
      <c r="J250" s="86" t="str">
        <f>'RESUMEN TOTAL'!P253</f>
        <v>APAGADO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</row>
    <row r="251" spans="1:34" ht="15" hidden="1" thickTop="1" x14ac:dyDescent="0.3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 t="str">
        <f>'RESUMEN TOTAL'!L254</f>
        <v>APAGADO</v>
      </c>
      <c r="G251" s="86">
        <f>'RESUMEN TOTAL'!M254</f>
        <v>0</v>
      </c>
      <c r="H251" s="86">
        <f>'RESUMEN TOTAL'!N254</f>
        <v>0</v>
      </c>
      <c r="I251" s="86" t="str">
        <f>'RESUMEN TOTAL'!O254</f>
        <v>APAGADO</v>
      </c>
      <c r="J251" s="86" t="str">
        <f>'RESUMEN TOTAL'!P254</f>
        <v>APAGADO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</row>
    <row r="252" spans="1:34" ht="15" hidden="1" thickTop="1" x14ac:dyDescent="0.3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 t="str">
        <f>'RESUMEN TOTAL'!L255</f>
        <v>APAGADO</v>
      </c>
      <c r="G252" s="86">
        <f>'RESUMEN TOTAL'!M255</f>
        <v>0</v>
      </c>
      <c r="H252" s="86">
        <f>'RESUMEN TOTAL'!N255</f>
        <v>0</v>
      </c>
      <c r="I252" s="86" t="str">
        <f>'RESUMEN TOTAL'!O255</f>
        <v>APAGADO</v>
      </c>
      <c r="J252" s="86" t="str">
        <f>'RESUMEN TOTAL'!P255</f>
        <v>APAGADO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</row>
    <row r="253" spans="1:34" ht="15" hidden="1" thickTop="1" x14ac:dyDescent="0.3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 t="str">
        <f>'RESUMEN TOTAL'!O256</f>
        <v>APAGADO</v>
      </c>
      <c r="J253" s="86" t="str">
        <f>'RESUMEN TOTAL'!P256</f>
        <v>APAGADO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</row>
    <row r="254" spans="1:34" ht="15" hidden="1" thickTop="1" x14ac:dyDescent="0.3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 t="str">
        <f>'RESUMEN TOTAL'!O257</f>
        <v>APAGADO</v>
      </c>
      <c r="J254" s="86" t="str">
        <f>'RESUMEN TOTAL'!P257</f>
        <v>APAGADO</v>
      </c>
      <c r="K254" s="86">
        <f>'RESUMEN TOTAL'!Q257</f>
        <v>0</v>
      </c>
      <c r="L254" s="86">
        <f>'RESUMEN TOTAL'!R257</f>
        <v>0</v>
      </c>
      <c r="M254" s="86">
        <f>'RESUMEN TOTAL'!S257</f>
        <v>0</v>
      </c>
      <c r="N254" s="86">
        <f>'RESUMEN TOTAL'!T257</f>
        <v>0</v>
      </c>
      <c r="O254" s="86">
        <f>'RESUMEN TOTAL'!U257</f>
        <v>0</v>
      </c>
      <c r="P254" s="86">
        <f>'RESUMEN TOTAL'!V257</f>
        <v>0</v>
      </c>
      <c r="Q254" s="86">
        <f>'RESUMEN TOTAL'!W257</f>
        <v>0</v>
      </c>
      <c r="R254" s="86">
        <f>'RESUMEN TOTAL'!X257</f>
        <v>0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</row>
    <row r="255" spans="1:34" ht="15" hidden="1" thickTop="1" x14ac:dyDescent="0.3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</row>
    <row r="256" spans="1:34" ht="15" hidden="1" thickTop="1" x14ac:dyDescent="0.3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</row>
    <row r="257" spans="1:34" ht="15" hidden="1" thickTop="1" x14ac:dyDescent="0.3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</row>
    <row r="258" spans="1:34" ht="15" hidden="1" thickTop="1" x14ac:dyDescent="0.3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</row>
    <row r="259" spans="1:34" ht="15" hidden="1" thickTop="1" x14ac:dyDescent="0.3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</row>
    <row r="260" spans="1:34" ht="15" hidden="1" thickTop="1" x14ac:dyDescent="0.3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</row>
    <row r="261" spans="1:34" ht="15" hidden="1" thickTop="1" x14ac:dyDescent="0.3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</row>
    <row r="262" spans="1:34" ht="15" hidden="1" thickTop="1" x14ac:dyDescent="0.3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</row>
    <row r="263" spans="1:34" ht="15" hidden="1" thickTop="1" x14ac:dyDescent="0.3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</row>
    <row r="264" spans="1:34" ht="15" hidden="1" thickTop="1" x14ac:dyDescent="0.3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</row>
    <row r="265" spans="1:34" ht="15" hidden="1" thickTop="1" x14ac:dyDescent="0.3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</row>
    <row r="266" spans="1:34" ht="15" hidden="1" thickTop="1" x14ac:dyDescent="0.3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</row>
    <row r="267" spans="1:34" ht="15" hidden="1" thickTop="1" x14ac:dyDescent="0.3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</row>
    <row r="268" spans="1:34" ht="15" hidden="1" thickTop="1" x14ac:dyDescent="0.3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</row>
    <row r="269" spans="1:34" ht="15" hidden="1" thickTop="1" x14ac:dyDescent="0.3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</row>
    <row r="270" spans="1:34" ht="15" hidden="1" thickTop="1" x14ac:dyDescent="0.3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</row>
    <row r="271" spans="1:34" ht="15" hidden="1" thickTop="1" x14ac:dyDescent="0.3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</row>
    <row r="272" spans="1:34" ht="15" hidden="1" thickTop="1" x14ac:dyDescent="0.3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</row>
    <row r="273" spans="1:34" ht="15" hidden="1" thickTop="1" x14ac:dyDescent="0.3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>
        <f>'RESUMEN TOTAL'!M276</f>
        <v>0</v>
      </c>
      <c r="H273" s="86">
        <f>'RESUMEN TOTAL'!N276</f>
        <v>0</v>
      </c>
      <c r="I273" s="86" t="str">
        <f>'RESUMEN TOTAL'!O276</f>
        <v>APAGADO</v>
      </c>
      <c r="J273" s="86" t="str">
        <f>'RESUMEN TOTAL'!P276</f>
        <v>APAGADO</v>
      </c>
      <c r="K273" s="86">
        <f>'RESUMEN TOTAL'!Q276</f>
        <v>0</v>
      </c>
      <c r="L273" s="86">
        <f>'RESUMEN TOTAL'!R276</f>
        <v>0</v>
      </c>
      <c r="M273" s="86">
        <f>'RESUMEN TOTAL'!S276</f>
        <v>0</v>
      </c>
      <c r="N273" s="86">
        <f>'RESUMEN TOTAL'!T276</f>
        <v>0</v>
      </c>
      <c r="O273" s="86">
        <f>'RESUMEN TOTAL'!U276</f>
        <v>0</v>
      </c>
      <c r="P273" s="86">
        <f>'RESUMEN TOTAL'!V276</f>
        <v>0</v>
      </c>
      <c r="Q273" s="86">
        <f>'RESUMEN TOTAL'!W276</f>
        <v>0</v>
      </c>
      <c r="R273" s="86">
        <f>'RESUMEN TOTAL'!X276</f>
        <v>0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</row>
    <row r="274" spans="1:34" ht="15" hidden="1" thickTop="1" x14ac:dyDescent="0.3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</row>
    <row r="275" spans="1:34" ht="15" hidden="1" thickTop="1" x14ac:dyDescent="0.3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</row>
    <row r="276" spans="1:34" ht="15" hidden="1" thickTop="1" x14ac:dyDescent="0.3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</row>
    <row r="277" spans="1:34" ht="15" hidden="1" thickTop="1" x14ac:dyDescent="0.3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</row>
    <row r="278" spans="1:34" ht="15" hidden="1" thickTop="1" x14ac:dyDescent="0.3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>
        <f>'RESUMEN TOTAL'!M281</f>
        <v>0</v>
      </c>
      <c r="H278" s="86">
        <f>'RESUMEN TOTAL'!N281</f>
        <v>0</v>
      </c>
      <c r="I278" s="86" t="str">
        <f>'RESUMEN TOTAL'!O281</f>
        <v>APAGADO</v>
      </c>
      <c r="J278" s="86" t="str">
        <f>'RESUMEN TOTAL'!P281</f>
        <v>APAGADO</v>
      </c>
      <c r="K278" s="86">
        <f>'RESUMEN TOTAL'!Q281</f>
        <v>0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</row>
    <row r="279" spans="1:34" ht="15" hidden="1" thickTop="1" x14ac:dyDescent="0.3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>
        <f>'RESUMEN TOTAL'!M282</f>
        <v>0</v>
      </c>
      <c r="H279" s="86">
        <f>'RESUMEN TOTAL'!N282</f>
        <v>0</v>
      </c>
      <c r="I279" s="86" t="str">
        <f>'RESUMEN TOTAL'!O282</f>
        <v>APAGADO</v>
      </c>
      <c r="J279" s="86" t="str">
        <f>'RESUMEN TOTAL'!P282</f>
        <v>APAGADO</v>
      </c>
      <c r="K279" s="86">
        <f>'RESUMEN TOTAL'!Q282</f>
        <v>0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</row>
    <row r="280" spans="1:34" ht="15" hidden="1" thickTop="1" x14ac:dyDescent="0.3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</row>
    <row r="281" spans="1:34" ht="15" hidden="1" thickTop="1" x14ac:dyDescent="0.3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</row>
    <row r="282" spans="1:34" ht="15" hidden="1" thickTop="1" x14ac:dyDescent="0.3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</row>
    <row r="283" spans="1:34" ht="15" hidden="1" thickTop="1" x14ac:dyDescent="0.3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</row>
    <row r="284" spans="1:34" ht="15" hidden="1" thickTop="1" x14ac:dyDescent="0.3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</row>
    <row r="285" spans="1:34" ht="15" hidden="1" thickTop="1" x14ac:dyDescent="0.3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</row>
    <row r="286" spans="1:34" ht="15" hidden="1" thickTop="1" x14ac:dyDescent="0.3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</row>
    <row r="287" spans="1:34" ht="15" hidden="1" thickTop="1" x14ac:dyDescent="0.3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</row>
    <row r="288" spans="1:34" ht="15" hidden="1" thickTop="1" x14ac:dyDescent="0.3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</row>
    <row r="289" spans="1:34" ht="15" hidden="1" thickTop="1" x14ac:dyDescent="0.3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 t="str">
        <f>'RESUMEN TOTAL'!P292</f>
        <v>APAGADO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</row>
    <row r="290" spans="1:34" ht="15" hidden="1" thickTop="1" x14ac:dyDescent="0.3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 t="str">
        <f>'RESUMEN TOTAL'!P293</f>
        <v>APAGADO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</row>
    <row r="291" spans="1:34" ht="15" hidden="1" thickTop="1" x14ac:dyDescent="0.3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</row>
    <row r="292" spans="1:34" ht="15" hidden="1" thickTop="1" x14ac:dyDescent="0.3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</row>
    <row r="293" spans="1:34" ht="15" hidden="1" thickTop="1" x14ac:dyDescent="0.3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</row>
    <row r="294" spans="1:34" ht="15" hidden="1" thickTop="1" x14ac:dyDescent="0.3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</row>
    <row r="295" spans="1:34" ht="15" hidden="1" thickTop="1" x14ac:dyDescent="0.3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</row>
    <row r="296" spans="1:34" ht="15" hidden="1" thickTop="1" x14ac:dyDescent="0.3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</row>
    <row r="297" spans="1:34" ht="15" hidden="1" thickTop="1" x14ac:dyDescent="0.3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</row>
    <row r="298" spans="1:34" ht="15" hidden="1" thickTop="1" x14ac:dyDescent="0.3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</row>
    <row r="299" spans="1:34" ht="15" hidden="1" thickTop="1" x14ac:dyDescent="0.3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</row>
    <row r="300" spans="1:34" ht="15" hidden="1" thickTop="1" x14ac:dyDescent="0.3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</row>
    <row r="301" spans="1:34" ht="15" hidden="1" thickTop="1" x14ac:dyDescent="0.3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</row>
    <row r="302" spans="1:34" ht="15" hidden="1" thickTop="1" x14ac:dyDescent="0.3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</row>
    <row r="303" spans="1:34" ht="15" hidden="1" thickTop="1" x14ac:dyDescent="0.3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</row>
    <row r="304" spans="1:34" ht="15" hidden="1" thickTop="1" x14ac:dyDescent="0.3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</row>
    <row r="305" spans="1:34" ht="15" hidden="1" thickTop="1" x14ac:dyDescent="0.3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</row>
    <row r="306" spans="1:34" ht="15" hidden="1" thickTop="1" x14ac:dyDescent="0.3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</row>
    <row r="307" spans="1:34" ht="15" hidden="1" thickTop="1" x14ac:dyDescent="0.3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</row>
    <row r="308" spans="1:34" ht="15" hidden="1" thickTop="1" x14ac:dyDescent="0.3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</row>
    <row r="309" spans="1:34" ht="15" hidden="1" thickTop="1" x14ac:dyDescent="0.3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</row>
    <row r="310" spans="1:34" ht="15" hidden="1" thickTop="1" x14ac:dyDescent="0.3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</row>
    <row r="311" spans="1:34" ht="15" hidden="1" thickTop="1" x14ac:dyDescent="0.3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</row>
    <row r="312" spans="1:34" ht="15" hidden="1" thickTop="1" x14ac:dyDescent="0.3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</row>
    <row r="313" spans="1:34" ht="15" hidden="1" thickTop="1" x14ac:dyDescent="0.3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</row>
    <row r="314" spans="1:34" ht="15" hidden="1" thickTop="1" x14ac:dyDescent="0.3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</row>
    <row r="315" spans="1:34" ht="15" hidden="1" thickTop="1" x14ac:dyDescent="0.3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</row>
    <row r="316" spans="1:34" ht="15" hidden="1" thickTop="1" x14ac:dyDescent="0.3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 t="str">
        <f>'RESUMEN TOTAL'!O319</f>
        <v>APAGADO</v>
      </c>
      <c r="I316" s="86" t="e">
        <f>'RESUMEN TOTAL'!#REF!</f>
        <v>#REF!</v>
      </c>
      <c r="J316" s="86" t="str">
        <f>'RESUMEN TOTAL'!P319</f>
        <v>APAGADO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</row>
    <row r="317" spans="1:34" ht="15" hidden="1" thickTop="1" x14ac:dyDescent="0.3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 t="str">
        <f>'RESUMEN TOTAL'!P320</f>
        <v>APAGADO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</row>
    <row r="318" spans="1:34" ht="15" hidden="1" thickTop="1" x14ac:dyDescent="0.3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 t="str">
        <f>'RESUMEN TOTAL'!P321</f>
        <v>APAGADO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</row>
    <row r="319" spans="1:34" ht="15" hidden="1" thickTop="1" x14ac:dyDescent="0.3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</row>
    <row r="320" spans="1:34" ht="15" hidden="1" thickTop="1" x14ac:dyDescent="0.3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 t="str">
        <f>'RESUMEN TOTAL'!O323</f>
        <v>APAGADO</v>
      </c>
      <c r="I320" s="86" t="e">
        <f>'RESUMEN TOTAL'!#REF!</f>
        <v>#REF!</v>
      </c>
      <c r="J320" s="86" t="str">
        <f>'RESUMEN TOTAL'!P323</f>
        <v>APAGADO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</row>
    <row r="321" spans="1:34" ht="15" hidden="1" thickTop="1" x14ac:dyDescent="0.3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>
        <f>'RESUMEN TOTAL'!M324</f>
        <v>0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>
        <f>'RESUMEN TOTAL'!Q324</f>
        <v>0</v>
      </c>
      <c r="L321" s="86">
        <f>'RESUMEN TOTAL'!R324</f>
        <v>0</v>
      </c>
      <c r="M321" s="86">
        <f>'RESUMEN TOTAL'!S324</f>
        <v>0</v>
      </c>
      <c r="N321" s="86">
        <f>'RESUMEN TOTAL'!T324</f>
        <v>0</v>
      </c>
      <c r="O321" s="86">
        <f>'RESUMEN TOTAL'!U324</f>
        <v>0</v>
      </c>
      <c r="P321" s="86">
        <f>'RESUMEN TOTAL'!V324</f>
        <v>0</v>
      </c>
      <c r="Q321" s="86">
        <f>'RESUMEN TOTAL'!W324</f>
        <v>0</v>
      </c>
      <c r="R321" s="86">
        <f>'RESUMEN TOTAL'!X324</f>
        <v>0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</row>
    <row r="322" spans="1:34" ht="15" hidden="1" thickTop="1" x14ac:dyDescent="0.3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>
        <f>'RESUMEN TOTAL'!M325</f>
        <v>0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>
        <f>'RESUMEN TOTAL'!Q325</f>
        <v>0</v>
      </c>
      <c r="L322" s="86">
        <f>'RESUMEN TOTAL'!R325</f>
        <v>0</v>
      </c>
      <c r="M322" s="86">
        <f>'RESUMEN TOTAL'!S325</f>
        <v>0</v>
      </c>
      <c r="N322" s="86">
        <f>'RESUMEN TOTAL'!T325</f>
        <v>0</v>
      </c>
      <c r="O322" s="86">
        <f>'RESUMEN TOTAL'!U325</f>
        <v>0</v>
      </c>
      <c r="P322" s="86">
        <f>'RESUMEN TOTAL'!V325</f>
        <v>0</v>
      </c>
      <c r="Q322" s="86">
        <f>'RESUMEN TOTAL'!W325</f>
        <v>0</v>
      </c>
      <c r="R322" s="86">
        <f>'RESUMEN TOTAL'!X325</f>
        <v>0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</row>
    <row r="323" spans="1:34" ht="15" hidden="1" thickTop="1" x14ac:dyDescent="0.3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>
        <f>'RESUMEN TOTAL'!M326</f>
        <v>0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>
        <f>'RESUMEN TOTAL'!Q326</f>
        <v>0</v>
      </c>
      <c r="L323" s="86">
        <f>'RESUMEN TOTAL'!R326</f>
        <v>0</v>
      </c>
      <c r="M323" s="86">
        <f>'RESUMEN TOTAL'!S326</f>
        <v>0</v>
      </c>
      <c r="N323" s="86">
        <f>'RESUMEN TOTAL'!T326</f>
        <v>0</v>
      </c>
      <c r="O323" s="86">
        <f>'RESUMEN TOTAL'!U326</f>
        <v>0</v>
      </c>
      <c r="P323" s="86">
        <f>'RESUMEN TOTAL'!V326</f>
        <v>0</v>
      </c>
      <c r="Q323" s="86">
        <f>'RESUMEN TOTAL'!W326</f>
        <v>0</v>
      </c>
      <c r="R323" s="86">
        <f>'RESUMEN TOTAL'!X326</f>
        <v>0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</row>
    <row r="324" spans="1:34" ht="15" hidden="1" thickTop="1" x14ac:dyDescent="0.3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>
        <f>'RESUMEN TOTAL'!M327</f>
        <v>0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>
        <f>'RESUMEN TOTAL'!Q327</f>
        <v>0</v>
      </c>
      <c r="L324" s="86">
        <f>'RESUMEN TOTAL'!R327</f>
        <v>0</v>
      </c>
      <c r="M324" s="86">
        <f>'RESUMEN TOTAL'!S327</f>
        <v>0</v>
      </c>
      <c r="N324" s="86">
        <f>'RESUMEN TOTAL'!T327</f>
        <v>0</v>
      </c>
      <c r="O324" s="86">
        <f>'RESUMEN TOTAL'!U327</f>
        <v>0</v>
      </c>
      <c r="P324" s="86">
        <f>'RESUMEN TOTAL'!V327</f>
        <v>0</v>
      </c>
      <c r="Q324" s="86">
        <f>'RESUMEN TOTAL'!W327</f>
        <v>0</v>
      </c>
      <c r="R324" s="86">
        <f>'RESUMEN TOTAL'!X327</f>
        <v>0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</row>
    <row r="325" spans="1:34" ht="15" hidden="1" thickTop="1" x14ac:dyDescent="0.3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</row>
    <row r="326" spans="1:34" ht="15" hidden="1" thickTop="1" x14ac:dyDescent="0.3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</row>
    <row r="327" spans="1:34" ht="15" hidden="1" thickTop="1" x14ac:dyDescent="0.3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</row>
    <row r="328" spans="1:34" ht="15" hidden="1" thickTop="1" x14ac:dyDescent="0.3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</row>
    <row r="329" spans="1:34" ht="15" hidden="1" thickTop="1" x14ac:dyDescent="0.3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</row>
    <row r="330" spans="1:34" ht="15" hidden="1" thickTop="1" x14ac:dyDescent="0.3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</row>
    <row r="331" spans="1:34" ht="15" hidden="1" thickTop="1" x14ac:dyDescent="0.3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</row>
    <row r="332" spans="1:34" ht="15" hidden="1" thickTop="1" x14ac:dyDescent="0.3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</row>
    <row r="333" spans="1:34" ht="15" hidden="1" thickTop="1" x14ac:dyDescent="0.3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 t="str">
        <f>'RESUMEN TOTAL'!O336</f>
        <v>APAGADO</v>
      </c>
      <c r="I333" s="86" t="e">
        <f>'RESUMEN TOTAL'!#REF!</f>
        <v>#REF!</v>
      </c>
      <c r="J333" s="86" t="str">
        <f>'RESUMEN TOTAL'!P336</f>
        <v>APAGADO</v>
      </c>
      <c r="K333" s="86">
        <f>'RESUMEN TOTAL'!Q336</f>
        <v>0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</row>
    <row r="334" spans="1:34" ht="15" hidden="1" thickTop="1" x14ac:dyDescent="0.3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>
        <f>'RESUMEN TOTAL'!M337</f>
        <v>0</v>
      </c>
      <c r="H334" s="86" t="str">
        <f>'RESUMEN TOTAL'!O337</f>
        <v>APAGADO</v>
      </c>
      <c r="I334" s="86" t="e">
        <f>'RESUMEN TOTAL'!#REF!</f>
        <v>#REF!</v>
      </c>
      <c r="J334" s="86" t="str">
        <f>'RESUMEN TOTAL'!P337</f>
        <v>APAGADO</v>
      </c>
      <c r="K334" s="86">
        <f>'RESUMEN TOTAL'!Q337</f>
        <v>0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</row>
    <row r="335" spans="1:34" ht="15" hidden="1" thickTop="1" x14ac:dyDescent="0.3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 t="str">
        <f>'RESUMEN TOTAL'!O338</f>
        <v>APAGADO</v>
      </c>
      <c r="J335" s="86" t="str">
        <f>'RESUMEN TOTAL'!P338</f>
        <v>APAGADO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</row>
    <row r="336" spans="1:34" ht="15" hidden="1" thickTop="1" x14ac:dyDescent="0.3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 t="str">
        <f>'RESUMEN TOTAL'!O339</f>
        <v>APAGADO</v>
      </c>
      <c r="J336" s="86" t="str">
        <f>'RESUMEN TOTAL'!P339</f>
        <v>APAGADO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</row>
    <row r="337" spans="1:34" ht="15" hidden="1" thickTop="1" x14ac:dyDescent="0.3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 t="str">
        <f>'RESUMEN TOTAL'!O340</f>
        <v>APAGADO</v>
      </c>
      <c r="J337" s="86" t="str">
        <f>'RESUMEN TOTAL'!P340</f>
        <v>APAGADO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</row>
    <row r="338" spans="1:34" ht="15" hidden="1" thickTop="1" x14ac:dyDescent="0.3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 t="str">
        <f>'RESUMEN TOTAL'!O341</f>
        <v>APAGADO</v>
      </c>
      <c r="J338" s="86" t="str">
        <f>'RESUMEN TOTAL'!P341</f>
        <v>APAGADO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</row>
    <row r="339" spans="1:34" ht="15" hidden="1" thickTop="1" x14ac:dyDescent="0.3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</row>
    <row r="340" spans="1:34" ht="15" hidden="1" thickTop="1" x14ac:dyDescent="0.3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>
        <f>'RESUMEN TOTAL'!X343</f>
        <v>0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</row>
    <row r="341" spans="1:34" ht="15" hidden="1" thickTop="1" x14ac:dyDescent="0.3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</row>
    <row r="342" spans="1:34" ht="15" hidden="1" thickTop="1" x14ac:dyDescent="0.3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</row>
    <row r="343" spans="1:34" ht="15" hidden="1" thickTop="1" x14ac:dyDescent="0.3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</row>
    <row r="344" spans="1:34" ht="15" hidden="1" thickTop="1" x14ac:dyDescent="0.3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</row>
    <row r="345" spans="1:34" ht="15" hidden="1" thickTop="1" x14ac:dyDescent="0.3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</row>
    <row r="346" spans="1:34" ht="15" hidden="1" thickTop="1" x14ac:dyDescent="0.3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</row>
    <row r="347" spans="1:34" ht="15" hidden="1" thickTop="1" x14ac:dyDescent="0.3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</row>
    <row r="348" spans="1:34" ht="15" hidden="1" thickTop="1" x14ac:dyDescent="0.3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</row>
    <row r="349" spans="1:34" ht="15" hidden="1" thickTop="1" x14ac:dyDescent="0.3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</row>
    <row r="350" spans="1:34" ht="15" hidden="1" thickTop="1" x14ac:dyDescent="0.3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</row>
    <row r="351" spans="1:34" ht="15" hidden="1" thickTop="1" x14ac:dyDescent="0.3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</row>
    <row r="352" spans="1:34" ht="15" hidden="1" thickTop="1" x14ac:dyDescent="0.3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</row>
    <row r="353" spans="1:34" ht="15" hidden="1" thickTop="1" x14ac:dyDescent="0.3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>
        <f>'RESUMEN TOTAL'!M356</f>
        <v>0</v>
      </c>
      <c r="H353" s="86">
        <f>'RESUMEN TOTAL'!N356</f>
        <v>0</v>
      </c>
      <c r="I353" s="86" t="str">
        <f>'RESUMEN TOTAL'!O356</f>
        <v>APAGADO</v>
      </c>
      <c r="J353" s="86" t="str">
        <f>'RESUMEN TOTAL'!P356</f>
        <v>APAGADO</v>
      </c>
      <c r="K353" s="86">
        <f>'RESUMEN TOTAL'!Q356</f>
        <v>0</v>
      </c>
      <c r="L353" s="86">
        <f>'RESUMEN TOTAL'!R356</f>
        <v>0</v>
      </c>
      <c r="M353" s="86">
        <f>'RESUMEN TOTAL'!S356</f>
        <v>0</v>
      </c>
      <c r="N353" s="86">
        <f>'RESUMEN TOTAL'!T356</f>
        <v>0</v>
      </c>
      <c r="O353" s="86">
        <f>'RESUMEN TOTAL'!U356</f>
        <v>0</v>
      </c>
      <c r="P353" s="86">
        <f>'RESUMEN TOTAL'!V356</f>
        <v>0</v>
      </c>
      <c r="Q353" s="86">
        <f>'RESUMEN TOTAL'!W356</f>
        <v>0</v>
      </c>
      <c r="R353" s="86">
        <f>'RESUMEN TOTAL'!X356</f>
        <v>0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</row>
    <row r="354" spans="1:34" ht="15" hidden="1" thickTop="1" x14ac:dyDescent="0.3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</row>
    <row r="355" spans="1:34" ht="15" hidden="1" thickTop="1" x14ac:dyDescent="0.3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</row>
    <row r="356" spans="1:34" ht="15" hidden="1" thickTop="1" x14ac:dyDescent="0.3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</row>
    <row r="357" spans="1:34" ht="15" hidden="1" thickTop="1" x14ac:dyDescent="0.3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</row>
    <row r="358" spans="1:34" ht="15" hidden="1" thickTop="1" x14ac:dyDescent="0.3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</row>
    <row r="359" spans="1:34" ht="15" hidden="1" thickTop="1" x14ac:dyDescent="0.3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</row>
    <row r="360" spans="1:34" ht="15" hidden="1" thickTop="1" x14ac:dyDescent="0.3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>
        <f>'RESUMEN TOTAL'!M363</f>
        <v>0</v>
      </c>
      <c r="H360" s="86">
        <f>'RESUMEN TOTAL'!N363</f>
        <v>0</v>
      </c>
      <c r="I360" s="86" t="str">
        <f>'RESUMEN TOTAL'!O363</f>
        <v>APAGADO</v>
      </c>
      <c r="J360" s="86" t="str">
        <f>'RESUMEN TOTAL'!P363</f>
        <v>APAGADO</v>
      </c>
      <c r="K360" s="86">
        <f>'RESUMEN TOTAL'!Q363</f>
        <v>0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</row>
    <row r="361" spans="1:34" ht="15" hidden="1" thickTop="1" x14ac:dyDescent="0.3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>
        <f>'RESUMEN TOTAL'!M364</f>
        <v>0</v>
      </c>
      <c r="H361" s="86">
        <f>'RESUMEN TOTAL'!N364</f>
        <v>0</v>
      </c>
      <c r="I361" s="86" t="str">
        <f>'RESUMEN TOTAL'!O364</f>
        <v>APAGADO</v>
      </c>
      <c r="J361" s="86" t="str">
        <f>'RESUMEN TOTAL'!P364</f>
        <v>APAGADO</v>
      </c>
      <c r="K361" s="86">
        <f>'RESUMEN TOTAL'!Q364</f>
        <v>0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</row>
    <row r="362" spans="1:34" ht="15" hidden="1" thickTop="1" x14ac:dyDescent="0.3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</row>
    <row r="363" spans="1:34" ht="15" hidden="1" thickTop="1" x14ac:dyDescent="0.3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</row>
    <row r="364" spans="1:34" ht="15" hidden="1" thickTop="1" x14ac:dyDescent="0.3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</row>
    <row r="365" spans="1:34" ht="15" hidden="1" thickTop="1" x14ac:dyDescent="0.3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</row>
    <row r="366" spans="1:34" ht="15" hidden="1" thickTop="1" x14ac:dyDescent="0.3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</row>
    <row r="367" spans="1:34" ht="15" hidden="1" thickTop="1" x14ac:dyDescent="0.3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</row>
    <row r="368" spans="1:34" ht="15" hidden="1" thickTop="1" x14ac:dyDescent="0.3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>
        <f>'RESUMEN TOTAL'!W371</f>
        <v>0</v>
      </c>
      <c r="R368" s="86">
        <f>'RESUMEN TOTAL'!X371</f>
        <v>0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</row>
    <row r="369" spans="1:34" ht="15" hidden="1" thickTop="1" x14ac:dyDescent="0.3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>
        <f>'RESUMEN TOTAL'!W372</f>
        <v>0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</row>
    <row r="370" spans="1:34" ht="15" hidden="1" thickTop="1" x14ac:dyDescent="0.3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>
        <f>'RESUMEN TOTAL'!W373</f>
        <v>0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</row>
    <row r="371" spans="1:34" ht="15" hidden="1" thickTop="1" x14ac:dyDescent="0.3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</row>
    <row r="372" spans="1:34" ht="15" hidden="1" thickTop="1" x14ac:dyDescent="0.3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 t="str">
        <f>'RESUMEN TOTAL'!P375</f>
        <v>APAGADO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</row>
    <row r="373" spans="1:34" ht="15" hidden="1" thickTop="1" x14ac:dyDescent="0.3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 t="str">
        <f>'RESUMEN TOTAL'!P376</f>
        <v>APAGADO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</row>
    <row r="374" spans="1:34" ht="15" hidden="1" thickTop="1" x14ac:dyDescent="0.3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>
        <f>'RESUMEN TOTAL'!M377</f>
        <v>0</v>
      </c>
      <c r="H374" s="86">
        <f>'RESUMEN TOTAL'!N377</f>
        <v>0</v>
      </c>
      <c r="I374" s="86" t="str">
        <f>'RESUMEN TOTAL'!O377</f>
        <v>APAGADO</v>
      </c>
      <c r="J374" s="86" t="str">
        <f>'RESUMEN TOTAL'!P377</f>
        <v>APAGADO</v>
      </c>
      <c r="K374" s="86">
        <f>'RESUMEN TOTAL'!Q377</f>
        <v>0</v>
      </c>
      <c r="L374" s="86">
        <f>'RESUMEN TOTAL'!R377</f>
        <v>0</v>
      </c>
      <c r="M374" s="86">
        <f>'RESUMEN TOTAL'!S377</f>
        <v>0</v>
      </c>
      <c r="N374" s="86">
        <f>'RESUMEN TOTAL'!T377</f>
        <v>0</v>
      </c>
      <c r="O374" s="86">
        <f>'RESUMEN TOTAL'!U377</f>
        <v>0</v>
      </c>
      <c r="P374" s="86">
        <f>'RESUMEN TOTAL'!V377</f>
        <v>0</v>
      </c>
      <c r="Q374" s="86">
        <f>'RESUMEN TOTAL'!W377</f>
        <v>0</v>
      </c>
      <c r="R374" s="86">
        <f>'RESUMEN TOTAL'!X377</f>
        <v>0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</row>
    <row r="375" spans="1:34" ht="15" hidden="1" thickTop="1" x14ac:dyDescent="0.3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>
        <f>'RESUMEN TOTAL'!M378</f>
        <v>0</v>
      </c>
      <c r="H375" s="86">
        <f>'RESUMEN TOTAL'!N378</f>
        <v>0</v>
      </c>
      <c r="I375" s="86" t="str">
        <f>'RESUMEN TOTAL'!O378</f>
        <v>APAGADO</v>
      </c>
      <c r="J375" s="86" t="str">
        <f>'RESUMEN TOTAL'!P378</f>
        <v>APAGADO</v>
      </c>
      <c r="K375" s="86">
        <f>'RESUMEN TOTAL'!Q378</f>
        <v>0</v>
      </c>
      <c r="L375" s="86">
        <f>'RESUMEN TOTAL'!R378</f>
        <v>0</v>
      </c>
      <c r="M375" s="86">
        <f>'RESUMEN TOTAL'!S378</f>
        <v>0</v>
      </c>
      <c r="N375" s="86">
        <f>'RESUMEN TOTAL'!T378</f>
        <v>0</v>
      </c>
      <c r="O375" s="86">
        <f>'RESUMEN TOTAL'!U378</f>
        <v>0</v>
      </c>
      <c r="P375" s="86">
        <f>'RESUMEN TOTAL'!V378</f>
        <v>0</v>
      </c>
      <c r="Q375" s="86">
        <f>'RESUMEN TOTAL'!W378</f>
        <v>0</v>
      </c>
      <c r="R375" s="86">
        <f>'RESUMEN TOTAL'!X378</f>
        <v>0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</row>
    <row r="376" spans="1:34" ht="15" hidden="1" thickTop="1" x14ac:dyDescent="0.3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</row>
    <row r="377" spans="1:34" ht="15" hidden="1" thickTop="1" x14ac:dyDescent="0.3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 t="str">
        <f>'RESUMEN TOTAL'!L380</f>
        <v>APAGADO</v>
      </c>
      <c r="G377" s="86">
        <f>'RESUMEN TOTAL'!M380</f>
        <v>0</v>
      </c>
      <c r="H377" s="86">
        <f>'RESUMEN TOTAL'!N380</f>
        <v>0</v>
      </c>
      <c r="I377" s="86" t="str">
        <f>'RESUMEN TOTAL'!O380</f>
        <v>APAGADO</v>
      </c>
      <c r="J377" s="86" t="str">
        <f>'RESUMEN TOTAL'!P380</f>
        <v>APAGADO</v>
      </c>
      <c r="K377" s="86">
        <f>'RESUMEN TOTAL'!Q380</f>
        <v>0</v>
      </c>
      <c r="L377" s="86">
        <f>'RESUMEN TOTAL'!R380</f>
        <v>0</v>
      </c>
      <c r="M377" s="86">
        <f>'RESUMEN TOTAL'!S380</f>
        <v>0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>
        <f>'RESUMEN TOTAL'!X380</f>
        <v>0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</row>
    <row r="378" spans="1:34" ht="15" hidden="1" thickTop="1" x14ac:dyDescent="0.3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>
        <f>'RESUMEN TOTAL'!M381</f>
        <v>0</v>
      </c>
      <c r="H378" s="86">
        <f>'RESUMEN TOTAL'!N381</f>
        <v>0</v>
      </c>
      <c r="I378" s="86" t="str">
        <f>'RESUMEN TOTAL'!O381</f>
        <v>APAGADO</v>
      </c>
      <c r="J378" s="86" t="str">
        <f>'RESUMEN TOTAL'!P381</f>
        <v>APAGADO</v>
      </c>
      <c r="K378" s="86">
        <f>'RESUMEN TOTAL'!Q381</f>
        <v>0</v>
      </c>
      <c r="L378" s="86">
        <f>'RESUMEN TOTAL'!R381</f>
        <v>0</v>
      </c>
      <c r="M378" s="86">
        <f>'RESUMEN TOTAL'!S381</f>
        <v>0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>
        <f>'RESUMEN TOTAL'!X381</f>
        <v>0</v>
      </c>
      <c r="S378" s="86">
        <f>'RESUMEN TOTAL'!Y381</f>
        <v>0</v>
      </c>
      <c r="T378" s="86">
        <f>'RESUMEN TOTAL'!Z381</f>
        <v>0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</row>
    <row r="379" spans="1:34" ht="15" hidden="1" thickTop="1" x14ac:dyDescent="0.3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>
        <f>'RESUMEN TOTAL'!M382</f>
        <v>0</v>
      </c>
      <c r="H379" s="86">
        <f>'RESUMEN TOTAL'!N382</f>
        <v>0</v>
      </c>
      <c r="I379" s="86" t="str">
        <f>'RESUMEN TOTAL'!O382</f>
        <v>APAGADO</v>
      </c>
      <c r="J379" s="86" t="str">
        <f>'RESUMEN TOTAL'!P382</f>
        <v>APAGADO</v>
      </c>
      <c r="K379" s="86">
        <f>'RESUMEN TOTAL'!Q382</f>
        <v>0</v>
      </c>
      <c r="L379" s="86">
        <f>'RESUMEN TOTAL'!R382</f>
        <v>0</v>
      </c>
      <c r="M379" s="86">
        <f>'RESUMEN TOTAL'!S382</f>
        <v>0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>
        <f>'RESUMEN TOTAL'!X382</f>
        <v>0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</row>
    <row r="380" spans="1:34" ht="15" hidden="1" thickTop="1" x14ac:dyDescent="0.3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 t="str">
        <f>'RESUMEN TOTAL'!O383</f>
        <v>APAGADO</v>
      </c>
      <c r="J380" s="86" t="str">
        <f>'RESUMEN TOTAL'!P383</f>
        <v>APAGADO</v>
      </c>
      <c r="K380" s="86">
        <f>'RESUMEN TOTAL'!Q383</f>
        <v>0</v>
      </c>
      <c r="L380" s="86">
        <f>'RESUMEN TOTAL'!R383</f>
        <v>0</v>
      </c>
      <c r="M380" s="86">
        <f>'RESUMEN TOTAL'!S383</f>
        <v>0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>
        <f>'RESUMEN TOTAL'!X383</f>
        <v>0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</row>
    <row r="381" spans="1:34" ht="15" hidden="1" thickTop="1" x14ac:dyDescent="0.3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 t="str">
        <f>'RESUMEN TOTAL'!O384</f>
        <v>APAGADO</v>
      </c>
      <c r="J381" s="86" t="str">
        <f>'RESUMEN TOTAL'!P384</f>
        <v>APAGADO</v>
      </c>
      <c r="K381" s="86">
        <f>'RESUMEN TOTAL'!Q384</f>
        <v>0</v>
      </c>
      <c r="L381" s="86">
        <f>'RESUMEN TOTAL'!R384</f>
        <v>0</v>
      </c>
      <c r="M381" s="86">
        <f>'RESUMEN TOTAL'!S384</f>
        <v>0</v>
      </c>
      <c r="N381" s="86">
        <f>'RESUMEN TOTAL'!T384</f>
        <v>0</v>
      </c>
      <c r="O381" s="86">
        <f>'RESUMEN TOTAL'!U384</f>
        <v>0</v>
      </c>
      <c r="P381" s="86">
        <f>'RESUMEN TOTAL'!V384</f>
        <v>0</v>
      </c>
      <c r="Q381" s="86">
        <f>'RESUMEN TOTAL'!W384</f>
        <v>0</v>
      </c>
      <c r="R381" s="86">
        <f>'RESUMEN TOTAL'!X384</f>
        <v>0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</row>
    <row r="382" spans="1:34" ht="15" hidden="1" thickTop="1" x14ac:dyDescent="0.3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>
        <f>'RESUMEN TOTAL'!V385</f>
        <v>0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</row>
    <row r="383" spans="1:34" ht="15" hidden="1" thickTop="1" x14ac:dyDescent="0.3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>
        <f>'RESUMEN TOTAL'!V386</f>
        <v>0</v>
      </c>
      <c r="Q383" s="86">
        <f>'RESUMEN TOTAL'!W386</f>
        <v>0</v>
      </c>
      <c r="R383" s="86">
        <f>'RESUMEN TOTAL'!X386</f>
        <v>0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</row>
    <row r="384" spans="1:34" ht="15" hidden="1" thickTop="1" x14ac:dyDescent="0.3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>
        <f>'RESUMEN TOTAL'!V387</f>
        <v>0</v>
      </c>
      <c r="Q384" s="86">
        <f>'RESUMEN TOTAL'!W387</f>
        <v>0</v>
      </c>
      <c r="R384" s="86">
        <f>'RESUMEN TOTAL'!X387</f>
        <v>0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</row>
    <row r="385" spans="1:34" ht="15" hidden="1" thickTop="1" x14ac:dyDescent="0.3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>
        <f>'RESUMEN TOTAL'!V388</f>
        <v>0</v>
      </c>
      <c r="Q385" s="86">
        <f>'RESUMEN TOTAL'!W388</f>
        <v>0</v>
      </c>
      <c r="R385" s="86">
        <f>'RESUMEN TOTAL'!X388</f>
        <v>0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</row>
    <row r="386" spans="1:34" ht="15" hidden="1" thickTop="1" x14ac:dyDescent="0.3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>
        <f>'RESUMEN TOTAL'!V389</f>
        <v>0</v>
      </c>
      <c r="Q386" s="86">
        <f>'RESUMEN TOTAL'!W389</f>
        <v>0</v>
      </c>
      <c r="R386" s="86">
        <f>'RESUMEN TOTAL'!X389</f>
        <v>0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</row>
    <row r="387" spans="1:34" ht="15" hidden="1" thickTop="1" x14ac:dyDescent="0.3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>
        <f>'RESUMEN TOTAL'!V390</f>
        <v>0</v>
      </c>
      <c r="Q387" s="86">
        <f>'RESUMEN TOTAL'!W390</f>
        <v>0</v>
      </c>
      <c r="R387" s="86">
        <f>'RESUMEN TOTAL'!X390</f>
        <v>0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</row>
    <row r="388" spans="1:34" ht="15" hidden="1" thickTop="1" x14ac:dyDescent="0.3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>
        <f>'RESUMEN TOTAL'!V391</f>
        <v>0</v>
      </c>
      <c r="Q388" s="86">
        <f>'RESUMEN TOTAL'!W391</f>
        <v>0</v>
      </c>
      <c r="R388" s="86">
        <f>'RESUMEN TOTAL'!X391</f>
        <v>0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</row>
    <row r="389" spans="1:34" ht="15" hidden="1" thickTop="1" x14ac:dyDescent="0.3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>
        <f>'RESUMEN TOTAL'!M392</f>
        <v>0</v>
      </c>
      <c r="H389" s="86">
        <f>'RESUMEN TOTAL'!N392</f>
        <v>0</v>
      </c>
      <c r="I389" s="86" t="str">
        <f>'RESUMEN TOTAL'!O392</f>
        <v>APAGADO</v>
      </c>
      <c r="J389" s="86" t="str">
        <f>'RESUMEN TOTAL'!P392</f>
        <v>APAGADO</v>
      </c>
      <c r="K389" s="86">
        <f>'RESUMEN TOTAL'!Q392</f>
        <v>0</v>
      </c>
      <c r="L389" s="86">
        <f>'RESUMEN TOTAL'!R392</f>
        <v>0</v>
      </c>
      <c r="M389" s="86">
        <f>'RESUMEN TOTAL'!S392</f>
        <v>0</v>
      </c>
      <c r="N389" s="86">
        <f>'RESUMEN TOTAL'!T392</f>
        <v>0</v>
      </c>
      <c r="O389" s="86">
        <f>'RESUMEN TOTAL'!U392</f>
        <v>0</v>
      </c>
      <c r="P389" s="86">
        <f>'RESUMEN TOTAL'!V392</f>
        <v>0</v>
      </c>
      <c r="Q389" s="86">
        <f>'RESUMEN TOTAL'!W392</f>
        <v>0</v>
      </c>
      <c r="R389" s="86">
        <f>'RESUMEN TOTAL'!X392</f>
        <v>0</v>
      </c>
      <c r="S389" s="86">
        <f>'RESUMEN TOTAL'!Y392</f>
        <v>0</v>
      </c>
      <c r="T389" s="86">
        <f>'RESUMEN TOTAL'!Z392</f>
        <v>0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</row>
    <row r="390" spans="1:34" ht="15" hidden="1" thickTop="1" x14ac:dyDescent="0.3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 t="str">
        <f>'RESUMEN TOTAL'!L393</f>
        <v>APAGADO</v>
      </c>
      <c r="G390" s="86">
        <f>'RESUMEN TOTAL'!M393</f>
        <v>0</v>
      </c>
      <c r="H390" s="86">
        <f>'RESUMEN TOTAL'!N393</f>
        <v>0</v>
      </c>
      <c r="I390" s="86" t="str">
        <f>'RESUMEN TOTAL'!O393</f>
        <v>APAGADO</v>
      </c>
      <c r="J390" s="86" t="str">
        <f>'RESUMEN TOTAL'!P393</f>
        <v>APAGADO</v>
      </c>
      <c r="K390" s="86">
        <f>'RESUMEN TOTAL'!Q393</f>
        <v>0</v>
      </c>
      <c r="L390" s="86">
        <f>'RESUMEN TOTAL'!R393</f>
        <v>0</v>
      </c>
      <c r="M390" s="86">
        <f>'RESUMEN TOTAL'!S393</f>
        <v>0</v>
      </c>
      <c r="N390" s="86">
        <f>'RESUMEN TOTAL'!T393</f>
        <v>0</v>
      </c>
      <c r="O390" s="86">
        <f>'RESUMEN TOTAL'!U393</f>
        <v>0</v>
      </c>
      <c r="P390" s="86">
        <f>'RESUMEN TOTAL'!V393</f>
        <v>0</v>
      </c>
      <c r="Q390" s="86">
        <f>'RESUMEN TOTAL'!W393</f>
        <v>0</v>
      </c>
      <c r="R390" s="86">
        <f>'RESUMEN TOTAL'!X393</f>
        <v>0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</row>
    <row r="391" spans="1:34" ht="15" hidden="1" thickTop="1" x14ac:dyDescent="0.3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>
        <f>'RESUMEN TOTAL'!W394</f>
        <v>0</v>
      </c>
      <c r="R391" s="86">
        <f>'RESUMEN TOTAL'!X394</f>
        <v>0</v>
      </c>
      <c r="S391" s="86">
        <f>'RESUMEN TOTAL'!Y394</f>
        <v>0</v>
      </c>
      <c r="T391" s="86">
        <f>'RESUMEN TOTAL'!Z394</f>
        <v>0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</row>
    <row r="392" spans="1:34" ht="15" hidden="1" thickTop="1" x14ac:dyDescent="0.3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</row>
    <row r="393" spans="1:34" ht="15" hidden="1" thickTop="1" x14ac:dyDescent="0.3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</row>
    <row r="394" spans="1:34" ht="15" hidden="1" thickTop="1" x14ac:dyDescent="0.3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</row>
    <row r="395" spans="1:34" ht="15" hidden="1" thickTop="1" x14ac:dyDescent="0.3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</row>
    <row r="396" spans="1:34" ht="15" hidden="1" thickTop="1" x14ac:dyDescent="0.3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</row>
    <row r="397" spans="1:34" ht="15" hidden="1" thickTop="1" x14ac:dyDescent="0.3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>
        <f>'RESUMEN TOTAL'!Q400</f>
        <v>0</v>
      </c>
      <c r="L397" s="86">
        <f>'RESUMEN TOTAL'!R400</f>
        <v>0</v>
      </c>
      <c r="M397" s="86">
        <f>'RESUMEN TOTAL'!S400</f>
        <v>0</v>
      </c>
      <c r="N397" s="86">
        <f>'RESUMEN TOTAL'!T400</f>
        <v>0</v>
      </c>
      <c r="O397" s="86">
        <f>'RESUMEN TOTAL'!U400</f>
        <v>0</v>
      </c>
      <c r="P397" s="86">
        <f>'RESUMEN TOTAL'!V400</f>
        <v>0</v>
      </c>
      <c r="Q397" s="86">
        <f>'RESUMEN TOTAL'!W400</f>
        <v>0</v>
      </c>
      <c r="R397" s="86">
        <f>'RESUMEN TOTAL'!X400</f>
        <v>0</v>
      </c>
      <c r="S397" s="86">
        <f>'RESUMEN TOTAL'!Y400</f>
        <v>0</v>
      </c>
      <c r="T397" s="86">
        <f>'RESUMEN TOTAL'!Z400</f>
        <v>0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</row>
    <row r="398" spans="1:34" ht="15" hidden="1" thickTop="1" x14ac:dyDescent="0.3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</row>
    <row r="399" spans="1:34" ht="15" hidden="1" thickTop="1" x14ac:dyDescent="0.3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</row>
    <row r="400" spans="1:34" ht="15" hidden="1" thickTop="1" x14ac:dyDescent="0.3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>
        <f>'RESUMEN TOTAL'!M403</f>
        <v>0</v>
      </c>
      <c r="H400" s="86">
        <f>'RESUMEN TOTAL'!N403</f>
        <v>0</v>
      </c>
      <c r="I400" s="86" t="str">
        <f>'RESUMEN TOTAL'!O403</f>
        <v>APAGADO</v>
      </c>
      <c r="J400" s="86" t="str">
        <f>'RESUMEN TOTAL'!P403</f>
        <v>APAGADO</v>
      </c>
      <c r="K400" s="86">
        <f>'RESUMEN TOTAL'!Q403</f>
        <v>0</v>
      </c>
      <c r="L400" s="86">
        <f>'RESUMEN TOTAL'!R403</f>
        <v>0</v>
      </c>
      <c r="M400" s="86">
        <f>'RESUMEN TOTAL'!S403</f>
        <v>0</v>
      </c>
      <c r="N400" s="86">
        <f>'RESUMEN TOTAL'!T403</f>
        <v>0</v>
      </c>
      <c r="O400" s="86">
        <f>'RESUMEN TOTAL'!U403</f>
        <v>0</v>
      </c>
      <c r="P400" s="86">
        <f>'RESUMEN TOTAL'!V403</f>
        <v>0</v>
      </c>
      <c r="Q400" s="86">
        <f>'RESUMEN TOTAL'!W403</f>
        <v>0</v>
      </c>
      <c r="R400" s="86">
        <f>'RESUMEN TOTAL'!X403</f>
        <v>0</v>
      </c>
      <c r="S400" s="86">
        <f>'RESUMEN TOTAL'!Y403</f>
        <v>0</v>
      </c>
      <c r="T400" s="86">
        <f>'RESUMEN TOTAL'!Z403</f>
        <v>0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</row>
    <row r="401" spans="1:34" ht="15" hidden="1" thickTop="1" x14ac:dyDescent="0.3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 t="str">
        <f>'RESUMEN TOTAL'!P404</f>
        <v>APAGADO</v>
      </c>
      <c r="K401" s="86">
        <f>'RESUMEN TOTAL'!Q404</f>
        <v>0</v>
      </c>
      <c r="L401" s="86">
        <f>'RESUMEN TOTAL'!R404</f>
        <v>0</v>
      </c>
      <c r="M401" s="86">
        <f>'RESUMEN TOTAL'!S404</f>
        <v>0</v>
      </c>
      <c r="N401" s="86">
        <f>'RESUMEN TOTAL'!T404</f>
        <v>0</v>
      </c>
      <c r="O401" s="86">
        <f>'RESUMEN TOTAL'!U404</f>
        <v>0</v>
      </c>
      <c r="P401" s="86">
        <f>'RESUMEN TOTAL'!V404</f>
        <v>0</v>
      </c>
      <c r="Q401" s="86">
        <f>'RESUMEN TOTAL'!W404</f>
        <v>0</v>
      </c>
      <c r="R401" s="86">
        <f>'RESUMEN TOTAL'!X404</f>
        <v>0</v>
      </c>
      <c r="S401" s="86">
        <f>'RESUMEN TOTAL'!Y404</f>
        <v>0</v>
      </c>
      <c r="T401" s="86">
        <f>'RESUMEN TOTAL'!Z404</f>
        <v>0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</row>
    <row r="402" spans="1:34" ht="15" hidden="1" thickTop="1" x14ac:dyDescent="0.3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>
        <f>'RESUMEN TOTAL'!M405</f>
        <v>0</v>
      </c>
      <c r="H402" s="86">
        <f>'RESUMEN TOTAL'!N405</f>
        <v>0</v>
      </c>
      <c r="I402" s="86" t="str">
        <f>'RESUMEN TOTAL'!O405</f>
        <v>APAGADO</v>
      </c>
      <c r="J402" s="86" t="str">
        <f>'RESUMEN TOTAL'!P405</f>
        <v>APAGADO</v>
      </c>
      <c r="K402" s="86">
        <f>'RESUMEN TOTAL'!Q405</f>
        <v>0</v>
      </c>
      <c r="L402" s="86">
        <f>'RESUMEN TOTAL'!R405</f>
        <v>0</v>
      </c>
      <c r="M402" s="86">
        <f>'RESUMEN TOTAL'!S405</f>
        <v>0</v>
      </c>
      <c r="N402" s="86">
        <f>'RESUMEN TOTAL'!T405</f>
        <v>0</v>
      </c>
      <c r="O402" s="86">
        <f>'RESUMEN TOTAL'!U405</f>
        <v>0</v>
      </c>
      <c r="P402" s="86">
        <f>'RESUMEN TOTAL'!V405</f>
        <v>0</v>
      </c>
      <c r="Q402" s="86">
        <f>'RESUMEN TOTAL'!W405</f>
        <v>0</v>
      </c>
      <c r="R402" s="86">
        <f>'RESUMEN TOTAL'!X405</f>
        <v>0</v>
      </c>
      <c r="S402" s="86">
        <f>'RESUMEN TOTAL'!Y405</f>
        <v>0</v>
      </c>
      <c r="T402" s="86">
        <f>'RESUMEN TOTAL'!Z405</f>
        <v>0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</row>
    <row r="403" spans="1:34" ht="15" hidden="1" thickTop="1" x14ac:dyDescent="0.3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 t="str">
        <f>'RESUMEN TOTAL'!L406</f>
        <v>APAGADO</v>
      </c>
      <c r="G403" s="86">
        <f>'RESUMEN TOTAL'!M406</f>
        <v>0</v>
      </c>
      <c r="H403" s="86">
        <f>'RESUMEN TOTAL'!N406</f>
        <v>0</v>
      </c>
      <c r="I403" s="86" t="str">
        <f>'RESUMEN TOTAL'!O406</f>
        <v>APAGADO</v>
      </c>
      <c r="J403" s="86" t="str">
        <f>'RESUMEN TOTAL'!P406</f>
        <v>APAGADO</v>
      </c>
      <c r="K403" s="86">
        <f>'RESUMEN TOTAL'!Q406</f>
        <v>0</v>
      </c>
      <c r="L403" s="86">
        <f>'RESUMEN TOTAL'!R406</f>
        <v>0</v>
      </c>
      <c r="M403" s="86">
        <f>'RESUMEN TOTAL'!S406</f>
        <v>0</v>
      </c>
      <c r="N403" s="86">
        <f>'RESUMEN TOTAL'!T406</f>
        <v>0</v>
      </c>
      <c r="O403" s="86">
        <f>'RESUMEN TOTAL'!U406</f>
        <v>0</v>
      </c>
      <c r="P403" s="86">
        <f>'RESUMEN TOTAL'!V406</f>
        <v>0</v>
      </c>
      <c r="Q403" s="86">
        <f>'RESUMEN TOTAL'!W406</f>
        <v>0</v>
      </c>
      <c r="R403" s="86">
        <f>'RESUMEN TOTAL'!X406</f>
        <v>0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</row>
    <row r="404" spans="1:34" ht="15" hidden="1" thickTop="1" x14ac:dyDescent="0.3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</row>
    <row r="405" spans="1:34" ht="15" hidden="1" thickTop="1" x14ac:dyDescent="0.3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</row>
    <row r="406" spans="1:34" ht="15" hidden="1" thickTop="1" x14ac:dyDescent="0.3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 t="str">
        <f>'RESUMEN TOTAL'!L409</f>
        <v>APAGADO</v>
      </c>
      <c r="G406" s="86">
        <f>'RESUMEN TOTAL'!M409</f>
        <v>0</v>
      </c>
      <c r="H406" s="86">
        <f>'RESUMEN TOTAL'!N409</f>
        <v>0</v>
      </c>
      <c r="I406" s="86" t="str">
        <f>'RESUMEN TOTAL'!O409</f>
        <v>APAGADO</v>
      </c>
      <c r="J406" s="86" t="str">
        <f>'RESUMEN TOTAL'!P409</f>
        <v>APAGADO</v>
      </c>
      <c r="K406" s="86">
        <f>'RESUMEN TOTAL'!Q409</f>
        <v>0</v>
      </c>
      <c r="L406" s="86">
        <f>'RESUMEN TOTAL'!R409</f>
        <v>0</v>
      </c>
      <c r="M406" s="86">
        <f>'RESUMEN TOTAL'!S409</f>
        <v>0</v>
      </c>
      <c r="N406" s="86">
        <f>'RESUMEN TOTAL'!T409</f>
        <v>0</v>
      </c>
      <c r="O406" s="86">
        <f>'RESUMEN TOTAL'!U409</f>
        <v>0</v>
      </c>
      <c r="P406" s="86">
        <f>'RESUMEN TOTAL'!V409</f>
        <v>0</v>
      </c>
      <c r="Q406" s="86">
        <f>'RESUMEN TOTAL'!W409</f>
        <v>0</v>
      </c>
      <c r="R406" s="86">
        <f>'RESUMEN TOTAL'!X409</f>
        <v>0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</row>
    <row r="407" spans="1:34" ht="15" hidden="1" thickTop="1" x14ac:dyDescent="0.3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</row>
    <row r="408" spans="1:34" ht="15" hidden="1" thickTop="1" x14ac:dyDescent="0.3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</row>
    <row r="409" spans="1:34" ht="15" hidden="1" thickTop="1" x14ac:dyDescent="0.3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</row>
    <row r="410" spans="1:34" ht="15" hidden="1" thickTop="1" x14ac:dyDescent="0.3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</row>
    <row r="411" spans="1:34" ht="15" hidden="1" thickTop="1" x14ac:dyDescent="0.3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</row>
    <row r="412" spans="1:34" ht="15" hidden="1" thickTop="1" x14ac:dyDescent="0.3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</row>
    <row r="413" spans="1:34" ht="15" hidden="1" thickTop="1" x14ac:dyDescent="0.3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</row>
    <row r="414" spans="1:34" ht="15" hidden="1" thickTop="1" x14ac:dyDescent="0.3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 t="str">
        <f>'RESUMEN TOTAL'!L417</f>
        <v>APAGADO</v>
      </c>
      <c r="G414" s="86">
        <f>'RESUMEN TOTAL'!M417</f>
        <v>0</v>
      </c>
      <c r="H414" s="86">
        <f>'RESUMEN TOTAL'!N417</f>
        <v>0</v>
      </c>
      <c r="I414" s="86" t="str">
        <f>'RESUMEN TOTAL'!O417</f>
        <v>APAGADO</v>
      </c>
      <c r="J414" s="86" t="str">
        <f>'RESUMEN TOTAL'!P417</f>
        <v>APAGADO</v>
      </c>
      <c r="K414" s="86">
        <f>'RESUMEN TOTAL'!Q417</f>
        <v>0</v>
      </c>
      <c r="L414" s="86">
        <f>'RESUMEN TOTAL'!R417</f>
        <v>0</v>
      </c>
      <c r="M414" s="86">
        <f>'RESUMEN TOTAL'!S417</f>
        <v>0</v>
      </c>
      <c r="N414" s="86">
        <f>'RESUMEN TOTAL'!T417</f>
        <v>0</v>
      </c>
      <c r="O414" s="86">
        <f>'RESUMEN TOTAL'!U417</f>
        <v>0</v>
      </c>
      <c r="P414" s="86">
        <f>'RESUMEN TOTAL'!V417</f>
        <v>0</v>
      </c>
      <c r="Q414" s="86">
        <f>'RESUMEN TOTAL'!W417</f>
        <v>0</v>
      </c>
      <c r="R414" s="86">
        <f>'RESUMEN TOTAL'!X417</f>
        <v>0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</row>
    <row r="415" spans="1:34" ht="15" hidden="1" thickTop="1" x14ac:dyDescent="0.3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 t="str">
        <f>'RESUMEN TOTAL'!L418</f>
        <v>APAGADO</v>
      </c>
      <c r="G415" s="86">
        <f>'RESUMEN TOTAL'!M418</f>
        <v>0</v>
      </c>
      <c r="H415" s="86">
        <f>'RESUMEN TOTAL'!N418</f>
        <v>0</v>
      </c>
      <c r="I415" s="86" t="str">
        <f>'RESUMEN TOTAL'!O418</f>
        <v>APAGADO</v>
      </c>
      <c r="J415" s="86" t="str">
        <f>'RESUMEN TOTAL'!P418</f>
        <v>APAGADO</v>
      </c>
      <c r="K415" s="86">
        <f>'RESUMEN TOTAL'!Q418</f>
        <v>0</v>
      </c>
      <c r="L415" s="86">
        <f>'RESUMEN TOTAL'!R418</f>
        <v>0</v>
      </c>
      <c r="M415" s="86">
        <f>'RESUMEN TOTAL'!S418</f>
        <v>0</v>
      </c>
      <c r="N415" s="86">
        <f>'RESUMEN TOTAL'!T418</f>
        <v>0</v>
      </c>
      <c r="O415" s="86">
        <f>'RESUMEN TOTAL'!U418</f>
        <v>0</v>
      </c>
      <c r="P415" s="86">
        <f>'RESUMEN TOTAL'!V418</f>
        <v>0</v>
      </c>
      <c r="Q415" s="86">
        <f>'RESUMEN TOTAL'!W418</f>
        <v>0</v>
      </c>
      <c r="R415" s="86">
        <f>'RESUMEN TOTAL'!X418</f>
        <v>0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</row>
    <row r="416" spans="1:34" ht="15" hidden="1" thickTop="1" x14ac:dyDescent="0.3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>
        <f>'RESUMEN TOTAL'!M419</f>
        <v>0</v>
      </c>
      <c r="H416" s="86">
        <f>'RESUMEN TOTAL'!N419</f>
        <v>0</v>
      </c>
      <c r="I416" s="86" t="str">
        <f>'RESUMEN TOTAL'!O419</f>
        <v>APAGADO</v>
      </c>
      <c r="J416" s="86" t="str">
        <f>'RESUMEN TOTAL'!P419</f>
        <v>APAGADO</v>
      </c>
      <c r="K416" s="86">
        <f>'RESUMEN TOTAL'!Q419</f>
        <v>0</v>
      </c>
      <c r="L416" s="86">
        <f>'RESUMEN TOTAL'!R419</f>
        <v>0</v>
      </c>
      <c r="M416" s="86">
        <f>'RESUMEN TOTAL'!S419</f>
        <v>0</v>
      </c>
      <c r="N416" s="86">
        <f>'RESUMEN TOTAL'!T419</f>
        <v>0</v>
      </c>
      <c r="O416" s="86">
        <f>'RESUMEN TOTAL'!U419</f>
        <v>0</v>
      </c>
      <c r="P416" s="86">
        <f>'RESUMEN TOTAL'!V419</f>
        <v>0</v>
      </c>
      <c r="Q416" s="86">
        <f>'RESUMEN TOTAL'!W419</f>
        <v>0</v>
      </c>
      <c r="R416" s="86">
        <f>'RESUMEN TOTAL'!X419</f>
        <v>0</v>
      </c>
      <c r="S416" s="86">
        <f>'RESUMEN TOTAL'!Y419</f>
        <v>0</v>
      </c>
      <c r="T416" s="86">
        <f>'RESUMEN TOTAL'!Z419</f>
        <v>0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</row>
    <row r="417" spans="1:34" ht="15" hidden="1" thickTop="1" x14ac:dyDescent="0.3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</row>
    <row r="418" spans="1:34" ht="15" hidden="1" thickTop="1" x14ac:dyDescent="0.3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</row>
    <row r="419" spans="1:34" ht="15" hidden="1" thickTop="1" x14ac:dyDescent="0.3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</row>
    <row r="420" spans="1:34" ht="15" hidden="1" thickTop="1" x14ac:dyDescent="0.3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</row>
    <row r="421" spans="1:34" ht="15" hidden="1" thickTop="1" x14ac:dyDescent="0.3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</row>
    <row r="422" spans="1:34" ht="15" hidden="1" thickTop="1" x14ac:dyDescent="0.3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</row>
    <row r="423" spans="1:34" ht="15" hidden="1" thickTop="1" x14ac:dyDescent="0.3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</row>
    <row r="424" spans="1:34" ht="15" hidden="1" thickTop="1" x14ac:dyDescent="0.3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</row>
    <row r="425" spans="1:34" ht="15" hidden="1" thickTop="1" x14ac:dyDescent="0.3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</row>
    <row r="426" spans="1:34" ht="15" hidden="1" thickTop="1" x14ac:dyDescent="0.3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</row>
    <row r="427" spans="1:34" ht="15" hidden="1" thickTop="1" x14ac:dyDescent="0.3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</row>
    <row r="428" spans="1:34" ht="15" hidden="1" thickTop="1" x14ac:dyDescent="0.3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</row>
    <row r="429" spans="1:34" ht="15" hidden="1" thickTop="1" x14ac:dyDescent="0.3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</row>
    <row r="430" spans="1:34" ht="15" hidden="1" thickTop="1" x14ac:dyDescent="0.3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>
        <f>'RESUMEN TOTAL'!E433</f>
        <v>0</v>
      </c>
      <c r="E430" s="33">
        <f>'RESUMEN TOTAL'!F433</f>
        <v>0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</row>
    <row r="431" spans="1:34" ht="15" hidden="1" thickTop="1" x14ac:dyDescent="0.3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</row>
    <row r="432" spans="1:34" ht="15" hidden="1" thickTop="1" x14ac:dyDescent="0.3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</row>
    <row r="433" spans="1:34" ht="15" hidden="1" thickTop="1" x14ac:dyDescent="0.3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</row>
    <row r="434" spans="1:34" ht="15" hidden="1" thickTop="1" x14ac:dyDescent="0.3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</row>
    <row r="435" spans="1:34" ht="15" hidden="1" thickTop="1" x14ac:dyDescent="0.3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</row>
    <row r="436" spans="1:34" ht="15" hidden="1" thickTop="1" x14ac:dyDescent="0.3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>
        <f>'RESUMEN TOTAL'!M439</f>
        <v>0</v>
      </c>
      <c r="H436" s="86">
        <f>'RESUMEN TOTAL'!N439</f>
        <v>0</v>
      </c>
      <c r="I436" s="86" t="str">
        <f>'RESUMEN TOTAL'!O439</f>
        <v>APAGADO</v>
      </c>
      <c r="J436" s="86" t="str">
        <f>'RESUMEN TOTAL'!P439</f>
        <v>APAGADO</v>
      </c>
      <c r="K436" s="86">
        <f>'RESUMEN TOTAL'!Q439</f>
        <v>0</v>
      </c>
      <c r="L436" s="86">
        <f>'RESUMEN TOTAL'!R439</f>
        <v>0</v>
      </c>
      <c r="M436" s="86">
        <f>'RESUMEN TOTAL'!S439</f>
        <v>0</v>
      </c>
      <c r="N436" s="86">
        <f>'RESUMEN TOTAL'!T439</f>
        <v>0</v>
      </c>
      <c r="O436" s="86">
        <f>'RESUMEN TOTAL'!U439</f>
        <v>0</v>
      </c>
      <c r="P436" s="86">
        <f>'RESUMEN TOTAL'!V439</f>
        <v>0</v>
      </c>
      <c r="Q436" s="86">
        <f>'RESUMEN TOTAL'!W439</f>
        <v>0</v>
      </c>
      <c r="R436" s="86">
        <f>'RESUMEN TOTAL'!X439</f>
        <v>0</v>
      </c>
      <c r="S436" s="86">
        <f>'RESUMEN TOTAL'!Y439</f>
        <v>0</v>
      </c>
      <c r="T436" s="86">
        <f>'RESUMEN TOTAL'!Z439</f>
        <v>0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</row>
    <row r="437" spans="1:34" ht="15" hidden="1" thickTop="1" x14ac:dyDescent="0.3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>
        <f>'RESUMEN TOTAL'!V440</f>
        <v>0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</row>
    <row r="438" spans="1:34" ht="15" hidden="1" thickTop="1" x14ac:dyDescent="0.3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>
        <f>'RESUMEN TOTAL'!M441</f>
        <v>0</v>
      </c>
      <c r="H438" s="86">
        <f>'RESUMEN TOTAL'!N441</f>
        <v>0</v>
      </c>
      <c r="I438" s="86" t="str">
        <f>'RESUMEN TOTAL'!O441</f>
        <v>APAGADO</v>
      </c>
      <c r="J438" s="86" t="str">
        <f>'RESUMEN TOTAL'!P441</f>
        <v>APAGADO</v>
      </c>
      <c r="K438" s="86">
        <f>'RESUMEN TOTAL'!Q441</f>
        <v>0</v>
      </c>
      <c r="L438" s="86">
        <f>'RESUMEN TOTAL'!R441</f>
        <v>0</v>
      </c>
      <c r="M438" s="86">
        <f>'RESUMEN TOTAL'!S441</f>
        <v>0</v>
      </c>
      <c r="N438" s="86">
        <f>'RESUMEN TOTAL'!T441</f>
        <v>0</v>
      </c>
      <c r="O438" s="86">
        <f>'RESUMEN TOTAL'!U441</f>
        <v>0</v>
      </c>
      <c r="P438" s="86">
        <f>'RESUMEN TOTAL'!V441</f>
        <v>0</v>
      </c>
      <c r="Q438" s="86">
        <f>'RESUMEN TOTAL'!W441</f>
        <v>0</v>
      </c>
      <c r="R438" s="86">
        <f>'RESUMEN TOTAL'!X441</f>
        <v>0</v>
      </c>
      <c r="S438" s="86">
        <f>'RESUMEN TOTAL'!Y441</f>
        <v>0</v>
      </c>
      <c r="T438" s="86">
        <f>'RESUMEN TOTAL'!Z441</f>
        <v>0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</row>
    <row r="439" spans="1:34" ht="15" hidden="1" thickTop="1" x14ac:dyDescent="0.3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>
        <f>'RESUMEN TOTAL'!M442</f>
        <v>0</v>
      </c>
      <c r="H439" s="86">
        <f>'RESUMEN TOTAL'!N442</f>
        <v>0</v>
      </c>
      <c r="I439" s="86" t="str">
        <f>'RESUMEN TOTAL'!O442</f>
        <v>APAGADO</v>
      </c>
      <c r="J439" s="86" t="str">
        <f>'RESUMEN TOTAL'!P442</f>
        <v>APAGADO</v>
      </c>
      <c r="K439" s="86">
        <f>'RESUMEN TOTAL'!Q442</f>
        <v>0</v>
      </c>
      <c r="L439" s="86">
        <f>'RESUMEN TOTAL'!R442</f>
        <v>0</v>
      </c>
      <c r="M439" s="86">
        <f>'RESUMEN TOTAL'!S442</f>
        <v>0</v>
      </c>
      <c r="N439" s="86">
        <f>'RESUMEN TOTAL'!T442</f>
        <v>0</v>
      </c>
      <c r="O439" s="86">
        <f>'RESUMEN TOTAL'!U442</f>
        <v>0</v>
      </c>
      <c r="P439" s="86">
        <f>'RESUMEN TOTAL'!V442</f>
        <v>0</v>
      </c>
      <c r="Q439" s="86">
        <f>'RESUMEN TOTAL'!W442</f>
        <v>0</v>
      </c>
      <c r="R439" s="86">
        <f>'RESUMEN TOTAL'!X442</f>
        <v>0</v>
      </c>
      <c r="S439" s="86">
        <f>'RESUMEN TOTAL'!Y442</f>
        <v>0</v>
      </c>
      <c r="T439" s="86">
        <f>'RESUMEN TOTAL'!Z442</f>
        <v>0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</row>
    <row r="440" spans="1:34" ht="15" hidden="1" thickTop="1" x14ac:dyDescent="0.3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</row>
    <row r="441" spans="1:34" ht="15" hidden="1" thickTop="1" x14ac:dyDescent="0.3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 t="str">
        <f>'RESUMEN TOTAL'!L444</f>
        <v>APAGADO</v>
      </c>
      <c r="G441" s="86">
        <f>'RESUMEN TOTAL'!M444</f>
        <v>0</v>
      </c>
      <c r="H441" s="86">
        <f>'RESUMEN TOTAL'!N444</f>
        <v>0</v>
      </c>
      <c r="I441" s="86" t="str">
        <f>'RESUMEN TOTAL'!O444</f>
        <v>APAGADO</v>
      </c>
      <c r="J441" s="86" t="str">
        <f>'RESUMEN TOTAL'!P444</f>
        <v>APAGADO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</row>
    <row r="442" spans="1:34" ht="15" hidden="1" thickTop="1" x14ac:dyDescent="0.3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</row>
    <row r="443" spans="1:34" ht="15" hidden="1" thickTop="1" x14ac:dyDescent="0.3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 t="str">
        <f>'RESUMEN TOTAL'!P446</f>
        <v>APAGADO</v>
      </c>
      <c r="K443" s="86">
        <f>'RESUMEN TOTAL'!Q446</f>
        <v>0</v>
      </c>
      <c r="L443" s="86">
        <f>'RESUMEN TOTAL'!R446</f>
        <v>0</v>
      </c>
      <c r="M443" s="86">
        <f>'RESUMEN TOTAL'!S446</f>
        <v>0</v>
      </c>
      <c r="N443" s="86">
        <f>'RESUMEN TOTAL'!T446</f>
        <v>0</v>
      </c>
      <c r="O443" s="86">
        <f>'RESUMEN TOTAL'!U446</f>
        <v>0</v>
      </c>
      <c r="P443" s="86">
        <f>'RESUMEN TOTAL'!V446</f>
        <v>0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</row>
    <row r="444" spans="1:34" ht="15" hidden="1" thickTop="1" x14ac:dyDescent="0.3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</row>
    <row r="445" spans="1:34" ht="15" hidden="1" thickTop="1" x14ac:dyDescent="0.3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>
        <f>'RESUMEN TOTAL'!Q448</f>
        <v>0</v>
      </c>
      <c r="L445" s="86">
        <f>'RESUMEN TOTAL'!R448</f>
        <v>0</v>
      </c>
      <c r="M445" s="86">
        <f>'RESUMEN TOTAL'!S448</f>
        <v>0</v>
      </c>
      <c r="N445" s="86">
        <f>'RESUMEN TOTAL'!T448</f>
        <v>0</v>
      </c>
      <c r="O445" s="86">
        <f>'RESUMEN TOTAL'!U448</f>
        <v>0</v>
      </c>
      <c r="P445" s="86">
        <f>'RESUMEN TOTAL'!V448</f>
        <v>0</v>
      </c>
      <c r="Q445" s="86">
        <f>'RESUMEN TOTAL'!W448</f>
        <v>0</v>
      </c>
      <c r="R445" s="86">
        <f>'RESUMEN TOTAL'!X448</f>
        <v>0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</row>
    <row r="446" spans="1:34" ht="15" hidden="1" thickTop="1" x14ac:dyDescent="0.3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>
        <f>'RESUMEN TOTAL'!Q449</f>
        <v>0</v>
      </c>
      <c r="L446" s="86">
        <f>'RESUMEN TOTAL'!R449</f>
        <v>0</v>
      </c>
      <c r="M446" s="86">
        <f>'RESUMEN TOTAL'!S449</f>
        <v>0</v>
      </c>
      <c r="N446" s="86">
        <f>'RESUMEN TOTAL'!T449</f>
        <v>0</v>
      </c>
      <c r="O446" s="86">
        <f>'RESUMEN TOTAL'!U449</f>
        <v>0</v>
      </c>
      <c r="P446" s="86">
        <f>'RESUMEN TOTAL'!V449</f>
        <v>0</v>
      </c>
      <c r="Q446" s="86">
        <f>'RESUMEN TOTAL'!W449</f>
        <v>0</v>
      </c>
      <c r="R446" s="86">
        <f>'RESUMEN TOTAL'!X449</f>
        <v>0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</row>
    <row r="447" spans="1:34" ht="15" hidden="1" thickTop="1" x14ac:dyDescent="0.3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>
        <f>'RESUMEN TOTAL'!Q450</f>
        <v>0</v>
      </c>
      <c r="L447" s="86">
        <f>'RESUMEN TOTAL'!R450</f>
        <v>0</v>
      </c>
      <c r="M447" s="86">
        <f>'RESUMEN TOTAL'!S450</f>
        <v>0</v>
      </c>
      <c r="N447" s="86">
        <f>'RESUMEN TOTAL'!T450</f>
        <v>0</v>
      </c>
      <c r="O447" s="86">
        <f>'RESUMEN TOTAL'!U450</f>
        <v>0</v>
      </c>
      <c r="P447" s="86">
        <f>'RESUMEN TOTAL'!V450</f>
        <v>0</v>
      </c>
      <c r="Q447" s="86">
        <f>'RESUMEN TOTAL'!W450</f>
        <v>0</v>
      </c>
      <c r="R447" s="86">
        <f>'RESUMEN TOTAL'!X450</f>
        <v>0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</row>
    <row r="448" spans="1:34" ht="15" hidden="1" thickTop="1" x14ac:dyDescent="0.3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>
        <f>'RESUMEN TOTAL'!Q451</f>
        <v>0</v>
      </c>
      <c r="L448" s="86">
        <f>'RESUMEN TOTAL'!R451</f>
        <v>0</v>
      </c>
      <c r="M448" s="86">
        <f>'RESUMEN TOTAL'!S451</f>
        <v>0</v>
      </c>
      <c r="N448" s="86">
        <f>'RESUMEN TOTAL'!T451</f>
        <v>0</v>
      </c>
      <c r="O448" s="86">
        <f>'RESUMEN TOTAL'!U451</f>
        <v>0</v>
      </c>
      <c r="P448" s="86">
        <f>'RESUMEN TOTAL'!V451</f>
        <v>0</v>
      </c>
      <c r="Q448" s="86">
        <f>'RESUMEN TOTAL'!W451</f>
        <v>0</v>
      </c>
      <c r="R448" s="86">
        <f>'RESUMEN TOTAL'!X451</f>
        <v>0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</row>
    <row r="449" spans="1:34" ht="15" hidden="1" thickTop="1" x14ac:dyDescent="0.3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</row>
    <row r="450" spans="1:34" ht="15" hidden="1" thickTop="1" x14ac:dyDescent="0.3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</row>
    <row r="451" spans="1:34" ht="15" hidden="1" thickTop="1" x14ac:dyDescent="0.3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</row>
    <row r="452" spans="1:34" ht="15" hidden="1" thickTop="1" x14ac:dyDescent="0.3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</row>
    <row r="453" spans="1:34" ht="15" hidden="1" thickTop="1" x14ac:dyDescent="0.3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</row>
    <row r="454" spans="1:34" ht="15" hidden="1" thickTop="1" x14ac:dyDescent="0.3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</row>
    <row r="455" spans="1:34" ht="15" hidden="1" thickTop="1" x14ac:dyDescent="0.3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</row>
    <row r="456" spans="1:34" ht="15" hidden="1" thickTop="1" x14ac:dyDescent="0.3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</row>
    <row r="457" spans="1:34" ht="15" hidden="1" thickTop="1" x14ac:dyDescent="0.3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>
        <f>'RESUMEN TOTAL'!V460</f>
        <v>0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</row>
    <row r="458" spans="1:34" ht="15" hidden="1" thickTop="1" x14ac:dyDescent="0.3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</row>
    <row r="459" spans="1:34" ht="15" hidden="1" thickTop="1" x14ac:dyDescent="0.3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</row>
    <row r="460" spans="1:34" ht="15" thickTop="1" x14ac:dyDescent="0.3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</row>
    <row r="461" spans="1:34" hidden="1" x14ac:dyDescent="0.3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</row>
    <row r="462" spans="1:34" x14ac:dyDescent="0.3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>
        <f>'RESUMEN TOTAL'!M465</f>
        <v>0</v>
      </c>
      <c r="H462" s="86">
        <f>'RESUMEN TOTAL'!N465</f>
        <v>0</v>
      </c>
      <c r="I462" s="86" t="str">
        <f>'RESUMEN TOTAL'!O465</f>
        <v>APAGADO</v>
      </c>
      <c r="J462" s="86" t="str">
        <f>'RESUMEN TOTAL'!P465</f>
        <v>APAGADO</v>
      </c>
      <c r="K462" s="86">
        <f>'RESUMEN TOTAL'!Q465</f>
        <v>0</v>
      </c>
      <c r="L462" s="86">
        <f>'RESUMEN TOTAL'!R465</f>
        <v>0</v>
      </c>
      <c r="M462" s="86">
        <f>'RESUMEN TOTAL'!S465</f>
        <v>0</v>
      </c>
      <c r="N462" s="86">
        <f>'RESUMEN TOTAL'!T465</f>
        <v>0</v>
      </c>
      <c r="O462" s="86">
        <f>'RESUMEN TOTAL'!U465</f>
        <v>0</v>
      </c>
      <c r="P462" s="86">
        <f>'RESUMEN TOTAL'!V465</f>
        <v>0</v>
      </c>
      <c r="Q462" s="86" t="e">
        <f>'RESUMEN TOTAL'!#REF!</f>
        <v>#REF!</v>
      </c>
      <c r="R462" s="86">
        <f>'RESUMEN TOTAL'!X465</f>
        <v>0</v>
      </c>
      <c r="S462" s="86">
        <f>'RESUMEN TOTAL'!Y465</f>
        <v>0</v>
      </c>
      <c r="T462" s="86">
        <f>'RESUMEN TOTAL'!Z465</f>
        <v>0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</row>
    <row r="463" spans="1:34" hidden="1" x14ac:dyDescent="0.3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>
        <f>'RESUMEN TOTAL'!M466</f>
        <v>0</v>
      </c>
      <c r="H463" s="86">
        <f>'RESUMEN TOTAL'!N466</f>
        <v>0</v>
      </c>
      <c r="I463" s="86" t="str">
        <f>'RESUMEN TOTAL'!O466</f>
        <v>APAGADO</v>
      </c>
      <c r="J463" s="86" t="str">
        <f>'RESUMEN TOTAL'!P466</f>
        <v>APAGADO</v>
      </c>
      <c r="K463" s="86">
        <f>'RESUMEN TOTAL'!Q466</f>
        <v>0</v>
      </c>
      <c r="L463" s="86">
        <f>'RESUMEN TOTAL'!R466</f>
        <v>0</v>
      </c>
      <c r="M463" s="86">
        <f>'RESUMEN TOTAL'!S466</f>
        <v>0</v>
      </c>
      <c r="N463" s="86">
        <f>'RESUMEN TOTAL'!T466</f>
        <v>0</v>
      </c>
      <c r="O463" s="86">
        <f>'RESUMEN TOTAL'!U466</f>
        <v>0</v>
      </c>
      <c r="P463" s="86">
        <f>'RESUMEN TOTAL'!V466</f>
        <v>0</v>
      </c>
      <c r="Q463" s="86">
        <f>'RESUMEN TOTAL'!W465</f>
        <v>0</v>
      </c>
      <c r="R463" s="86">
        <f>'RESUMEN TOTAL'!X466</f>
        <v>0</v>
      </c>
      <c r="S463" s="86">
        <f>'RESUMEN TOTAL'!Y466</f>
        <v>0</v>
      </c>
      <c r="T463" s="86">
        <f>'RESUMEN TOTAL'!Z466</f>
        <v>0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</row>
    <row r="464" spans="1:34" x14ac:dyDescent="0.3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>
        <f>'RESUMEN TOTAL'!L467</f>
        <v>0</v>
      </c>
      <c r="G464" s="86">
        <f>'RESUMEN TOTAL'!M467</f>
        <v>0</v>
      </c>
      <c r="H464" s="86">
        <f>'RESUMEN TOTAL'!N467</f>
        <v>0</v>
      </c>
      <c r="I464" s="86" t="str">
        <f>'RESUMEN TOTAL'!O467</f>
        <v>APAGADO</v>
      </c>
      <c r="J464" s="86" t="str">
        <f>'RESUMEN TOTAL'!P467</f>
        <v>APAGADO</v>
      </c>
      <c r="K464" s="86">
        <f>'RESUMEN TOTAL'!Q467</f>
        <v>0</v>
      </c>
      <c r="L464" s="86">
        <f>'RESUMEN TOTAL'!R467</f>
        <v>0</v>
      </c>
      <c r="M464" s="86">
        <f>'RESUMEN TOTAL'!S467</f>
        <v>0</v>
      </c>
      <c r="N464" s="86">
        <f>'RESUMEN TOTAL'!T467</f>
        <v>0</v>
      </c>
      <c r="O464" s="86">
        <f>'RESUMEN TOTAL'!U467</f>
        <v>0</v>
      </c>
      <c r="P464" s="86">
        <f>'RESUMEN TOTAL'!V467</f>
        <v>0</v>
      </c>
      <c r="Q464" s="86" t="e">
        <f>'RESUMEN TOTAL'!#REF!</f>
        <v>#REF!</v>
      </c>
      <c r="R464" s="86">
        <f>'RESUMEN TOTAL'!X467</f>
        <v>0</v>
      </c>
      <c r="S464" s="86">
        <f>'RESUMEN TOTAL'!Y467</f>
        <v>0</v>
      </c>
      <c r="T464" s="86">
        <f>'RESUMEN TOTAL'!Z467</f>
        <v>0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</row>
    <row r="465" spans="1:34" hidden="1" x14ac:dyDescent="0.3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 t="str">
        <f>'RESUMEN TOTAL'!L468</f>
        <v>APAGADO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</row>
    <row r="466" spans="1:34" x14ac:dyDescent="0.3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 t="str">
        <f>'RESUMEN TOTAL'!L469</f>
        <v>APAGADO</v>
      </c>
      <c r="G466" s="86">
        <f>'RESUMEN TOTAL'!M469</f>
        <v>0</v>
      </c>
      <c r="H466" s="86">
        <f>'RESUMEN TOTAL'!N469</f>
        <v>0</v>
      </c>
      <c r="I466" s="86" t="str">
        <f>'RESUMEN TOTAL'!O469</f>
        <v>APAGADO</v>
      </c>
      <c r="J466" s="86" t="str">
        <f>'RESUMEN TOTAL'!P469</f>
        <v>APAGADO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>
        <f>'RESUMEN TOTAL'!X469</f>
        <v>0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</row>
    <row r="467" spans="1:34" hidden="1" x14ac:dyDescent="0.3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 t="str">
        <f>'RESUMEN TOTAL'!L470</f>
        <v>APAGADO</v>
      </c>
      <c r="G467" s="86">
        <f>'RESUMEN TOTAL'!M470</f>
        <v>0</v>
      </c>
      <c r="H467" s="86">
        <f>'RESUMEN TOTAL'!N470</f>
        <v>0</v>
      </c>
      <c r="I467" s="86" t="str">
        <f>'RESUMEN TOTAL'!O470</f>
        <v>APAGADO</v>
      </c>
      <c r="J467" s="86" t="str">
        <f>'RESUMEN TOTAL'!P470</f>
        <v>APAGADO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>
        <f>'RESUMEN TOTAL'!X470</f>
        <v>0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</row>
    <row r="468" spans="1:34" x14ac:dyDescent="0.3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>
        <f>'RESUMEN TOTAL'!X471</f>
        <v>0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</row>
    <row r="469" spans="1:34" hidden="1" x14ac:dyDescent="0.3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>
        <f>'RESUMEN TOTAL'!X472</f>
        <v>0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</row>
    <row r="470" spans="1:34" x14ac:dyDescent="0.3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>
        <f>'RESUMEN TOTAL'!X473</f>
        <v>0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</row>
    <row r="471" spans="1:34" hidden="1" x14ac:dyDescent="0.3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>
        <f>'RESUMEN TOTAL'!X474</f>
        <v>0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</row>
    <row r="472" spans="1:34" x14ac:dyDescent="0.3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>
        <f>'RESUMEN TOTAL'!L475</f>
        <v>0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>
        <f>'RESUMEN TOTAL'!W475</f>
        <v>0</v>
      </c>
      <c r="R472" s="86">
        <f>'RESUMEN TOTAL'!X475</f>
        <v>0</v>
      </c>
      <c r="S472" s="86">
        <f>'RESUMEN TOTAL'!Y475</f>
        <v>0</v>
      </c>
      <c r="T472" s="86">
        <f>'RESUMEN TOTAL'!Z475</f>
        <v>0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</row>
    <row r="473" spans="1:34" hidden="1" x14ac:dyDescent="0.3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>
        <f>'RESUMEN TOTAL'!L476</f>
        <v>0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>
        <f>'RESUMEN TOTAL'!W476</f>
        <v>0</v>
      </c>
      <c r="R473" s="86">
        <f>'RESUMEN TOTAL'!X476</f>
        <v>0</v>
      </c>
      <c r="S473" s="86">
        <f>'RESUMEN TOTAL'!Y476</f>
        <v>0</v>
      </c>
      <c r="T473" s="86">
        <f>'RESUMEN TOTAL'!Z476</f>
        <v>0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</row>
    <row r="474" spans="1:34" x14ac:dyDescent="0.3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 t="str">
        <f>'RESUMEN TOTAL'!L477</f>
        <v>APAGADO</v>
      </c>
      <c r="G474" s="86">
        <f>'RESUMEN TOTAL'!M477</f>
        <v>0</v>
      </c>
      <c r="H474" s="86">
        <f>'RESUMEN TOTAL'!N477</f>
        <v>0</v>
      </c>
      <c r="I474" s="86" t="str">
        <f>'RESUMEN TOTAL'!O477</f>
        <v>APAGADO</v>
      </c>
      <c r="J474" s="86" t="str">
        <f>'RESUMEN TOTAL'!P477</f>
        <v>APAGADO</v>
      </c>
      <c r="K474" s="86">
        <f>'RESUMEN TOTAL'!Q477</f>
        <v>0</v>
      </c>
      <c r="L474" s="86">
        <f>'RESUMEN TOTAL'!R477</f>
        <v>0</v>
      </c>
      <c r="M474" s="86">
        <f>'RESUMEN TOTAL'!S477</f>
        <v>0</v>
      </c>
      <c r="N474" s="86">
        <f>'RESUMEN TOTAL'!T477</f>
        <v>0</v>
      </c>
      <c r="O474" s="86">
        <f>'RESUMEN TOTAL'!U477</f>
        <v>0</v>
      </c>
      <c r="P474" s="86">
        <f>'RESUMEN TOTAL'!V477</f>
        <v>0</v>
      </c>
      <c r="Q474" s="86">
        <f>'RESUMEN TOTAL'!W477</f>
        <v>0</v>
      </c>
      <c r="R474" s="86">
        <f>'RESUMEN TOTAL'!X477</f>
        <v>0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</row>
    <row r="475" spans="1:34" hidden="1" x14ac:dyDescent="0.3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 t="str">
        <f>'RESUMEN TOTAL'!L478</f>
        <v>APAGADO</v>
      </c>
      <c r="G475" s="86">
        <f>'RESUMEN TOTAL'!M478</f>
        <v>0</v>
      </c>
      <c r="H475" s="86">
        <f>'RESUMEN TOTAL'!N478</f>
        <v>0</v>
      </c>
      <c r="I475" s="86" t="str">
        <f>'RESUMEN TOTAL'!O478</f>
        <v>APAGADO</v>
      </c>
      <c r="J475" s="86" t="str">
        <f>'RESUMEN TOTAL'!P478</f>
        <v>APAGADO</v>
      </c>
      <c r="K475" s="86">
        <f>'RESUMEN TOTAL'!Q478</f>
        <v>0</v>
      </c>
      <c r="L475" s="86">
        <f>'RESUMEN TOTAL'!R478</f>
        <v>0</v>
      </c>
      <c r="M475" s="86">
        <f>'RESUMEN TOTAL'!S478</f>
        <v>0</v>
      </c>
      <c r="N475" s="86">
        <f>'RESUMEN TOTAL'!T478</f>
        <v>0</v>
      </c>
      <c r="O475" s="86">
        <f>'RESUMEN TOTAL'!U478</f>
        <v>0</v>
      </c>
      <c r="P475" s="86">
        <f>'RESUMEN TOTAL'!V478</f>
        <v>0</v>
      </c>
      <c r="Q475" s="86">
        <f>'RESUMEN TOTAL'!W478</f>
        <v>0</v>
      </c>
      <c r="R475" s="86">
        <f>'RESUMEN TOTAL'!X478</f>
        <v>0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</row>
    <row r="476" spans="1:34" x14ac:dyDescent="0.3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>
        <f>'RESUMEN TOTAL'!X479</f>
        <v>0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</row>
    <row r="477" spans="1:34" hidden="1" x14ac:dyDescent="0.3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>
        <f>'RESUMEN TOTAL'!X480</f>
        <v>0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</row>
    <row r="478" spans="1:34" x14ac:dyDescent="0.3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 t="str">
        <f>'RESUMEN TOTAL'!L481</f>
        <v>APAGADO</v>
      </c>
      <c r="G478" s="86">
        <f>'RESUMEN TOTAL'!M481</f>
        <v>0</v>
      </c>
      <c r="H478" s="86">
        <f>'RESUMEN TOTAL'!N481</f>
        <v>0</v>
      </c>
      <c r="I478" s="86" t="str">
        <f>'RESUMEN TOTAL'!O481</f>
        <v>APAGADO</v>
      </c>
      <c r="J478" s="86" t="str">
        <f>'RESUMEN TOTAL'!P481</f>
        <v>APAGADO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>
        <f>'RESUMEN TOTAL'!X481</f>
        <v>0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</row>
    <row r="479" spans="1:34" hidden="1" x14ac:dyDescent="0.3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 t="str">
        <f>'RESUMEN TOTAL'!L482</f>
        <v>APAGADO</v>
      </c>
      <c r="G479" s="86">
        <f>'RESUMEN TOTAL'!M482</f>
        <v>0</v>
      </c>
      <c r="H479" s="86">
        <f>'RESUMEN TOTAL'!N482</f>
        <v>0</v>
      </c>
      <c r="I479" s="86" t="str">
        <f>'RESUMEN TOTAL'!O482</f>
        <v>APAGADO</v>
      </c>
      <c r="J479" s="86" t="str">
        <f>'RESUMEN TOTAL'!P482</f>
        <v>APAGADO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>
        <f>'RESUMEN TOTAL'!X482</f>
        <v>0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</row>
    <row r="480" spans="1:34" x14ac:dyDescent="0.3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 t="str">
        <f>'RESUMEN TOTAL'!L483</f>
        <v>APAGADO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 t="str">
        <f>'RESUMEN TOTAL'!P483</f>
        <v>APAGADO</v>
      </c>
      <c r="K480" s="86">
        <f>'RESUMEN TOTAL'!Q483</f>
        <v>0</v>
      </c>
      <c r="L480" s="86">
        <f>'RESUMEN TOTAL'!R483</f>
        <v>0</v>
      </c>
      <c r="M480" s="86">
        <f>'RESUMEN TOTAL'!S483</f>
        <v>0</v>
      </c>
      <c r="N480" s="86">
        <f>'RESUMEN TOTAL'!T483</f>
        <v>0</v>
      </c>
      <c r="O480" s="86">
        <f>'RESUMEN TOTAL'!U483</f>
        <v>0</v>
      </c>
      <c r="P480" s="86">
        <f>'RESUMEN TOTAL'!V483</f>
        <v>0</v>
      </c>
      <c r="Q480" s="86">
        <f>'RESUMEN TOTAL'!W483</f>
        <v>0</v>
      </c>
      <c r="R480" s="86">
        <f>'RESUMEN TOTAL'!X483</f>
        <v>0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</row>
    <row r="481" spans="1:34" hidden="1" x14ac:dyDescent="0.3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 t="str">
        <f>'RESUMEN TOTAL'!L484</f>
        <v>APAGADO</v>
      </c>
      <c r="G481" s="86">
        <f>'RESUMEN TOTAL'!M484</f>
        <v>0</v>
      </c>
      <c r="H481" s="86">
        <f>'RESUMEN TOTAL'!N484</f>
        <v>0</v>
      </c>
      <c r="I481" s="86" t="str">
        <f>'RESUMEN TOTAL'!O484</f>
        <v>APAGADO</v>
      </c>
      <c r="J481" s="86">
        <f>'RESUMEN TOTAL'!P484</f>
        <v>0</v>
      </c>
      <c r="K481" s="86">
        <f>'RESUMEN TOTAL'!Q484</f>
        <v>0</v>
      </c>
      <c r="L481" s="86">
        <f>'RESUMEN TOTAL'!R484</f>
        <v>0</v>
      </c>
      <c r="M481" s="86">
        <f>'RESUMEN TOTAL'!S484</f>
        <v>0</v>
      </c>
      <c r="N481" s="86">
        <f>'RESUMEN TOTAL'!T484</f>
        <v>0</v>
      </c>
      <c r="O481" s="86">
        <f>'RESUMEN TOTAL'!U484</f>
        <v>0</v>
      </c>
      <c r="P481" s="86">
        <f>'RESUMEN TOTAL'!V484</f>
        <v>0</v>
      </c>
      <c r="Q481" s="86">
        <f>'RESUMEN TOTAL'!W484</f>
        <v>0</v>
      </c>
      <c r="R481" s="86">
        <f>'RESUMEN TOTAL'!X484</f>
        <v>0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</row>
    <row r="482" spans="1:34" x14ac:dyDescent="0.3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>
        <f>'RESUMEN TOTAL'!M485</f>
        <v>0</v>
      </c>
      <c r="H482" s="86">
        <f>'RESUMEN TOTAL'!N485</f>
        <v>0</v>
      </c>
      <c r="I482" s="86" t="str">
        <f>'RESUMEN TOTAL'!O485</f>
        <v>APAGADO</v>
      </c>
      <c r="J482" s="86" t="str">
        <f>'RESUMEN TOTAL'!P485</f>
        <v>APAGADO</v>
      </c>
      <c r="K482" s="86">
        <f>'RESUMEN TOTAL'!Q485</f>
        <v>0</v>
      </c>
      <c r="L482" s="86">
        <f>'RESUMEN TOTAL'!R485</f>
        <v>0</v>
      </c>
      <c r="M482" s="86">
        <f>'RESUMEN TOTAL'!S485</f>
        <v>0</v>
      </c>
      <c r="N482" s="86">
        <f>'RESUMEN TOTAL'!T485</f>
        <v>0</v>
      </c>
      <c r="O482" s="86">
        <f>'RESUMEN TOTAL'!U485</f>
        <v>0</v>
      </c>
      <c r="P482" s="86">
        <f>'RESUMEN TOTAL'!V485</f>
        <v>0</v>
      </c>
      <c r="Q482" s="86">
        <f>'RESUMEN TOTAL'!W485</f>
        <v>0</v>
      </c>
      <c r="R482" s="86">
        <f>'RESUMEN TOTAL'!X485</f>
        <v>0</v>
      </c>
      <c r="S482" s="86">
        <f>'RESUMEN TOTAL'!Y485</f>
        <v>0</v>
      </c>
      <c r="T482" s="86">
        <f>'RESUMEN TOTAL'!Z485</f>
        <v>0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</row>
    <row r="483" spans="1:34" hidden="1" x14ac:dyDescent="0.3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>
        <f>'RESUMEN TOTAL'!M486</f>
        <v>0</v>
      </c>
      <c r="H483" s="86">
        <f>'RESUMEN TOTAL'!N486</f>
        <v>0</v>
      </c>
      <c r="I483" s="86" t="str">
        <f>'RESUMEN TOTAL'!O486</f>
        <v>APAGADO</v>
      </c>
      <c r="J483" s="86" t="str">
        <f>'RESUMEN TOTAL'!P486</f>
        <v>APAGADO</v>
      </c>
      <c r="K483" s="86">
        <f>'RESUMEN TOTAL'!Q486</f>
        <v>0</v>
      </c>
      <c r="L483" s="86">
        <f>'RESUMEN TOTAL'!R486</f>
        <v>0</v>
      </c>
      <c r="M483" s="86">
        <f>'RESUMEN TOTAL'!S486</f>
        <v>0</v>
      </c>
      <c r="N483" s="86">
        <f>'RESUMEN TOTAL'!T486</f>
        <v>0</v>
      </c>
      <c r="O483" s="86">
        <f>'RESUMEN TOTAL'!U486</f>
        <v>0</v>
      </c>
      <c r="P483" s="86">
        <f>'RESUMEN TOTAL'!V486</f>
        <v>0</v>
      </c>
      <c r="Q483" s="86">
        <f>'RESUMEN TOTAL'!W486</f>
        <v>0</v>
      </c>
      <c r="R483" s="86">
        <f>'RESUMEN TOTAL'!X486</f>
        <v>0</v>
      </c>
      <c r="S483" s="86">
        <f>'RESUMEN TOTAL'!Y486</f>
        <v>0</v>
      </c>
      <c r="T483" s="86">
        <f>'RESUMEN TOTAL'!Z486</f>
        <v>0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</row>
    <row r="484" spans="1:34" x14ac:dyDescent="0.3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>
        <f>'RESUMEN TOTAL'!L487</f>
        <v>0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>
        <f>'RESUMEN TOTAL'!X487</f>
        <v>0</v>
      </c>
      <c r="S484" s="86">
        <f>'RESUMEN TOTAL'!Y487</f>
        <v>0</v>
      </c>
      <c r="T484" s="86">
        <f>'RESUMEN TOTAL'!Z487</f>
        <v>0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</row>
    <row r="485" spans="1:34" hidden="1" x14ac:dyDescent="0.3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>
        <f>'RESUMEN TOTAL'!L488</f>
        <v>0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>
        <f>'RESUMEN TOTAL'!X488</f>
        <v>0</v>
      </c>
      <c r="S485" s="86">
        <f>'RESUMEN TOTAL'!Y488</f>
        <v>0</v>
      </c>
      <c r="T485" s="86">
        <f>'RESUMEN TOTAL'!Z488</f>
        <v>0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</row>
    <row r="486" spans="1:34" x14ac:dyDescent="0.3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>
        <f>'RESUMEN TOTAL'!M489</f>
        <v>0</v>
      </c>
      <c r="H486" s="86">
        <f>'RESUMEN TOTAL'!N489</f>
        <v>0</v>
      </c>
      <c r="I486" s="86" t="str">
        <f>'RESUMEN TOTAL'!O489</f>
        <v>APAGADO</v>
      </c>
      <c r="J486" s="86" t="str">
        <f>'RESUMEN TOTAL'!P489</f>
        <v>APAGADO</v>
      </c>
      <c r="K486" s="86">
        <f>'RESUMEN TOTAL'!Q489</f>
        <v>0</v>
      </c>
      <c r="L486" s="86">
        <f>'RESUMEN TOTAL'!R489</f>
        <v>0</v>
      </c>
      <c r="M486" s="86">
        <f>'RESUMEN TOTAL'!S489</f>
        <v>0</v>
      </c>
      <c r="N486" s="86">
        <f>'RESUMEN TOTAL'!T489</f>
        <v>0</v>
      </c>
      <c r="O486" s="86">
        <f>'RESUMEN TOTAL'!U489</f>
        <v>0</v>
      </c>
      <c r="P486" s="86">
        <f>'RESUMEN TOTAL'!V489</f>
        <v>0</v>
      </c>
      <c r="Q486" s="86">
        <f>'RESUMEN TOTAL'!W489</f>
        <v>0</v>
      </c>
      <c r="R486" s="86">
        <f>'RESUMEN TOTAL'!X489</f>
        <v>0</v>
      </c>
      <c r="S486" s="86">
        <f>'RESUMEN TOTAL'!Y489</f>
        <v>0</v>
      </c>
      <c r="T486" s="86">
        <f>'RESUMEN TOTAL'!Z489</f>
        <v>0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</row>
    <row r="487" spans="1:34" hidden="1" x14ac:dyDescent="0.3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>
        <f>'RESUMEN TOTAL'!L490</f>
        <v>0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>
        <f>'RESUMEN TOTAL'!X490</f>
        <v>0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</row>
    <row r="488" spans="1:34" x14ac:dyDescent="0.3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>
        <f>'RESUMEN TOTAL'!X491</f>
        <v>0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</row>
    <row r="489" spans="1:34" hidden="1" x14ac:dyDescent="0.3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>
        <f>'RESUMEN TOTAL'!X492</f>
        <v>0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</row>
    <row r="490" spans="1:34" x14ac:dyDescent="0.3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>
        <f>'RESUMEN TOTAL'!X493</f>
        <v>0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</row>
    <row r="491" spans="1:34" hidden="1" x14ac:dyDescent="0.3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>
        <f>'RESUMEN TOTAL'!X494</f>
        <v>0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</row>
    <row r="492" spans="1:34" x14ac:dyDescent="0.3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 t="str">
        <f>'RESUMEN TOTAL'!L495</f>
        <v>APAGADO</v>
      </c>
      <c r="G492" s="86">
        <f>'RESUMEN TOTAL'!M495</f>
        <v>0</v>
      </c>
      <c r="H492" s="86">
        <f>'RESUMEN TOTAL'!N495</f>
        <v>0</v>
      </c>
      <c r="I492" s="86" t="str">
        <f>'RESUMEN TOTAL'!O495</f>
        <v>APAGADO</v>
      </c>
      <c r="J492" s="86" t="str">
        <f>'RESUMEN TOTAL'!P495</f>
        <v>APAGADO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>
        <f>'RESUMEN TOTAL'!X495</f>
        <v>0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</row>
    <row r="493" spans="1:34" hidden="1" x14ac:dyDescent="0.3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 t="str">
        <f>'RESUMEN TOTAL'!L496</f>
        <v>APAGADO</v>
      </c>
      <c r="G493" s="86">
        <f>'RESUMEN TOTAL'!M496</f>
        <v>0</v>
      </c>
      <c r="H493" s="86">
        <f>'RESUMEN TOTAL'!N496</f>
        <v>0</v>
      </c>
      <c r="I493" s="86" t="str">
        <f>'RESUMEN TOTAL'!O496</f>
        <v>APAGADO</v>
      </c>
      <c r="J493" s="86" t="str">
        <f>'RESUMEN TOTAL'!P496</f>
        <v>APAGADO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>
        <f>'RESUMEN TOTAL'!X496</f>
        <v>0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</row>
    <row r="494" spans="1:34" x14ac:dyDescent="0.3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>
        <f>'RESUMEN TOTAL'!X497</f>
        <v>0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</row>
    <row r="495" spans="1:34" hidden="1" x14ac:dyDescent="0.3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>
        <f>'RESUMEN TOTAL'!X498</f>
        <v>0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</row>
    <row r="496" spans="1:34" x14ac:dyDescent="0.3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>
        <f>'RESUMEN TOTAL'!M499</f>
        <v>0</v>
      </c>
      <c r="H496" s="86">
        <f>'RESUMEN TOTAL'!N499</f>
        <v>0</v>
      </c>
      <c r="I496" s="86" t="str">
        <f>'RESUMEN TOTAL'!O499</f>
        <v>APAGADO</v>
      </c>
      <c r="J496" s="86" t="str">
        <f>'RESUMEN TOTAL'!P499</f>
        <v>APAGADO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>
        <f>'RESUMEN TOTAL'!V499</f>
        <v>0</v>
      </c>
      <c r="Q496" s="86">
        <f>'RESUMEN TOTAL'!W499</f>
        <v>0</v>
      </c>
      <c r="R496" s="86">
        <f>'RESUMEN TOTAL'!X499</f>
        <v>0</v>
      </c>
      <c r="S496" s="86">
        <f>'RESUMEN TOTAL'!Y499</f>
        <v>0</v>
      </c>
      <c r="T496" s="86">
        <f>'RESUMEN TOTAL'!Z499</f>
        <v>0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</row>
    <row r="497" spans="1:34" hidden="1" x14ac:dyDescent="0.3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>
        <f>'RESUMEN TOTAL'!L500</f>
        <v>0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>
        <f>'RESUMEN TOTAL'!Q500</f>
        <v>0</v>
      </c>
      <c r="L497" s="86">
        <f>'RESUMEN TOTAL'!R500</f>
        <v>0</v>
      </c>
      <c r="M497" s="86">
        <f>'RESUMEN TOTAL'!S500</f>
        <v>0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>
        <f>'RESUMEN TOTAL'!W500</f>
        <v>0</v>
      </c>
      <c r="R497" s="86">
        <f>'RESUMEN TOTAL'!X500</f>
        <v>0</v>
      </c>
      <c r="S497" s="86">
        <f>'RESUMEN TOTAL'!Y500</f>
        <v>0</v>
      </c>
      <c r="T497" s="86">
        <f>'RESUMEN TOTAL'!Z500</f>
        <v>0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</row>
    <row r="498" spans="1:34" x14ac:dyDescent="0.3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>
        <f>'RESUMEN TOTAL'!M501</f>
        <v>0</v>
      </c>
      <c r="H498" s="86">
        <f>'RESUMEN TOTAL'!N501</f>
        <v>0</v>
      </c>
      <c r="I498" s="86" t="str">
        <f>'RESUMEN TOTAL'!O501</f>
        <v>APAGADO</v>
      </c>
      <c r="J498" s="86" t="str">
        <f>'RESUMEN TOTAL'!P501</f>
        <v>APAGADO</v>
      </c>
      <c r="K498" s="86">
        <f>'RESUMEN TOTAL'!Q501</f>
        <v>0</v>
      </c>
      <c r="L498" s="86">
        <f>'RESUMEN TOTAL'!R501</f>
        <v>0</v>
      </c>
      <c r="M498" s="86">
        <f>'RESUMEN TOTAL'!S501</f>
        <v>0</v>
      </c>
      <c r="N498" s="86">
        <f>'RESUMEN TOTAL'!T501</f>
        <v>0</v>
      </c>
      <c r="O498" s="86">
        <f>'RESUMEN TOTAL'!U501</f>
        <v>0</v>
      </c>
      <c r="P498" s="86">
        <f>'RESUMEN TOTAL'!V501</f>
        <v>0</v>
      </c>
      <c r="Q498" s="86">
        <f>'RESUMEN TOTAL'!W501</f>
        <v>0</v>
      </c>
      <c r="R498" s="86">
        <f>'RESUMEN TOTAL'!X501</f>
        <v>0</v>
      </c>
      <c r="S498" s="86">
        <f>'RESUMEN TOTAL'!Y501</f>
        <v>0</v>
      </c>
      <c r="T498" s="86">
        <f>'RESUMEN TOTAL'!Z501</f>
        <v>0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</row>
    <row r="499" spans="1:34" hidden="1" x14ac:dyDescent="0.3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>
        <f>'RESUMEN TOTAL'!M502</f>
        <v>0</v>
      </c>
      <c r="H499" s="86">
        <f>'RESUMEN TOTAL'!N502</f>
        <v>0</v>
      </c>
      <c r="I499" s="86" t="str">
        <f>'RESUMEN TOTAL'!O502</f>
        <v>APAGADO</v>
      </c>
      <c r="J499" s="86" t="str">
        <f>'RESUMEN TOTAL'!P502</f>
        <v>APAGADO</v>
      </c>
      <c r="K499" s="86">
        <f>'RESUMEN TOTAL'!Q502</f>
        <v>0</v>
      </c>
      <c r="L499" s="86">
        <f>'RESUMEN TOTAL'!R502</f>
        <v>0</v>
      </c>
      <c r="M499" s="86">
        <f>'RESUMEN TOTAL'!S502</f>
        <v>0</v>
      </c>
      <c r="N499" s="86">
        <f>'RESUMEN TOTAL'!T502</f>
        <v>0</v>
      </c>
      <c r="O499" s="86">
        <f>'RESUMEN TOTAL'!U502</f>
        <v>0</v>
      </c>
      <c r="P499" s="86">
        <f>'RESUMEN TOTAL'!V502</f>
        <v>0</v>
      </c>
      <c r="Q499" s="86">
        <f>'RESUMEN TOTAL'!W502</f>
        <v>0</v>
      </c>
      <c r="R499" s="86">
        <f>'RESUMEN TOTAL'!X502</f>
        <v>0</v>
      </c>
      <c r="S499" s="86">
        <f>'RESUMEN TOTAL'!Y502</f>
        <v>0</v>
      </c>
      <c r="T499" s="86">
        <f>'RESUMEN TOTAL'!Z502</f>
        <v>0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</row>
    <row r="500" spans="1:34" x14ac:dyDescent="0.3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>
        <f>'RESUMEN TOTAL'!M503</f>
        <v>0</v>
      </c>
      <c r="H500" s="86">
        <f>'RESUMEN TOTAL'!N503</f>
        <v>0</v>
      </c>
      <c r="I500" s="86" t="str">
        <f>'RESUMEN TOTAL'!O503</f>
        <v>APAGADO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>
        <f>'RESUMEN TOTAL'!W503</f>
        <v>0</v>
      </c>
      <c r="R500" s="86">
        <f>'RESUMEN TOTAL'!X503</f>
        <v>0</v>
      </c>
      <c r="S500" s="86">
        <f>'RESUMEN TOTAL'!Y503</f>
        <v>0</v>
      </c>
      <c r="T500" s="86">
        <f>'RESUMEN TOTAL'!Z503</f>
        <v>0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</row>
    <row r="501" spans="1:34" hidden="1" x14ac:dyDescent="0.3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>
        <f>'RESUMEN TOTAL'!M504</f>
        <v>0</v>
      </c>
      <c r="H501" s="86">
        <f>'RESUMEN TOTAL'!N504</f>
        <v>0</v>
      </c>
      <c r="I501" s="86" t="str">
        <f>'RESUMEN TOTAL'!O504</f>
        <v>APAGADO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>
        <f>'RESUMEN TOTAL'!W504</f>
        <v>0</v>
      </c>
      <c r="R501" s="86">
        <f>'RESUMEN TOTAL'!X504</f>
        <v>0</v>
      </c>
      <c r="S501" s="86">
        <f>'RESUMEN TOTAL'!Y504</f>
        <v>0</v>
      </c>
      <c r="T501" s="86">
        <f>'RESUMEN TOTAL'!Z504</f>
        <v>0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</row>
    <row r="502" spans="1:34" x14ac:dyDescent="0.3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>
        <f>'RESUMEN TOTAL'!X505</f>
        <v>0</v>
      </c>
      <c r="S502" s="86">
        <f>'RESUMEN TOTAL'!Y505</f>
        <v>0</v>
      </c>
      <c r="T502" s="86">
        <f>'RESUMEN TOTAL'!Z505</f>
        <v>0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</row>
    <row r="503" spans="1:34" hidden="1" x14ac:dyDescent="0.3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>
        <f>'RESUMEN TOTAL'!X506</f>
        <v>0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</row>
    <row r="504" spans="1:34" x14ac:dyDescent="0.3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>
        <f>'RESUMEN TOTAL'!M507</f>
        <v>0</v>
      </c>
      <c r="H504" s="86">
        <f>'RESUMEN TOTAL'!N507</f>
        <v>0</v>
      </c>
      <c r="I504" s="86" t="str">
        <f>'RESUMEN TOTAL'!O507</f>
        <v>APAGADO</v>
      </c>
      <c r="J504" s="86" t="str">
        <f>'RESUMEN TOTAL'!P507</f>
        <v>APAGADO</v>
      </c>
      <c r="K504" s="86">
        <f>'RESUMEN TOTAL'!Q507</f>
        <v>0</v>
      </c>
      <c r="L504" s="86">
        <f>'RESUMEN TOTAL'!R507</f>
        <v>0</v>
      </c>
      <c r="M504" s="86">
        <f>'RESUMEN TOTAL'!S507</f>
        <v>0</v>
      </c>
      <c r="N504" s="86">
        <f>'RESUMEN TOTAL'!T507</f>
        <v>0</v>
      </c>
      <c r="O504" s="86">
        <f>'RESUMEN TOTAL'!U507</f>
        <v>0</v>
      </c>
      <c r="P504" s="86">
        <f>'RESUMEN TOTAL'!V507</f>
        <v>0</v>
      </c>
      <c r="Q504" s="86">
        <f>'RESUMEN TOTAL'!W507</f>
        <v>0</v>
      </c>
      <c r="R504" s="86">
        <f>'RESUMEN TOTAL'!X507</f>
        <v>0</v>
      </c>
      <c r="S504" s="86">
        <f>'RESUMEN TOTAL'!Y507</f>
        <v>0</v>
      </c>
      <c r="T504" s="86">
        <f>'RESUMEN TOTAL'!Z507</f>
        <v>0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</row>
    <row r="505" spans="1:34" hidden="1" x14ac:dyDescent="0.3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>
        <f>'RESUMEN TOTAL'!X508</f>
        <v>0</v>
      </c>
      <c r="S505" s="86">
        <f>'RESUMEN TOTAL'!Y508</f>
        <v>0</v>
      </c>
      <c r="T505" s="86">
        <f>'RESUMEN TOTAL'!Z508</f>
        <v>0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</row>
    <row r="506" spans="1:34" x14ac:dyDescent="0.3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 t="str">
        <f>'RESUMEN TOTAL'!P509</f>
        <v>APAGADO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>
        <f>'RESUMEN TOTAL'!V509</f>
        <v>0</v>
      </c>
      <c r="Q506" s="86">
        <f>'RESUMEN TOTAL'!W509</f>
        <v>0</v>
      </c>
      <c r="R506" s="86">
        <f>'RESUMEN TOTAL'!X509</f>
        <v>0</v>
      </c>
      <c r="S506" s="86">
        <f>'RESUMEN TOTAL'!Y509</f>
        <v>0</v>
      </c>
      <c r="T506" s="86">
        <f>'RESUMEN TOTAL'!Z509</f>
        <v>0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</row>
    <row r="507" spans="1:34" hidden="1" x14ac:dyDescent="0.3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 t="str">
        <f>'RESUMEN TOTAL'!O510</f>
        <v>APAGADO</v>
      </c>
      <c r="J507" s="86">
        <f>'RESUMEN TOTAL'!P510</f>
        <v>0</v>
      </c>
      <c r="K507" s="86">
        <f>'RESUMEN TOTAL'!Q510</f>
        <v>0</v>
      </c>
      <c r="L507" s="86">
        <f>'RESUMEN TOTAL'!R510</f>
        <v>0</v>
      </c>
      <c r="M507" s="86">
        <f>'RESUMEN TOTAL'!S510</f>
        <v>0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>
        <f>'RESUMEN TOTAL'!W510</f>
        <v>0</v>
      </c>
      <c r="R507" s="86">
        <f>'RESUMEN TOTAL'!X510</f>
        <v>0</v>
      </c>
      <c r="S507" s="86">
        <f>'RESUMEN TOTAL'!Y510</f>
        <v>0</v>
      </c>
      <c r="T507" s="86">
        <f>'RESUMEN TOTAL'!Z510</f>
        <v>0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</row>
    <row r="508" spans="1:34" x14ac:dyDescent="0.3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>
        <f>'RESUMEN TOTAL'!M511</f>
        <v>0</v>
      </c>
      <c r="H508" s="86">
        <f>'RESUMEN TOTAL'!N511</f>
        <v>0</v>
      </c>
      <c r="I508" s="86" t="str">
        <f>'RESUMEN TOTAL'!O511</f>
        <v>APAGADO</v>
      </c>
      <c r="J508" s="86" t="str">
        <f>'RESUMEN TOTAL'!P511</f>
        <v>APAGADO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>
        <f>'RESUMEN TOTAL'!V511</f>
        <v>0</v>
      </c>
      <c r="Q508" s="86">
        <f>'RESUMEN TOTAL'!W511</f>
        <v>0</v>
      </c>
      <c r="R508" s="86">
        <f>'RESUMEN TOTAL'!X511</f>
        <v>0</v>
      </c>
      <c r="S508" s="86">
        <f>'RESUMEN TOTAL'!Y511</f>
        <v>0</v>
      </c>
      <c r="T508" s="86">
        <f>'RESUMEN TOTAL'!Z511</f>
        <v>0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</row>
    <row r="509" spans="1:34" hidden="1" x14ac:dyDescent="0.3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>
        <f>'RESUMEN TOTAL'!M512</f>
        <v>0</v>
      </c>
      <c r="H509" s="86">
        <f>'RESUMEN TOTAL'!N512</f>
        <v>0</v>
      </c>
      <c r="I509" s="86" t="str">
        <f>'RESUMEN TOTAL'!O512</f>
        <v>APAGADO</v>
      </c>
      <c r="J509" s="86" t="str">
        <f>'RESUMEN TOTAL'!P512</f>
        <v>APAGADO</v>
      </c>
      <c r="K509" s="86">
        <f>'RESUMEN TOTAL'!Q512</f>
        <v>0</v>
      </c>
      <c r="L509" s="86">
        <f>'RESUMEN TOTAL'!R512</f>
        <v>0</v>
      </c>
      <c r="M509" s="86">
        <f>'RESUMEN TOTAL'!S512</f>
        <v>0</v>
      </c>
      <c r="N509" s="86">
        <f>'RESUMEN TOTAL'!T512</f>
        <v>0</v>
      </c>
      <c r="O509" s="86">
        <f>'RESUMEN TOTAL'!U512</f>
        <v>0</v>
      </c>
      <c r="P509" s="86">
        <f>'RESUMEN TOTAL'!V512</f>
        <v>0</v>
      </c>
      <c r="Q509" s="86">
        <f>'RESUMEN TOTAL'!W512</f>
        <v>0</v>
      </c>
      <c r="R509" s="86">
        <f>'RESUMEN TOTAL'!X512</f>
        <v>0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</row>
    <row r="510" spans="1:34" x14ac:dyDescent="0.3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 t="str">
        <f>'RESUMEN TOTAL'!L515</f>
        <v>APAGADO</v>
      </c>
      <c r="G510" s="86">
        <f>'RESUMEN TOTAL'!M515</f>
        <v>0</v>
      </c>
      <c r="H510" s="86">
        <f>'RESUMEN TOTAL'!N515</f>
        <v>0</v>
      </c>
      <c r="I510" s="86" t="str">
        <f>'RESUMEN TOTAL'!O515</f>
        <v>APAGADO</v>
      </c>
      <c r="J510" s="86" t="str">
        <f>'RESUMEN TOTAL'!P515</f>
        <v>APAGADO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>
        <f>'RESUMEN TOTAL'!X515</f>
        <v>0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</row>
    <row r="511" spans="1:34" hidden="1" x14ac:dyDescent="0.3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 t="str">
        <f>'RESUMEN TOTAL'!L516</f>
        <v>APAGADO</v>
      </c>
      <c r="G511" s="86">
        <f>'RESUMEN TOTAL'!M516</f>
        <v>0</v>
      </c>
      <c r="H511" s="86">
        <f>'RESUMEN TOTAL'!N516</f>
        <v>0</v>
      </c>
      <c r="I511" s="86" t="str">
        <f>'RESUMEN TOTAL'!O516</f>
        <v>APAGADO</v>
      </c>
      <c r="J511" s="86" t="str">
        <f>'RESUMEN TOTAL'!P516</f>
        <v>APAGADO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>
        <f>'RESUMEN TOTAL'!X516</f>
        <v>0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</row>
    <row r="512" spans="1:34" x14ac:dyDescent="0.3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 t="str">
        <f>'RESUMEN TOTAL'!L517</f>
        <v>APAGADO</v>
      </c>
      <c r="G512" s="86">
        <f>'RESUMEN TOTAL'!M517</f>
        <v>0</v>
      </c>
      <c r="H512" s="86">
        <f>'RESUMEN TOTAL'!N517</f>
        <v>0</v>
      </c>
      <c r="I512" s="86" t="str">
        <f>'RESUMEN TOTAL'!O517</f>
        <v>APAGADO</v>
      </c>
      <c r="J512" s="86" t="str">
        <f>'RESUMEN TOTAL'!P517</f>
        <v>APAGADO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>
        <f>'RESUMEN TOTAL'!X517</f>
        <v>0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</row>
    <row r="513" spans="1:34" hidden="1" x14ac:dyDescent="0.3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 t="str">
        <f>'RESUMEN TOTAL'!L518</f>
        <v>APAGADO</v>
      </c>
      <c r="G513" s="86">
        <f>'RESUMEN TOTAL'!M518</f>
        <v>0</v>
      </c>
      <c r="H513" s="86">
        <f>'RESUMEN TOTAL'!N518</f>
        <v>0</v>
      </c>
      <c r="I513" s="86" t="str">
        <f>'RESUMEN TOTAL'!O518</f>
        <v>APAGADO</v>
      </c>
      <c r="J513" s="86" t="str">
        <f>'RESUMEN TOTAL'!P518</f>
        <v>APAGADO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>
        <f>'RESUMEN TOTAL'!X518</f>
        <v>0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</row>
    <row r="514" spans="1:34" x14ac:dyDescent="0.3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 t="str">
        <f>'RESUMEN TOTAL'!P519</f>
        <v>APAGADO</v>
      </c>
      <c r="K514" s="86">
        <f>'RESUMEN TOTAL'!Q519</f>
        <v>0</v>
      </c>
      <c r="L514" s="86">
        <f>'RESUMEN TOTAL'!R519</f>
        <v>0</v>
      </c>
      <c r="M514" s="86">
        <f>'RESUMEN TOTAL'!S519</f>
        <v>0</v>
      </c>
      <c r="N514" s="86">
        <f>'RESUMEN TOTAL'!T519</f>
        <v>0</v>
      </c>
      <c r="O514" s="86">
        <f>'RESUMEN TOTAL'!U519</f>
        <v>0</v>
      </c>
      <c r="P514" s="86">
        <f>'RESUMEN TOTAL'!V519</f>
        <v>0</v>
      </c>
      <c r="Q514" s="86" t="e">
        <f>'RESUMEN TOTAL'!#REF!</f>
        <v>#REF!</v>
      </c>
      <c r="R514" s="86">
        <f>'RESUMEN TOTAL'!X519</f>
        <v>0</v>
      </c>
      <c r="S514" s="86">
        <f>'RESUMEN TOTAL'!Y519</f>
        <v>0</v>
      </c>
      <c r="T514" s="86">
        <f>'RESUMEN TOTAL'!Z519</f>
        <v>0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</row>
    <row r="515" spans="1:34" hidden="1" x14ac:dyDescent="0.3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>
        <f>'RESUMEN TOTAL'!M520</f>
        <v>0</v>
      </c>
      <c r="H515" s="86">
        <f>'RESUMEN TOTAL'!N520</f>
        <v>0</v>
      </c>
      <c r="I515" s="86" t="str">
        <f>'RESUMEN TOTAL'!O520</f>
        <v>APAGADO</v>
      </c>
      <c r="J515" s="86" t="str">
        <f>'RESUMEN TOTAL'!P520</f>
        <v>APAGADO</v>
      </c>
      <c r="K515" s="86">
        <f>'RESUMEN TOTAL'!Q520</f>
        <v>0</v>
      </c>
      <c r="L515" s="86">
        <f>'RESUMEN TOTAL'!R520</f>
        <v>0</v>
      </c>
      <c r="M515" s="86">
        <f>'RESUMEN TOTAL'!S520</f>
        <v>0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>
        <f>'RESUMEN TOTAL'!W520</f>
        <v>0</v>
      </c>
      <c r="R515" s="86">
        <f>'RESUMEN TOTAL'!X520</f>
        <v>0</v>
      </c>
      <c r="S515" s="86">
        <f>'RESUMEN TOTAL'!Y520</f>
        <v>0</v>
      </c>
      <c r="T515" s="86">
        <f>'RESUMEN TOTAL'!Z520</f>
        <v>0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</row>
    <row r="516" spans="1:34" x14ac:dyDescent="0.3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 t="str">
        <f>'RESUMEN TOTAL'!L521</f>
        <v>APAGADO</v>
      </c>
      <c r="G516" s="86">
        <f>'RESUMEN TOTAL'!M521</f>
        <v>0</v>
      </c>
      <c r="H516" s="86">
        <f>'RESUMEN TOTAL'!N521</f>
        <v>0</v>
      </c>
      <c r="I516" s="86" t="str">
        <f>'RESUMEN TOTAL'!O521</f>
        <v>APAGADO</v>
      </c>
      <c r="J516" s="86" t="str">
        <f>'RESUMEN TOTAL'!P521</f>
        <v>APAGADO</v>
      </c>
      <c r="K516" s="86">
        <f>'RESUMEN TOTAL'!Q521</f>
        <v>0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>
        <f>'RESUMEN TOTAL'!X521</f>
        <v>0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</row>
    <row r="517" spans="1:34" hidden="1" x14ac:dyDescent="0.3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 t="str">
        <f>'RESUMEN TOTAL'!L522</f>
        <v>APAGADO</v>
      </c>
      <c r="G517" s="86">
        <f>'RESUMEN TOTAL'!M522</f>
        <v>0</v>
      </c>
      <c r="H517" s="86">
        <f>'RESUMEN TOTAL'!N522</f>
        <v>0</v>
      </c>
      <c r="I517" s="86" t="str">
        <f>'RESUMEN TOTAL'!O522</f>
        <v>APAGADO</v>
      </c>
      <c r="J517" s="86" t="str">
        <f>'RESUMEN TOTAL'!P522</f>
        <v>APAGADO</v>
      </c>
      <c r="K517" s="86">
        <f>'RESUMEN TOTAL'!Q522</f>
        <v>0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>
        <f>'RESUMEN TOTAL'!X522</f>
        <v>0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</row>
    <row r="518" spans="1:34" x14ac:dyDescent="0.3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>
        <f>'RESUMEN TOTAL'!M523</f>
        <v>0</v>
      </c>
      <c r="H518" s="86">
        <f>'RESUMEN TOTAL'!N523</f>
        <v>0</v>
      </c>
      <c r="I518" s="86" t="str">
        <f>'RESUMEN TOTAL'!O523</f>
        <v>APAGADO</v>
      </c>
      <c r="J518" s="86" t="str">
        <f>'RESUMEN TOTAL'!P523</f>
        <v>APAGADO</v>
      </c>
      <c r="K518" s="86">
        <f>'RESUMEN TOTAL'!Q523</f>
        <v>0</v>
      </c>
      <c r="L518" s="86">
        <f>'RESUMEN TOTAL'!R523</f>
        <v>0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>
        <f>'RESUMEN TOTAL'!X523</f>
        <v>0</v>
      </c>
      <c r="S518" s="86">
        <f>'RESUMEN TOTAL'!Y523</f>
        <v>0</v>
      </c>
      <c r="T518" s="86">
        <f>'RESUMEN TOTAL'!Z523</f>
        <v>0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</row>
    <row r="519" spans="1:34" hidden="1" x14ac:dyDescent="0.3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>
        <f>'RESUMEN TOTAL'!M524</f>
        <v>0</v>
      </c>
      <c r="H519" s="86">
        <f>'RESUMEN TOTAL'!N524</f>
        <v>0</v>
      </c>
      <c r="I519" s="86" t="str">
        <f>'RESUMEN TOTAL'!O524</f>
        <v>APAGADO</v>
      </c>
      <c r="J519" s="86" t="str">
        <f>'RESUMEN TOTAL'!P524</f>
        <v>APAGADO</v>
      </c>
      <c r="K519" s="86">
        <f>'RESUMEN TOTAL'!Q524</f>
        <v>0</v>
      </c>
      <c r="L519" s="86">
        <f>'RESUMEN TOTAL'!R524</f>
        <v>0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>
        <f>'RESUMEN TOTAL'!X524</f>
        <v>0</v>
      </c>
      <c r="S519" s="86">
        <f>'RESUMEN TOTAL'!Y524</f>
        <v>0</v>
      </c>
      <c r="T519" s="86">
        <f>'RESUMEN TOTAL'!Z524</f>
        <v>0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</row>
    <row r="520" spans="1:34" x14ac:dyDescent="0.3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</row>
    <row r="521" spans="1:34" hidden="1" x14ac:dyDescent="0.3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</row>
    <row r="522" spans="1:34" x14ac:dyDescent="0.3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>
        <f>'RESUMEN TOTAL'!M527</f>
        <v>0</v>
      </c>
      <c r="H522" s="86">
        <f>'RESUMEN TOTAL'!N527</f>
        <v>0</v>
      </c>
      <c r="I522" s="86" t="str">
        <f>'RESUMEN TOTAL'!O527</f>
        <v>APAGADO</v>
      </c>
      <c r="J522" s="86" t="str">
        <f>'RESUMEN TOTAL'!P527</f>
        <v>APAGADO</v>
      </c>
      <c r="K522" s="86">
        <f>'RESUMEN TOTAL'!Q527</f>
        <v>0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>
        <f>'RESUMEN TOTAL'!X527</f>
        <v>0</v>
      </c>
      <c r="S522" s="86">
        <f>'RESUMEN TOTAL'!Y527</f>
        <v>0</v>
      </c>
      <c r="T522" s="86">
        <f>'RESUMEN TOTAL'!Z527</f>
        <v>0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</row>
    <row r="523" spans="1:34" hidden="1" x14ac:dyDescent="0.3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>
        <f>'RESUMEN TOTAL'!M528</f>
        <v>0</v>
      </c>
      <c r="H523" s="86">
        <f>'RESUMEN TOTAL'!N528</f>
        <v>0</v>
      </c>
      <c r="I523" s="86" t="str">
        <f>'RESUMEN TOTAL'!O528</f>
        <v>APAGADO</v>
      </c>
      <c r="J523" s="86" t="str">
        <f>'RESUMEN TOTAL'!P528</f>
        <v>APAGADO</v>
      </c>
      <c r="K523" s="86">
        <f>'RESUMEN TOTAL'!Q528</f>
        <v>0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>
        <f>'RESUMEN TOTAL'!X528</f>
        <v>0</v>
      </c>
      <c r="S523" s="86">
        <f>'RESUMEN TOTAL'!Y528</f>
        <v>0</v>
      </c>
      <c r="T523" s="86">
        <f>'RESUMEN TOTAL'!Z528</f>
        <v>0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</row>
    <row r="524" spans="1:34" x14ac:dyDescent="0.3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 t="str">
        <f>'RESUMEN TOTAL'!L529</f>
        <v>APAGADO</v>
      </c>
      <c r="G524" s="86">
        <f>'RESUMEN TOTAL'!M529</f>
        <v>0</v>
      </c>
      <c r="H524" s="86">
        <f>'RESUMEN TOTAL'!N529</f>
        <v>0</v>
      </c>
      <c r="I524" s="86" t="str">
        <f>'RESUMEN TOTAL'!O529</f>
        <v>APAGADO</v>
      </c>
      <c r="J524" s="86" t="str">
        <f>'RESUMEN TOTAL'!P529</f>
        <v>APAGADO</v>
      </c>
      <c r="K524" s="86">
        <f>'RESUMEN TOTAL'!Q529</f>
        <v>0</v>
      </c>
      <c r="L524" s="86">
        <f>'RESUMEN TOTAL'!R529</f>
        <v>0</v>
      </c>
      <c r="M524" s="86">
        <f>'RESUMEN TOTAL'!S529</f>
        <v>0</v>
      </c>
      <c r="N524" s="86">
        <f>'RESUMEN TOTAL'!T529</f>
        <v>0</v>
      </c>
      <c r="O524" s="86">
        <f>'RESUMEN TOTAL'!U529</f>
        <v>0</v>
      </c>
      <c r="P524" s="86">
        <f>'RESUMEN TOTAL'!V529</f>
        <v>0</v>
      </c>
      <c r="Q524" s="86">
        <f>'RESUMEN TOTAL'!W529</f>
        <v>0</v>
      </c>
      <c r="R524" s="86">
        <f>'RESUMEN TOTAL'!X529</f>
        <v>0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</row>
    <row r="525" spans="1:34" hidden="1" x14ac:dyDescent="0.3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 t="str">
        <f>'RESUMEN TOTAL'!L530</f>
        <v>APAGADO</v>
      </c>
      <c r="G525" s="86">
        <f>'RESUMEN TOTAL'!M530</f>
        <v>0</v>
      </c>
      <c r="H525" s="86">
        <f>'RESUMEN TOTAL'!N530</f>
        <v>0</v>
      </c>
      <c r="I525" s="86" t="str">
        <f>'RESUMEN TOTAL'!O530</f>
        <v>APAGADO</v>
      </c>
      <c r="J525" s="86" t="str">
        <f>'RESUMEN TOTAL'!P530</f>
        <v>APAGADO</v>
      </c>
      <c r="K525" s="86">
        <f>'RESUMEN TOTAL'!Q530</f>
        <v>0</v>
      </c>
      <c r="L525" s="86">
        <f>'RESUMEN TOTAL'!R530</f>
        <v>0</v>
      </c>
      <c r="M525" s="86">
        <f>'RESUMEN TOTAL'!S530</f>
        <v>0</v>
      </c>
      <c r="N525" s="86">
        <f>'RESUMEN TOTAL'!T530</f>
        <v>0</v>
      </c>
      <c r="O525" s="86">
        <f>'RESUMEN TOTAL'!U530</f>
        <v>0</v>
      </c>
      <c r="P525" s="86">
        <f>'RESUMEN TOTAL'!V530</f>
        <v>0</v>
      </c>
      <c r="Q525" s="86">
        <f>'RESUMEN TOTAL'!W530</f>
        <v>0</v>
      </c>
      <c r="R525" s="86">
        <f>'RESUMEN TOTAL'!X530</f>
        <v>0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</row>
    <row r="526" spans="1:34" x14ac:dyDescent="0.3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>
        <f>'RESUMEN TOTAL'!X531</f>
        <v>0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</row>
    <row r="527" spans="1:34" hidden="1" x14ac:dyDescent="0.3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>
        <f>'RESUMEN TOTAL'!X532</f>
        <v>0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</row>
    <row r="528" spans="1:34" x14ac:dyDescent="0.3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>
        <f>'RESUMEN TOTAL'!X533</f>
        <v>0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</row>
    <row r="529" spans="1:34" hidden="1" x14ac:dyDescent="0.3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>
        <f>'RESUMEN TOTAL'!X534</f>
        <v>0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</row>
    <row r="530" spans="1:34" x14ac:dyDescent="0.3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 t="str">
        <f>'RESUMEN TOTAL'!O535</f>
        <v>APAGADO</v>
      </c>
      <c r="J530" s="86" t="str">
        <f>'RESUMEN TOTAL'!P535</f>
        <v>APAGADO</v>
      </c>
      <c r="K530" s="86">
        <f>'RESUMEN TOTAL'!Q535</f>
        <v>0</v>
      </c>
      <c r="L530" s="86">
        <f>'RESUMEN TOTAL'!R535</f>
        <v>0</v>
      </c>
      <c r="M530" s="86">
        <f>'RESUMEN TOTAL'!S535</f>
        <v>0</v>
      </c>
      <c r="N530" s="86">
        <f>'RESUMEN TOTAL'!T535</f>
        <v>0</v>
      </c>
      <c r="O530" s="86">
        <f>'RESUMEN TOTAL'!U535</f>
        <v>0</v>
      </c>
      <c r="P530" s="86">
        <f>'RESUMEN TOTAL'!V535</f>
        <v>0</v>
      </c>
      <c r="Q530" s="86">
        <f>'RESUMEN TOTAL'!W535</f>
        <v>0</v>
      </c>
      <c r="R530" s="86">
        <f>'RESUMEN TOTAL'!X535</f>
        <v>0</v>
      </c>
      <c r="S530" s="86">
        <f>'RESUMEN TOTAL'!Y535</f>
        <v>0</v>
      </c>
      <c r="T530" s="86">
        <f>'RESUMEN TOTAL'!Z535</f>
        <v>0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</row>
    <row r="531" spans="1:34" hidden="1" x14ac:dyDescent="0.3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 t="str">
        <f>'RESUMEN TOTAL'!O536</f>
        <v>APAGADO</v>
      </c>
      <c r="J531" s="86" t="str">
        <f>'RESUMEN TOTAL'!P536</f>
        <v>APAGADO</v>
      </c>
      <c r="K531" s="86">
        <f>'RESUMEN TOTAL'!Q536</f>
        <v>0</v>
      </c>
      <c r="L531" s="86">
        <f>'RESUMEN TOTAL'!R536</f>
        <v>0</v>
      </c>
      <c r="M531" s="86">
        <f>'RESUMEN TOTAL'!S536</f>
        <v>0</v>
      </c>
      <c r="N531" s="86">
        <f>'RESUMEN TOTAL'!T536</f>
        <v>0</v>
      </c>
      <c r="O531" s="86">
        <f>'RESUMEN TOTAL'!U536</f>
        <v>0</v>
      </c>
      <c r="P531" s="86">
        <f>'RESUMEN TOTAL'!V536</f>
        <v>0</v>
      </c>
      <c r="Q531" s="86">
        <f>'RESUMEN TOTAL'!W536</f>
        <v>0</v>
      </c>
      <c r="R531" s="86">
        <f>'RESUMEN TOTAL'!X536</f>
        <v>0</v>
      </c>
      <c r="S531" s="86">
        <f>'RESUMEN TOTAL'!Y536</f>
        <v>0</v>
      </c>
      <c r="T531" s="86">
        <f>'RESUMEN TOTAL'!Z536</f>
        <v>0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</row>
    <row r="532" spans="1:34" x14ac:dyDescent="0.3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 t="str">
        <f>'RESUMEN TOTAL'!O537</f>
        <v>APAGADO</v>
      </c>
      <c r="J532" s="86" t="str">
        <f>'RESUMEN TOTAL'!P537</f>
        <v>APAGADO</v>
      </c>
      <c r="K532" s="86">
        <f>'RESUMEN TOTAL'!Q537</f>
        <v>0</v>
      </c>
      <c r="L532" s="86">
        <f>'RESUMEN TOTAL'!R537</f>
        <v>0</v>
      </c>
      <c r="M532" s="86">
        <f>'RESUMEN TOTAL'!S537</f>
        <v>0</v>
      </c>
      <c r="N532" s="86">
        <f>'RESUMEN TOTAL'!T537</f>
        <v>0</v>
      </c>
      <c r="O532" s="86">
        <f>'RESUMEN TOTAL'!U537</f>
        <v>0</v>
      </c>
      <c r="P532" s="86">
        <f>'RESUMEN TOTAL'!V537</f>
        <v>0</v>
      </c>
      <c r="Q532" s="86">
        <f>'RESUMEN TOTAL'!W537</f>
        <v>0</v>
      </c>
      <c r="R532" s="86">
        <f>'RESUMEN TOTAL'!X537</f>
        <v>0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</row>
    <row r="533" spans="1:34" hidden="1" x14ac:dyDescent="0.3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 t="str">
        <f>'RESUMEN TOTAL'!O538</f>
        <v>APAGADO</v>
      </c>
      <c r="J533" s="86" t="str">
        <f>'RESUMEN TOTAL'!P538</f>
        <v>APAGADO</v>
      </c>
      <c r="K533" s="86">
        <f>'RESUMEN TOTAL'!Q538</f>
        <v>0</v>
      </c>
      <c r="L533" s="86">
        <f>'RESUMEN TOTAL'!R538</f>
        <v>0</v>
      </c>
      <c r="M533" s="86">
        <f>'RESUMEN TOTAL'!S538</f>
        <v>0</v>
      </c>
      <c r="N533" s="86">
        <f>'RESUMEN TOTAL'!T538</f>
        <v>0</v>
      </c>
      <c r="O533" s="86">
        <f>'RESUMEN TOTAL'!U538</f>
        <v>0</v>
      </c>
      <c r="P533" s="86">
        <f>'RESUMEN TOTAL'!V538</f>
        <v>0</v>
      </c>
      <c r="Q533" s="86">
        <f>'RESUMEN TOTAL'!W538</f>
        <v>0</v>
      </c>
      <c r="R533" s="86">
        <f>'RESUMEN TOTAL'!X538</f>
        <v>0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</row>
    <row r="534" spans="1:34" x14ac:dyDescent="0.3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 t="str">
        <f>'RESUMEN TOTAL'!O539</f>
        <v>APAGADO</v>
      </c>
      <c r="J534" s="86" t="str">
        <f>'RESUMEN TOTAL'!P539</f>
        <v>APAGADO</v>
      </c>
      <c r="K534" s="86">
        <f>'RESUMEN TOTAL'!Q539</f>
        <v>0</v>
      </c>
      <c r="L534" s="86">
        <f>'RESUMEN TOTAL'!R539</f>
        <v>0</v>
      </c>
      <c r="M534" s="86">
        <f>'RESUMEN TOTAL'!S539</f>
        <v>0</v>
      </c>
      <c r="N534" s="86">
        <f>'RESUMEN TOTAL'!T539</f>
        <v>0</v>
      </c>
      <c r="O534" s="86">
        <f>'RESUMEN TOTAL'!U539</f>
        <v>0</v>
      </c>
      <c r="P534" s="86">
        <f>'RESUMEN TOTAL'!V539</f>
        <v>0</v>
      </c>
      <c r="Q534" s="86">
        <f>'RESUMEN TOTAL'!W539</f>
        <v>0</v>
      </c>
      <c r="R534" s="86">
        <f>'RESUMEN TOTAL'!X539</f>
        <v>0</v>
      </c>
      <c r="S534" s="86">
        <f>'RESUMEN TOTAL'!Y539</f>
        <v>0</v>
      </c>
      <c r="T534" s="86">
        <f>'RESUMEN TOTAL'!Z539</f>
        <v>0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</row>
    <row r="535" spans="1:34" hidden="1" x14ac:dyDescent="0.3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 t="str">
        <f>'RESUMEN TOTAL'!O540</f>
        <v>APAGADO</v>
      </c>
      <c r="J535" s="86" t="str">
        <f>'RESUMEN TOTAL'!P540</f>
        <v>APAGADO</v>
      </c>
      <c r="K535" s="86">
        <f>'RESUMEN TOTAL'!Q540</f>
        <v>0</v>
      </c>
      <c r="L535" s="86">
        <f>'RESUMEN TOTAL'!R540</f>
        <v>0</v>
      </c>
      <c r="M535" s="86">
        <f>'RESUMEN TOTAL'!S540</f>
        <v>0</v>
      </c>
      <c r="N535" s="86">
        <f>'RESUMEN TOTAL'!T540</f>
        <v>0</v>
      </c>
      <c r="O535" s="86">
        <f>'RESUMEN TOTAL'!U540</f>
        <v>0</v>
      </c>
      <c r="P535" s="86">
        <f>'RESUMEN TOTAL'!V540</f>
        <v>0</v>
      </c>
      <c r="Q535" s="86">
        <f>'RESUMEN TOTAL'!W540</f>
        <v>0</v>
      </c>
      <c r="R535" s="86">
        <f>'RESUMEN TOTAL'!X540</f>
        <v>0</v>
      </c>
      <c r="S535" s="86">
        <f>'RESUMEN TOTAL'!Y540</f>
        <v>0</v>
      </c>
      <c r="T535" s="86">
        <f>'RESUMEN TOTAL'!Z540</f>
        <v>0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</row>
    <row r="536" spans="1:34" hidden="1" x14ac:dyDescent="0.3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</row>
    <row r="537" spans="1:34" hidden="1" x14ac:dyDescent="0.3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</row>
    <row r="538" spans="1:34" hidden="1" x14ac:dyDescent="0.3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</row>
    <row r="539" spans="1:34" hidden="1" x14ac:dyDescent="0.3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</row>
    <row r="540" spans="1:34" hidden="1" x14ac:dyDescent="0.3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</row>
    <row r="541" spans="1:34" hidden="1" x14ac:dyDescent="0.3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</row>
    <row r="542" spans="1:34" hidden="1" x14ac:dyDescent="0.3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</row>
    <row r="543" spans="1:34" hidden="1" x14ac:dyDescent="0.3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</row>
    <row r="544" spans="1:34" hidden="1" x14ac:dyDescent="0.3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</row>
    <row r="545" spans="1:34" hidden="1" x14ac:dyDescent="0.3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</row>
    <row r="546" spans="1:34" hidden="1" x14ac:dyDescent="0.3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</row>
    <row r="547" spans="1:34" hidden="1" x14ac:dyDescent="0.3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</row>
    <row r="548" spans="1:34" hidden="1" x14ac:dyDescent="0.3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</row>
    <row r="549" spans="1:34" hidden="1" x14ac:dyDescent="0.3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</row>
    <row r="550" spans="1:34" hidden="1" x14ac:dyDescent="0.3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</row>
    <row r="551" spans="1:34" hidden="1" x14ac:dyDescent="0.3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</row>
    <row r="552" spans="1:34" hidden="1" x14ac:dyDescent="0.3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</row>
    <row r="553" spans="1:34" hidden="1" x14ac:dyDescent="0.3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</row>
    <row r="554" spans="1:34" hidden="1" x14ac:dyDescent="0.3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</row>
    <row r="555" spans="1:34" hidden="1" x14ac:dyDescent="0.3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</row>
    <row r="556" spans="1:34" hidden="1" x14ac:dyDescent="0.3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</row>
    <row r="557" spans="1:34" hidden="1" x14ac:dyDescent="0.3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</row>
    <row r="558" spans="1:34" hidden="1" x14ac:dyDescent="0.3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</row>
    <row r="559" spans="1:34" hidden="1" x14ac:dyDescent="0.3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</row>
    <row r="560" spans="1:34" hidden="1" x14ac:dyDescent="0.3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</row>
    <row r="561" spans="1:34" hidden="1" x14ac:dyDescent="0.3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</row>
    <row r="562" spans="1:34" hidden="1" x14ac:dyDescent="0.3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</row>
    <row r="563" spans="1:34" hidden="1" x14ac:dyDescent="0.3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</row>
    <row r="564" spans="1:34" hidden="1" x14ac:dyDescent="0.3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</row>
    <row r="565" spans="1:34" hidden="1" x14ac:dyDescent="0.3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</row>
    <row r="566" spans="1:34" hidden="1" x14ac:dyDescent="0.3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</row>
    <row r="567" spans="1:34" hidden="1" x14ac:dyDescent="0.3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</row>
    <row r="568" spans="1:34" hidden="1" x14ac:dyDescent="0.3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</row>
    <row r="569" spans="1:34" hidden="1" x14ac:dyDescent="0.3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</row>
    <row r="570" spans="1:34" hidden="1" x14ac:dyDescent="0.3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</row>
    <row r="571" spans="1:34" hidden="1" x14ac:dyDescent="0.3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</row>
    <row r="572" spans="1:34" hidden="1" x14ac:dyDescent="0.3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</row>
    <row r="573" spans="1:34" hidden="1" x14ac:dyDescent="0.3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</row>
    <row r="574" spans="1:34" hidden="1" x14ac:dyDescent="0.3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</row>
    <row r="575" spans="1:34" hidden="1" x14ac:dyDescent="0.3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</row>
    <row r="576" spans="1:34" hidden="1" x14ac:dyDescent="0.3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</row>
    <row r="577" spans="1:34" hidden="1" x14ac:dyDescent="0.3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</row>
    <row r="578" spans="1:34" hidden="1" x14ac:dyDescent="0.3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</row>
    <row r="579" spans="1:34" hidden="1" x14ac:dyDescent="0.3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</row>
    <row r="580" spans="1:34" hidden="1" x14ac:dyDescent="0.3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</row>
    <row r="581" spans="1:34" hidden="1" x14ac:dyDescent="0.3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</row>
    <row r="582" spans="1:34" hidden="1" x14ac:dyDescent="0.3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</row>
    <row r="583" spans="1:34" hidden="1" x14ac:dyDescent="0.3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</row>
    <row r="584" spans="1:34" hidden="1" x14ac:dyDescent="0.3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</row>
    <row r="585" spans="1:34" hidden="1" x14ac:dyDescent="0.3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</row>
    <row r="586" spans="1:34" hidden="1" x14ac:dyDescent="0.3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</row>
    <row r="587" spans="1:34" hidden="1" x14ac:dyDescent="0.3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</row>
    <row r="588" spans="1:34" hidden="1" x14ac:dyDescent="0.3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</row>
    <row r="589" spans="1:34" hidden="1" x14ac:dyDescent="0.3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</row>
    <row r="590" spans="1:34" hidden="1" x14ac:dyDescent="0.3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</row>
    <row r="591" spans="1:34" hidden="1" x14ac:dyDescent="0.3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</row>
    <row r="592" spans="1:34" hidden="1" x14ac:dyDescent="0.3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</row>
    <row r="593" spans="1:34" hidden="1" x14ac:dyDescent="0.3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</row>
    <row r="594" spans="1:34" hidden="1" x14ac:dyDescent="0.3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</row>
    <row r="595" spans="1:34" hidden="1" x14ac:dyDescent="0.3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</row>
    <row r="596" spans="1:34" hidden="1" x14ac:dyDescent="0.3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</row>
    <row r="597" spans="1:34" hidden="1" x14ac:dyDescent="0.3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</row>
    <row r="598" spans="1:34" hidden="1" x14ac:dyDescent="0.3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</row>
    <row r="599" spans="1:34" hidden="1" x14ac:dyDescent="0.3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</row>
    <row r="600" spans="1:34" hidden="1" x14ac:dyDescent="0.3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</row>
    <row r="601" spans="1:34" hidden="1" x14ac:dyDescent="0.3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</row>
    <row r="602" spans="1:34" hidden="1" x14ac:dyDescent="0.3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</row>
    <row r="603" spans="1:34" hidden="1" x14ac:dyDescent="0.3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</row>
    <row r="604" spans="1:34" hidden="1" x14ac:dyDescent="0.3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</row>
    <row r="605" spans="1:34" hidden="1" x14ac:dyDescent="0.3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</row>
    <row r="606" spans="1:34" hidden="1" x14ac:dyDescent="0.3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</row>
    <row r="607" spans="1:34" hidden="1" x14ac:dyDescent="0.3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</row>
    <row r="608" spans="1:34" hidden="1" x14ac:dyDescent="0.3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</row>
    <row r="609" spans="1:34" hidden="1" x14ac:dyDescent="0.3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</row>
    <row r="610" spans="1:34" hidden="1" x14ac:dyDescent="0.3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</row>
    <row r="611" spans="1:34" hidden="1" x14ac:dyDescent="0.3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</row>
    <row r="612" spans="1:34" hidden="1" x14ac:dyDescent="0.3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</row>
    <row r="613" spans="1:34" hidden="1" x14ac:dyDescent="0.3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</row>
    <row r="614" spans="1:34" hidden="1" x14ac:dyDescent="0.3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</row>
    <row r="615" spans="1:34" hidden="1" x14ac:dyDescent="0.3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</row>
    <row r="616" spans="1:34" hidden="1" x14ac:dyDescent="0.3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</row>
    <row r="617" spans="1:34" hidden="1" x14ac:dyDescent="0.3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</row>
    <row r="618" spans="1:34" hidden="1" x14ac:dyDescent="0.3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</row>
    <row r="619" spans="1:34" hidden="1" x14ac:dyDescent="0.3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</row>
    <row r="620" spans="1:34" hidden="1" x14ac:dyDescent="0.3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</row>
    <row r="621" spans="1:34" hidden="1" x14ac:dyDescent="0.3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</row>
    <row r="622" spans="1:34" hidden="1" x14ac:dyDescent="0.3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</row>
    <row r="623" spans="1:34" hidden="1" x14ac:dyDescent="0.3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</row>
    <row r="624" spans="1:34" hidden="1" x14ac:dyDescent="0.3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</row>
    <row r="625" spans="1:34" hidden="1" x14ac:dyDescent="0.3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</row>
    <row r="626" spans="1:34" hidden="1" x14ac:dyDescent="0.3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</row>
    <row r="627" spans="1:34" hidden="1" x14ac:dyDescent="0.3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</row>
    <row r="628" spans="1:34" hidden="1" x14ac:dyDescent="0.3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</row>
    <row r="629" spans="1:34" hidden="1" x14ac:dyDescent="0.3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</row>
    <row r="630" spans="1:34" hidden="1" x14ac:dyDescent="0.3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</row>
    <row r="631" spans="1:34" hidden="1" x14ac:dyDescent="0.3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</row>
    <row r="632" spans="1:34" hidden="1" x14ac:dyDescent="0.3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</row>
    <row r="633" spans="1:34" hidden="1" x14ac:dyDescent="0.3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</row>
    <row r="634" spans="1:34" hidden="1" x14ac:dyDescent="0.3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</row>
    <row r="635" spans="1:34" hidden="1" x14ac:dyDescent="0.3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</row>
    <row r="636" spans="1:34" hidden="1" x14ac:dyDescent="0.3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</row>
    <row r="637" spans="1:34" hidden="1" x14ac:dyDescent="0.3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</row>
    <row r="638" spans="1:34" hidden="1" x14ac:dyDescent="0.3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</row>
    <row r="639" spans="1:34" hidden="1" x14ac:dyDescent="0.3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</row>
    <row r="640" spans="1:34" hidden="1" x14ac:dyDescent="0.3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</row>
    <row r="641" spans="5:5" x14ac:dyDescent="0.3">
      <c r="E641" s="33"/>
    </row>
    <row r="642" spans="5:5" x14ac:dyDescent="0.3">
      <c r="E642" s="33"/>
    </row>
    <row r="643" spans="5:5" x14ac:dyDescent="0.3">
      <c r="E643" s="33"/>
    </row>
    <row r="644" spans="5:5" x14ac:dyDescent="0.3">
      <c r="E644" s="33"/>
    </row>
    <row r="645" spans="5:5" x14ac:dyDescent="0.3">
      <c r="E645" s="33"/>
    </row>
    <row r="646" spans="5:5" x14ac:dyDescent="0.3">
      <c r="E646" s="33"/>
    </row>
    <row r="647" spans="5:5" x14ac:dyDescent="0.3">
      <c r="E647" s="33"/>
    </row>
    <row r="648" spans="5:5" x14ac:dyDescent="0.3">
      <c r="E648" s="33"/>
    </row>
    <row r="649" spans="5:5" x14ac:dyDescent="0.3">
      <c r="E649" s="33"/>
    </row>
    <row r="650" spans="5:5" x14ac:dyDescent="0.3">
      <c r="E650" s="33"/>
    </row>
    <row r="651" spans="5:5" x14ac:dyDescent="0.3">
      <c r="E651" s="33"/>
    </row>
    <row r="652" spans="5:5" x14ac:dyDescent="0.3">
      <c r="E652" s="33"/>
    </row>
    <row r="653" spans="5:5" x14ac:dyDescent="0.3">
      <c r="E653" s="33"/>
    </row>
    <row r="654" spans="5:5" x14ac:dyDescent="0.3">
      <c r="E654" s="33"/>
    </row>
    <row r="655" spans="5:5" x14ac:dyDescent="0.3">
      <c r="E655" s="33"/>
    </row>
    <row r="656" spans="5:5" x14ac:dyDescent="0.3">
      <c r="E656" s="33"/>
    </row>
    <row r="657" spans="5:5" x14ac:dyDescent="0.3">
      <c r="E657" s="33"/>
    </row>
    <row r="658" spans="5:5" x14ac:dyDescent="0.3">
      <c r="E658" s="33"/>
    </row>
    <row r="659" spans="5:5" x14ac:dyDescent="0.3">
      <c r="E659" s="33"/>
    </row>
    <row r="660" spans="5:5" x14ac:dyDescent="0.3">
      <c r="E660" s="33"/>
    </row>
    <row r="661" spans="5:5" x14ac:dyDescent="0.3">
      <c r="E661" s="33"/>
    </row>
    <row r="662" spans="5:5" x14ac:dyDescent="0.3">
      <c r="E662" s="33"/>
    </row>
    <row r="663" spans="5:5" x14ac:dyDescent="0.3">
      <c r="E663" s="33"/>
    </row>
    <row r="664" spans="5:5" x14ac:dyDescent="0.3">
      <c r="E664" s="33"/>
    </row>
  </sheetData>
  <autoFilter ref="A4:AH640" xr:uid="{63764665-4685-49DB-A4C6-35A3DDF9031B}">
    <filterColumn colId="3">
      <filters>
        <filter val="GFIJA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Jose Luis D'Alleva</cp:lastModifiedBy>
  <cp:lastPrinted>2023-02-10T10:11:59Z</cp:lastPrinted>
  <dcterms:created xsi:type="dcterms:W3CDTF">2022-01-21T13:32:57Z</dcterms:created>
  <dcterms:modified xsi:type="dcterms:W3CDTF">2024-03-05T19:36:59Z</dcterms:modified>
</cp:coreProperties>
</file>