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13_ncr:1_{2C0C4C5E-8861-45D7-B5B7-AF294C9B665F}" xr6:coauthVersionLast="47" xr6:coauthVersionMax="47" xr10:uidLastSave="{00000000-0000-0000-0000-000000000000}"/>
  <bookViews>
    <workbookView xWindow="-108" yWindow="-108" windowWidth="23256" windowHeight="13176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8" i="26" l="1"/>
  <c r="J5" i="25"/>
  <c r="C36" i="24" s="1"/>
  <c r="J3" i="25"/>
  <c r="C35" i="24" s="1"/>
  <c r="AC5" i="25"/>
  <c r="AD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I188" i="24" s="1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I187" i="24" s="1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C106" i="24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AD4" i="25"/>
  <c r="Z4" i="25"/>
  <c r="F4" i="25"/>
  <c r="AE4" i="25"/>
  <c r="AF6" i="25"/>
  <c r="F6" i="25"/>
  <c r="AI4" i="25"/>
  <c r="AJ4" i="25"/>
  <c r="E94" i="24"/>
  <c r="E96" i="24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E106" i="24" s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E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0" i="14" l="1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C188" i="24" l="1"/>
  <c r="E28" i="14"/>
  <c r="D81" i="24"/>
  <c r="E80" i="24"/>
  <c r="D74" i="24"/>
  <c r="E73" i="24"/>
  <c r="G30" i="14"/>
  <c r="E171" i="24"/>
  <c r="E66" i="24"/>
  <c r="D67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82" i="24"/>
  <c r="E81" i="24"/>
  <c r="E74" i="24"/>
  <c r="E151" i="24"/>
  <c r="E67" i="24"/>
  <c r="D68" i="24"/>
  <c r="E172" i="24"/>
  <c r="D173" i="24"/>
  <c r="E192" i="24"/>
  <c r="G28" i="14"/>
  <c r="G29" i="14"/>
  <c r="G27" i="14"/>
  <c r="B24" i="14"/>
  <c r="E24" i="14" s="1"/>
  <c r="X389" i="9"/>
  <c r="K411" i="2"/>
  <c r="E185" i="24" l="1"/>
  <c r="D186" i="24"/>
  <c r="D187" i="24" s="1"/>
  <c r="D188" i="24" s="1"/>
  <c r="E193" i="24"/>
  <c r="E173" i="24"/>
  <c r="E174" i="24"/>
  <c r="E68" i="24"/>
  <c r="E69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<sst xmlns="http://schemas.openxmlformats.org/spreadsheetml/2006/main" count="4975" uniqueCount="1596">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</sst>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S140" activePane="bottomRight" state="frozen"/>
      <selection pane="topRight" activeCell="M1" sqref="M1"/>
      <selection pane="bottomLeft" activeCell="A5" sqref="A5"/>
      <selection pane="bottomRight" activeCell="H208" sqref="H208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</cols>
  <sheetData>
    <row r="1" spans="1:42" s="5" customFormat="1" ht="27.75" customHeight="1" thickTop="1" x14ac:dyDescent="0.3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" thickBot="1" x14ac:dyDescent="0.35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thickBot="1" x14ac:dyDescent="0.35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thickBot="1" x14ac:dyDescent="0.35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thickBot="1" x14ac:dyDescent="0.35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thickBot="1" x14ac:dyDescent="0.35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28</v>
      </c>
      <c r="J14" s="34">
        <f t="shared" si="7"/>
        <v>0</v>
      </c>
      <c r="K14" s="35">
        <f t="shared" si="8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thickBot="1" x14ac:dyDescent="0.35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thickBot="1" x14ac:dyDescent="0.35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25</v>
      </c>
      <c r="J16" s="34">
        <f t="shared" si="7"/>
        <v>3</v>
      </c>
      <c r="K16" s="35">
        <f t="shared" si="8"/>
        <v>0.8928571428571429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thickBot="1" x14ac:dyDescent="0.35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thickBot="1" x14ac:dyDescent="0.35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thickBot="1" x14ac:dyDescent="0.35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thickBot="1" x14ac:dyDescent="0.35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thickBot="1" x14ac:dyDescent="0.35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thickBot="1" x14ac:dyDescent="0.35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thickBot="1" x14ac:dyDescent="0.35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thickBot="1" x14ac:dyDescent="0.35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23</v>
      </c>
      <c r="J24" s="34">
        <f t="shared" si="7"/>
        <v>5</v>
      </c>
      <c r="K24" s="35">
        <f t="shared" si="8"/>
        <v>0.8214285714285714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thickBot="1" x14ac:dyDescent="0.35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22</v>
      </c>
      <c r="J25" s="34">
        <f t="shared" si="7"/>
        <v>6</v>
      </c>
      <c r="K25" s="35">
        <f t="shared" si="8"/>
        <v>0.7857142857142857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thickBot="1" x14ac:dyDescent="0.35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thickBot="1" x14ac:dyDescent="0.35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thickBot="1" x14ac:dyDescent="0.35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thickBot="1" x14ac:dyDescent="0.35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22</v>
      </c>
      <c r="J29" s="34">
        <f t="shared" si="7"/>
        <v>6</v>
      </c>
      <c r="K29" s="35">
        <f t="shared" si="8"/>
        <v>0.7857142857142857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thickBot="1" x14ac:dyDescent="0.35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28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thickBot="1" x14ac:dyDescent="0.35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thickBot="1" x14ac:dyDescent="0.35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thickBot="1" x14ac:dyDescent="0.35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thickBot="1" x14ac:dyDescent="0.35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thickBot="1" x14ac:dyDescent="0.35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thickBot="1" x14ac:dyDescent="0.35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thickBot="1" x14ac:dyDescent="0.35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thickBot="1" x14ac:dyDescent="0.35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thickBot="1" x14ac:dyDescent="0.35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thickBot="1" x14ac:dyDescent="0.35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thickBot="1" x14ac:dyDescent="0.35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thickBot="1" x14ac:dyDescent="0.35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thickBot="1" x14ac:dyDescent="0.35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thickBot="1" x14ac:dyDescent="0.35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thickBot="1" x14ac:dyDescent="0.35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thickBot="1" x14ac:dyDescent="0.35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thickBot="1" x14ac:dyDescent="0.35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thickBot="1" x14ac:dyDescent="0.35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thickBot="1" x14ac:dyDescent="0.35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thickBot="1" x14ac:dyDescent="0.35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thickBot="1" x14ac:dyDescent="0.35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thickBot="1" x14ac:dyDescent="0.35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thickBot="1" x14ac:dyDescent="0.35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27</v>
      </c>
      <c r="J55" s="34">
        <f t="shared" si="7"/>
        <v>1</v>
      </c>
      <c r="K55" s="35">
        <f t="shared" si="8"/>
        <v>0.9642857142857143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thickBot="1" x14ac:dyDescent="0.35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thickBot="1" x14ac:dyDescent="0.35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thickBot="1" x14ac:dyDescent="0.35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27</v>
      </c>
      <c r="J58" s="34">
        <f t="shared" si="7"/>
        <v>1</v>
      </c>
      <c r="K58" s="35">
        <f t="shared" si="8"/>
        <v>0.9642857142857143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thickBot="1" x14ac:dyDescent="0.35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thickBot="1" x14ac:dyDescent="0.35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25</v>
      </c>
      <c r="J60" s="34">
        <f>COUNTIF(L60:AM60,"APAGADO")</f>
        <v>3</v>
      </c>
      <c r="K60" s="35">
        <f>(I60)/(J60+I60)</f>
        <v>0.8928571428571429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thickBot="1" x14ac:dyDescent="0.35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25</v>
      </c>
      <c r="J61" s="34">
        <f t="shared" si="7"/>
        <v>3</v>
      </c>
      <c r="K61" s="35">
        <f t="shared" si="8"/>
        <v>0.8928571428571429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thickBot="1" x14ac:dyDescent="0.35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thickBot="1" x14ac:dyDescent="0.35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thickBot="1" x14ac:dyDescent="0.35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thickBot="1" x14ac:dyDescent="0.35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thickBot="1" x14ac:dyDescent="0.35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thickBot="1" x14ac:dyDescent="0.35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thickBot="1" x14ac:dyDescent="0.35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27</v>
      </c>
      <c r="J68" s="34">
        <f t="shared" si="7"/>
        <v>1</v>
      </c>
      <c r="K68" s="35">
        <f t="shared" si="8"/>
        <v>0.9642857142857143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thickBot="1" x14ac:dyDescent="0.35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thickBot="1" x14ac:dyDescent="0.35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25</v>
      </c>
      <c r="J73" s="34">
        <f>COUNTIF(L73:AM73,"APAGADO")</f>
        <v>3</v>
      </c>
      <c r="K73" s="35">
        <f>(I73)/(J73+I73)</f>
        <v>0.8928571428571429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thickBot="1" x14ac:dyDescent="0.35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27</v>
      </c>
      <c r="J77" s="34">
        <f t="shared" si="7"/>
        <v>1</v>
      </c>
      <c r="K77" s="35">
        <f t="shared" si="8"/>
        <v>0.9642857142857143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thickBot="1" x14ac:dyDescent="0.35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thickBot="1" x14ac:dyDescent="0.35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27</v>
      </c>
      <c r="J86" s="34">
        <f t="shared" si="15"/>
        <v>1</v>
      </c>
      <c r="K86" s="35">
        <f t="shared" si="16"/>
        <v>0.9642857142857143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thickBot="1" x14ac:dyDescent="0.35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thickBot="1" x14ac:dyDescent="0.35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thickBot="1" x14ac:dyDescent="0.35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thickBot="1" x14ac:dyDescent="0.35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24</v>
      </c>
      <c r="J90" s="34">
        <f t="shared" si="15"/>
        <v>4</v>
      </c>
      <c r="K90" s="35">
        <f t="shared" si="16"/>
        <v>0.8571428571428571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thickBot="1" x14ac:dyDescent="0.35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24</v>
      </c>
      <c r="J91" s="34">
        <f t="shared" si="15"/>
        <v>4</v>
      </c>
      <c r="K91" s="35">
        <f t="shared" si="16"/>
        <v>0.8571428571428571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thickBot="1" x14ac:dyDescent="0.35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thickBot="1" x14ac:dyDescent="0.35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thickBot="1" x14ac:dyDescent="0.35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thickBot="1" x14ac:dyDescent="0.35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customHeight="1" thickBot="1" x14ac:dyDescent="0.35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thickBot="1" x14ac:dyDescent="0.35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thickBot="1" x14ac:dyDescent="0.35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thickBot="1" x14ac:dyDescent="0.35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thickBot="1" x14ac:dyDescent="0.35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thickBot="1" x14ac:dyDescent="0.35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thickBot="1" x14ac:dyDescent="0.35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25</v>
      </c>
      <c r="J102" s="34">
        <f t="shared" si="15"/>
        <v>3</v>
      </c>
      <c r="K102" s="35">
        <f t="shared" si="16"/>
        <v>0.8928571428571429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thickBot="1" x14ac:dyDescent="0.35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25</v>
      </c>
      <c r="J103" s="34">
        <f t="shared" si="15"/>
        <v>3</v>
      </c>
      <c r="K103" s="35">
        <f t="shared" si="16"/>
        <v>0.8928571428571429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thickBot="1" x14ac:dyDescent="0.35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thickBot="1" x14ac:dyDescent="0.35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22</v>
      </c>
      <c r="J106" s="34">
        <f t="shared" ref="J106:J110" si="19">COUNTIF(L106:AM106,"APAGADO")</f>
        <v>6</v>
      </c>
      <c r="K106" s="35">
        <f t="shared" ref="K106:K110" si="20">(I106)/(J106+I106)</f>
        <v>0.7857142857142857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thickBot="1" x14ac:dyDescent="0.35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thickBot="1" x14ac:dyDescent="0.35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thickBot="1" x14ac:dyDescent="0.35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22</v>
      </c>
      <c r="J110" s="34">
        <f t="shared" si="19"/>
        <v>6</v>
      </c>
      <c r="K110" s="35">
        <f t="shared" si="20"/>
        <v>0.7857142857142857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24</v>
      </c>
      <c r="J112" s="34">
        <f t="shared" si="15"/>
        <v>4</v>
      </c>
      <c r="K112" s="35">
        <f t="shared" si="16"/>
        <v>0.8571428571428571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thickBot="1" x14ac:dyDescent="0.35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thickBot="1" x14ac:dyDescent="0.35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25</v>
      </c>
      <c r="J114" s="34">
        <f t="shared" si="15"/>
        <v>3</v>
      </c>
      <c r="K114" s="35">
        <f t="shared" si="16"/>
        <v>0.8928571428571429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thickBot="1" x14ac:dyDescent="0.35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thickBot="1" x14ac:dyDescent="0.35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thickBot="1" x14ac:dyDescent="0.35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thickBot="1" x14ac:dyDescent="0.35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28</v>
      </c>
      <c r="J120" s="34">
        <f t="shared" si="15"/>
        <v>0</v>
      </c>
      <c r="K120" s="35">
        <f t="shared" si="16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thickBot="1" x14ac:dyDescent="0.35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28</v>
      </c>
      <c r="J121" s="34">
        <f t="shared" si="15"/>
        <v>0</v>
      </c>
      <c r="K121" s="35">
        <f t="shared" si="16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thickBot="1" x14ac:dyDescent="0.35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28</v>
      </c>
      <c r="J122" s="34">
        <f t="shared" si="15"/>
        <v>0</v>
      </c>
      <c r="K122" s="35">
        <f t="shared" si="16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" thickBot="1" x14ac:dyDescent="0.35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28</v>
      </c>
      <c r="J123" s="34">
        <f t="shared" si="15"/>
        <v>0</v>
      </c>
      <c r="K123" s="35">
        <f t="shared" si="16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2" customHeight="1" thickBot="1" x14ac:dyDescent="0.35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28</v>
      </c>
      <c r="J124" s="34">
        <f t="shared" si="15"/>
        <v>0</v>
      </c>
      <c r="K124" s="35">
        <f t="shared" si="16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thickBot="1" x14ac:dyDescent="0.35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28</v>
      </c>
      <c r="J125" s="34">
        <f t="shared" si="15"/>
        <v>0</v>
      </c>
      <c r="K125" s="35">
        <f t="shared" si="16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28</v>
      </c>
      <c r="J126" s="34">
        <f t="shared" si="15"/>
        <v>0</v>
      </c>
      <c r="K126" s="35">
        <f t="shared" si="16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thickBot="1" x14ac:dyDescent="0.35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thickBot="1" x14ac:dyDescent="0.35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thickBot="1" x14ac:dyDescent="0.35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28</v>
      </c>
      <c r="J129" s="34">
        <f t="shared" si="15"/>
        <v>0</v>
      </c>
      <c r="K129" s="35">
        <f t="shared" si="16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thickBot="1" x14ac:dyDescent="0.35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28</v>
      </c>
      <c r="J132" s="34">
        <f t="shared" si="15"/>
        <v>0</v>
      </c>
      <c r="K132" s="35">
        <f t="shared" si="16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thickBot="1" x14ac:dyDescent="0.35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22</v>
      </c>
      <c r="J134" s="34">
        <f t="shared" si="15"/>
        <v>6</v>
      </c>
      <c r="K134" s="35">
        <f t="shared" si="16"/>
        <v>0.7857142857142857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thickBot="1" x14ac:dyDescent="0.35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22</v>
      </c>
      <c r="J135" s="34">
        <f t="shared" si="15"/>
        <v>6</v>
      </c>
      <c r="K135" s="35">
        <f t="shared" si="16"/>
        <v>0.7857142857142857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thickBot="1" x14ac:dyDescent="0.35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thickBot="1" x14ac:dyDescent="0.35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thickBot="1" x14ac:dyDescent="0.35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thickBot="1" x14ac:dyDescent="0.35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thickBot="1" x14ac:dyDescent="0.35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thickBot="1" x14ac:dyDescent="0.35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thickBot="1" x14ac:dyDescent="0.35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thickBot="1" x14ac:dyDescent="0.35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thickBot="1" x14ac:dyDescent="0.35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thickBot="1" x14ac:dyDescent="0.35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thickBot="1" x14ac:dyDescent="0.35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22</v>
      </c>
      <c r="J148" s="34">
        <f t="shared" si="15"/>
        <v>6</v>
      </c>
      <c r="K148" s="35">
        <f t="shared" si="16"/>
        <v>0.7857142857142857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thickBot="1" x14ac:dyDescent="0.35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28</v>
      </c>
      <c r="J156" s="34">
        <f>COUNTIF(L156:AM156,"APAGADO")</f>
        <v>0</v>
      </c>
      <c r="K156" s="35">
        <f>(I156)/(J156+I156)</f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thickBot="1" x14ac:dyDescent="0.35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thickBot="1" x14ac:dyDescent="0.35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28</v>
      </c>
      <c r="J161" s="34">
        <f t="shared" si="24"/>
        <v>0</v>
      </c>
      <c r="K161" s="35">
        <f t="shared" si="25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thickBot="1" x14ac:dyDescent="0.35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28</v>
      </c>
      <c r="J162" s="34">
        <f t="shared" si="24"/>
        <v>0</v>
      </c>
      <c r="K162" s="35">
        <f t="shared" si="25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thickBot="1" x14ac:dyDescent="0.35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28</v>
      </c>
      <c r="J163" s="34">
        <f t="shared" si="24"/>
        <v>0</v>
      </c>
      <c r="K163" s="35">
        <f t="shared" si="25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thickBot="1" x14ac:dyDescent="0.35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28</v>
      </c>
      <c r="J164" s="34">
        <f t="shared" si="24"/>
        <v>0</v>
      </c>
      <c r="K164" s="35">
        <f t="shared" si="25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thickBot="1" x14ac:dyDescent="0.35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28</v>
      </c>
      <c r="J165" s="34">
        <f t="shared" si="24"/>
        <v>0</v>
      </c>
      <c r="K165" s="35">
        <f t="shared" si="25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thickBot="1" x14ac:dyDescent="0.35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28</v>
      </c>
      <c r="J166" s="34">
        <f t="shared" si="24"/>
        <v>0</v>
      </c>
      <c r="K166" s="35">
        <f t="shared" si="25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thickBot="1" x14ac:dyDescent="0.35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24</v>
      </c>
      <c r="J167" s="34">
        <f t="shared" si="24"/>
        <v>4</v>
      </c>
      <c r="K167" s="35">
        <f t="shared" si="25"/>
        <v>0.8571428571428571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22</v>
      </c>
      <c r="J169" s="34">
        <f t="shared" si="22"/>
        <v>6</v>
      </c>
      <c r="K169" s="35">
        <f t="shared" si="23"/>
        <v>0.7857142857142857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22</v>
      </c>
      <c r="J170" s="34">
        <f t="shared" si="22"/>
        <v>6</v>
      </c>
      <c r="K170" s="35">
        <f t="shared" si="23"/>
        <v>0.7857142857142857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thickBot="1" x14ac:dyDescent="0.35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thickBot="1" x14ac:dyDescent="0.35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thickBot="1" x14ac:dyDescent="0.35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27</v>
      </c>
      <c r="J175" s="34">
        <f t="shared" si="22"/>
        <v>1</v>
      </c>
      <c r="K175" s="35">
        <f t="shared" si="23"/>
        <v>0.9642857142857143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thickBot="1" x14ac:dyDescent="0.35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28</v>
      </c>
      <c r="J176" s="34">
        <f t="shared" si="22"/>
        <v>0</v>
      </c>
      <c r="K176" s="35">
        <f t="shared" si="23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thickBot="1" x14ac:dyDescent="0.35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28</v>
      </c>
      <c r="J177" s="34">
        <f t="shared" ref="J177" si="27">COUNTIF(L177:AM177,"APAGADO")</f>
        <v>0</v>
      </c>
      <c r="K177" s="35">
        <f t="shared" ref="K177" si="28">(I177)/(J177+I177)</f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thickBot="1" x14ac:dyDescent="0.35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28</v>
      </c>
      <c r="J178" s="34">
        <f t="shared" si="22"/>
        <v>0</v>
      </c>
      <c r="K178" s="35">
        <f t="shared" si="23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thickBot="1" x14ac:dyDescent="0.35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28</v>
      </c>
      <c r="J179" s="34">
        <f t="shared" si="22"/>
        <v>0</v>
      </c>
      <c r="K179" s="35">
        <f t="shared" si="23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thickBot="1" x14ac:dyDescent="0.35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28</v>
      </c>
      <c r="J180" s="34">
        <f t="shared" si="22"/>
        <v>0</v>
      </c>
      <c r="K180" s="35">
        <f t="shared" si="23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thickBot="1" x14ac:dyDescent="0.35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thickBot="1" x14ac:dyDescent="0.35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thickBot="1" x14ac:dyDescent="0.35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thickBot="1" x14ac:dyDescent="0.35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thickBot="1" x14ac:dyDescent="0.35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thickBot="1" x14ac:dyDescent="0.35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thickBot="1" x14ac:dyDescent="0.35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thickBot="1" x14ac:dyDescent="0.35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thickBot="1" x14ac:dyDescent="0.35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thickBot="1" x14ac:dyDescent="0.35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thickBot="1" x14ac:dyDescent="0.35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thickBot="1" x14ac:dyDescent="0.35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thickBot="1" x14ac:dyDescent="0.35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thickBot="1" x14ac:dyDescent="0.35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thickBot="1" x14ac:dyDescent="0.35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thickBot="1" x14ac:dyDescent="0.35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28</v>
      </c>
      <c r="J198" s="34">
        <f t="shared" si="22"/>
        <v>0</v>
      </c>
      <c r="K198" s="35">
        <f t="shared" si="23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thickBot="1" x14ac:dyDescent="0.35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thickBot="1" x14ac:dyDescent="0.35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thickBot="1" x14ac:dyDescent="0.35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22</v>
      </c>
      <c r="J204" s="34">
        <f t="shared" si="22"/>
        <v>6</v>
      </c>
      <c r="K204" s="35">
        <f t="shared" si="23"/>
        <v>0.7857142857142857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thickBot="1" x14ac:dyDescent="0.35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28</v>
      </c>
      <c r="J205" s="34">
        <f t="shared" si="22"/>
        <v>0</v>
      </c>
      <c r="K205" s="35">
        <f t="shared" si="23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thickBot="1" x14ac:dyDescent="0.35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25</v>
      </c>
      <c r="J206" s="34">
        <f t="shared" si="22"/>
        <v>3</v>
      </c>
      <c r="K206" s="35">
        <f t="shared" si="23"/>
        <v>0.8928571428571429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thickBot="1" x14ac:dyDescent="0.35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22</v>
      </c>
      <c r="J207" s="34">
        <f t="shared" si="22"/>
        <v>6</v>
      </c>
      <c r="K207" s="35">
        <f t="shared" si="23"/>
        <v>0.7857142857142857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thickBot="1" x14ac:dyDescent="0.35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thickBot="1" x14ac:dyDescent="0.35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thickBot="1" x14ac:dyDescent="0.35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thickBot="1" x14ac:dyDescent="0.35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thickBot="1" x14ac:dyDescent="0.35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thickBot="1" x14ac:dyDescent="0.35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24</v>
      </c>
      <c r="J213" s="34">
        <f t="shared" si="22"/>
        <v>4</v>
      </c>
      <c r="K213" s="35">
        <f t="shared" si="23"/>
        <v>0.8571428571428571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thickBot="1" x14ac:dyDescent="0.35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25</v>
      </c>
      <c r="J217" s="34">
        <f t="shared" si="22"/>
        <v>3</v>
      </c>
      <c r="K217" s="35">
        <f t="shared" si="23"/>
        <v>0.8928571428571429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thickBot="1" x14ac:dyDescent="0.35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thickBot="1" x14ac:dyDescent="0.35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thickBot="1" x14ac:dyDescent="0.35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26</v>
      </c>
      <c r="J227" s="34">
        <f>COUNTIF(L227:AM227,"APAGADO")</f>
        <v>2</v>
      </c>
      <c r="K227" s="35">
        <f>(I227)/(J227+I227)</f>
        <v>0.9285714285714286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thickBot="1" x14ac:dyDescent="0.35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thickBot="1" x14ac:dyDescent="0.35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thickBot="1" x14ac:dyDescent="0.35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thickBot="1" x14ac:dyDescent="0.35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thickBot="1" x14ac:dyDescent="0.35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thickBot="1" x14ac:dyDescent="0.35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thickBot="1" x14ac:dyDescent="0.35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thickBot="1" x14ac:dyDescent="0.35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22</v>
      </c>
      <c r="J235" s="34">
        <f t="shared" si="22"/>
        <v>6</v>
      </c>
      <c r="K235" s="35">
        <f t="shared" si="23"/>
        <v>0.7857142857142857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thickBot="1" x14ac:dyDescent="0.35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thickBot="1" x14ac:dyDescent="0.35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22</v>
      </c>
      <c r="J237" s="34">
        <f t="shared" si="22"/>
        <v>6</v>
      </c>
      <c r="K237" s="35">
        <f t="shared" si="23"/>
        <v>0.7857142857142857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thickBot="1" x14ac:dyDescent="0.35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thickBot="1" x14ac:dyDescent="0.35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22</v>
      </c>
      <c r="J239" s="34">
        <f>COUNTIF(L239:AM239,"APAGADO")</f>
        <v>6</v>
      </c>
      <c r="K239" s="35">
        <f>(I239)/(J239+I239)</f>
        <v>0.7857142857142857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thickBot="1" x14ac:dyDescent="0.35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thickBot="1" x14ac:dyDescent="0.35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27</v>
      </c>
      <c r="J241" s="34">
        <f t="shared" si="22"/>
        <v>1</v>
      </c>
      <c r="K241" s="35">
        <f t="shared" si="23"/>
        <v>0.9642857142857143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thickBot="1" x14ac:dyDescent="0.35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thickBot="1" x14ac:dyDescent="0.35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28</v>
      </c>
      <c r="J243" s="34">
        <f t="shared" si="22"/>
        <v>0</v>
      </c>
      <c r="K243" s="35">
        <f t="shared" si="23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thickBot="1" x14ac:dyDescent="0.35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thickBot="1" x14ac:dyDescent="0.35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thickBot="1" x14ac:dyDescent="0.35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thickBot="1" x14ac:dyDescent="0.35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thickBot="1" x14ac:dyDescent="0.35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thickBot="1" x14ac:dyDescent="0.35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22</v>
      </c>
      <c r="J249" s="34">
        <f t="shared" si="22"/>
        <v>6</v>
      </c>
      <c r="K249" s="35">
        <f t="shared" si="23"/>
        <v>0.7857142857142857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thickBot="1" x14ac:dyDescent="0.35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thickBot="1" x14ac:dyDescent="0.35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22</v>
      </c>
      <c r="J251" s="34">
        <f t="shared" si="22"/>
        <v>6</v>
      </c>
      <c r="K251" s="35">
        <f t="shared" si="23"/>
        <v>0.7857142857142857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thickBot="1" x14ac:dyDescent="0.35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thickBot="1" x14ac:dyDescent="0.35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22</v>
      </c>
      <c r="J253" s="34">
        <f t="shared" si="22"/>
        <v>6</v>
      </c>
      <c r="K253" s="35">
        <f t="shared" si="23"/>
        <v>0.7857142857142857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thickBot="1" x14ac:dyDescent="0.35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22</v>
      </c>
      <c r="J254" s="34">
        <f t="shared" si="22"/>
        <v>6</v>
      </c>
      <c r="K254" s="35">
        <f t="shared" si="23"/>
        <v>0.7857142857142857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thickBot="1" x14ac:dyDescent="0.35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22</v>
      </c>
      <c r="J255" s="34">
        <f>COUNTIF(L255:AM255,"APAGADO")</f>
        <v>6</v>
      </c>
      <c r="K255" s="35">
        <f>(I255)/(J255+I255)</f>
        <v>0.7857142857142857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thickBot="1" x14ac:dyDescent="0.35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22</v>
      </c>
      <c r="J256" s="34">
        <f t="shared" si="22"/>
        <v>6</v>
      </c>
      <c r="K256" s="35">
        <f t="shared" si="23"/>
        <v>0.7857142857142857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thickBot="1" x14ac:dyDescent="0.35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22</v>
      </c>
      <c r="J257" s="34">
        <f t="shared" ref="J257:J321" si="38">COUNTIF(L257:AM257,"APAGADO")</f>
        <v>6</v>
      </c>
      <c r="K257" s="35">
        <f t="shared" ref="K257:K321" si="39">(I257)/(J257+I257)</f>
        <v>0.7857142857142857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thickBot="1" x14ac:dyDescent="0.35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thickBot="1" x14ac:dyDescent="0.35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thickBot="1" x14ac:dyDescent="0.35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thickBot="1" x14ac:dyDescent="0.35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thickBot="1" x14ac:dyDescent="0.35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thickBot="1" x14ac:dyDescent="0.35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thickBot="1" x14ac:dyDescent="0.35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thickBot="1" x14ac:dyDescent="0.35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thickBot="1" x14ac:dyDescent="0.35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thickBot="1" x14ac:dyDescent="0.35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thickBot="1" x14ac:dyDescent="0.35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thickBot="1" x14ac:dyDescent="0.35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thickBot="1" x14ac:dyDescent="0.35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thickBot="1" x14ac:dyDescent="0.35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thickBot="1" x14ac:dyDescent="0.35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thickBot="1" x14ac:dyDescent="0.35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thickBot="1" x14ac:dyDescent="0.35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thickBot="1" x14ac:dyDescent="0.35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thickBot="1" x14ac:dyDescent="0.35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22</v>
      </c>
      <c r="J276" s="34">
        <f t="shared" si="38"/>
        <v>6</v>
      </c>
      <c r="K276" s="35">
        <f t="shared" si="39"/>
        <v>0.7857142857142857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" thickBot="1" x14ac:dyDescent="0.35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thickBot="1" x14ac:dyDescent="0.35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  <c r="AP278" s="86"/>
    </row>
    <row r="279" spans="1:42" ht="15" thickBot="1" x14ac:dyDescent="0.35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thickBot="1" x14ac:dyDescent="0.35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thickBot="1" x14ac:dyDescent="0.35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22</v>
      </c>
      <c r="J281" s="34">
        <f t="shared" si="38"/>
        <v>6</v>
      </c>
      <c r="K281" s="35">
        <f t="shared" si="39"/>
        <v>0.7857142857142857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thickBot="1" x14ac:dyDescent="0.35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22</v>
      </c>
      <c r="J282" s="34">
        <f t="shared" si="38"/>
        <v>6</v>
      </c>
      <c r="K282" s="35">
        <f t="shared" si="39"/>
        <v>0.7857142857142857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thickBot="1" x14ac:dyDescent="0.35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thickBot="1" x14ac:dyDescent="0.35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thickBot="1" x14ac:dyDescent="0.35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thickBot="1" x14ac:dyDescent="0.35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thickBot="1" x14ac:dyDescent="0.35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thickBot="1" x14ac:dyDescent="0.35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thickBot="1" x14ac:dyDescent="0.35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thickBot="1" x14ac:dyDescent="0.35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thickBot="1" x14ac:dyDescent="0.35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thickBot="1" x14ac:dyDescent="0.35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thickBot="1" x14ac:dyDescent="0.35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thickBot="1" x14ac:dyDescent="0.35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thickBot="1" x14ac:dyDescent="0.35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thickBot="1" x14ac:dyDescent="0.35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thickBot="1" x14ac:dyDescent="0.35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thickBot="1" x14ac:dyDescent="0.35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thickBot="1" x14ac:dyDescent="0.35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thickBot="1" x14ac:dyDescent="0.35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thickBot="1" x14ac:dyDescent="0.35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thickBot="1" x14ac:dyDescent="0.35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thickBot="1" x14ac:dyDescent="0.35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thickBot="1" x14ac:dyDescent="0.35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thickBot="1" x14ac:dyDescent="0.35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thickBot="1" x14ac:dyDescent="0.35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thickBot="1" x14ac:dyDescent="0.35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thickBot="1" x14ac:dyDescent="0.35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thickBot="1" x14ac:dyDescent="0.35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28</v>
      </c>
      <c r="J315" s="34">
        <f>COUNTIF(L315:AM315,"APAGADO")</f>
        <v>0</v>
      </c>
      <c r="K315" s="35">
        <f>(I315)/(J315+I315)</f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thickBot="1" x14ac:dyDescent="0.35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thickBot="1" x14ac:dyDescent="0.35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24</v>
      </c>
      <c r="J319" s="34">
        <f t="shared" si="38"/>
        <v>4</v>
      </c>
      <c r="K319" s="35">
        <f t="shared" si="39"/>
        <v>0.8571428571428571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thickBot="1" x14ac:dyDescent="0.35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25</v>
      </c>
      <c r="J320" s="34">
        <f t="shared" si="38"/>
        <v>3</v>
      </c>
      <c r="K320" s="35">
        <f t="shared" si="39"/>
        <v>0.8928571428571429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thickBot="1" x14ac:dyDescent="0.35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25</v>
      </c>
      <c r="J321" s="34">
        <f t="shared" si="38"/>
        <v>3</v>
      </c>
      <c r="K321" s="35">
        <f t="shared" si="39"/>
        <v>0.8928571428571429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24</v>
      </c>
      <c r="J323" s="34">
        <f t="shared" si="50"/>
        <v>4</v>
      </c>
      <c r="K323" s="35">
        <f t="shared" si="51"/>
        <v>0.8571428571428571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thickBot="1" x14ac:dyDescent="0.35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22</v>
      </c>
      <c r="J324" s="34">
        <f t="shared" si="50"/>
        <v>6</v>
      </c>
      <c r="K324" s="35">
        <f t="shared" si="51"/>
        <v>0.7857142857142857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thickBot="1" x14ac:dyDescent="0.35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22</v>
      </c>
      <c r="J325" s="34">
        <f t="shared" si="50"/>
        <v>6</v>
      </c>
      <c r="K325" s="35">
        <f t="shared" si="51"/>
        <v>0.7857142857142857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thickBot="1" x14ac:dyDescent="0.35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22</v>
      </c>
      <c r="J326" s="34">
        <f t="shared" si="50"/>
        <v>6</v>
      </c>
      <c r="K326" s="35">
        <f t="shared" si="51"/>
        <v>0.7857142857142857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thickBot="1" x14ac:dyDescent="0.35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22</v>
      </c>
      <c r="J327" s="34">
        <f t="shared" si="50"/>
        <v>6</v>
      </c>
      <c r="K327" s="35">
        <f t="shared" si="51"/>
        <v>0.7857142857142857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thickBot="1" x14ac:dyDescent="0.35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thickBot="1" x14ac:dyDescent="0.35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thickBot="1" x14ac:dyDescent="0.35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thickBot="1" x14ac:dyDescent="0.35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" thickBot="1" x14ac:dyDescent="0.35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22</v>
      </c>
      <c r="J336" s="34">
        <f t="shared" si="50"/>
        <v>6</v>
      </c>
      <c r="K336" s="35">
        <f t="shared" si="51"/>
        <v>0.7857142857142857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thickBot="1" x14ac:dyDescent="0.35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22</v>
      </c>
      <c r="J337" s="34">
        <f t="shared" si="50"/>
        <v>6</v>
      </c>
      <c r="K337" s="35">
        <f t="shared" si="51"/>
        <v>0.7857142857142857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6.95" customHeight="1" thickBot="1" x14ac:dyDescent="0.35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26</v>
      </c>
      <c r="J338" s="34">
        <f t="shared" si="50"/>
        <v>2</v>
      </c>
      <c r="K338" s="35">
        <f t="shared" si="51"/>
        <v>0.9285714285714286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thickBot="1" x14ac:dyDescent="0.35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26</v>
      </c>
      <c r="J339" s="34">
        <f t="shared" si="50"/>
        <v>2</v>
      </c>
      <c r="K339" s="35">
        <f t="shared" si="51"/>
        <v>0.9285714285714286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thickBot="1" x14ac:dyDescent="0.35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26</v>
      </c>
      <c r="J340" s="34">
        <f>COUNTIF(L340:AM340,"APAGADO")</f>
        <v>2</v>
      </c>
      <c r="K340" s="35">
        <f>(I340)/(J340+I340)</f>
        <v>0.9285714285714286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thickBot="1" x14ac:dyDescent="0.35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26</v>
      </c>
      <c r="J341" s="34">
        <f>COUNTIF(L341:AM341,"APAGADO")</f>
        <v>2</v>
      </c>
      <c r="K341" s="35">
        <f>(I341)/(J341+I341)</f>
        <v>0.9285714285714286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thickBot="1" x14ac:dyDescent="0.35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thickBot="1" x14ac:dyDescent="0.35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thickBot="1" x14ac:dyDescent="0.35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thickBot="1" x14ac:dyDescent="0.35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thickBot="1" x14ac:dyDescent="0.35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28</v>
      </c>
      <c r="J355" s="34">
        <f t="shared" si="50"/>
        <v>0</v>
      </c>
      <c r="K355" s="35">
        <f t="shared" si="51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thickBot="1" x14ac:dyDescent="0.35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thickBot="1" x14ac:dyDescent="0.35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thickBot="1" x14ac:dyDescent="0.35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thickBot="1" x14ac:dyDescent="0.35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28</v>
      </c>
      <c r="J359" s="34">
        <f t="shared" si="50"/>
        <v>0</v>
      </c>
      <c r="K359" s="35">
        <f t="shared" si="51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thickBot="1" x14ac:dyDescent="0.35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28</v>
      </c>
      <c r="J360" s="34">
        <f t="shared" si="50"/>
        <v>0</v>
      </c>
      <c r="K360" s="35">
        <f t="shared" si="51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thickBot="1" x14ac:dyDescent="0.35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thickBot="1" x14ac:dyDescent="0.35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thickBot="1" x14ac:dyDescent="0.35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22</v>
      </c>
      <c r="J363" s="34">
        <f t="shared" si="50"/>
        <v>6</v>
      </c>
      <c r="K363" s="35">
        <f t="shared" si="51"/>
        <v>0.7857142857142857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thickBot="1" x14ac:dyDescent="0.35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22</v>
      </c>
      <c r="J364" s="34">
        <f t="shared" si="50"/>
        <v>6</v>
      </c>
      <c r="K364" s="35">
        <f t="shared" si="51"/>
        <v>0.7857142857142857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thickBot="1" x14ac:dyDescent="0.35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thickBot="1" x14ac:dyDescent="0.35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thickBot="1" x14ac:dyDescent="0.35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thickBot="1" x14ac:dyDescent="0.35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thickBot="1" x14ac:dyDescent="0.35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thickBot="1" x14ac:dyDescent="0.35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thickBot="1" x14ac:dyDescent="0.35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thickBot="1" x14ac:dyDescent="0.35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24</v>
      </c>
      <c r="J375" s="34">
        <f t="shared" si="50"/>
        <v>4</v>
      </c>
      <c r="K375" s="35">
        <f t="shared" si="51"/>
        <v>0.8571428571428571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thickBot="1" x14ac:dyDescent="0.35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24</v>
      </c>
      <c r="J376" s="34">
        <f t="shared" si="50"/>
        <v>4</v>
      </c>
      <c r="K376" s="35">
        <f t="shared" si="51"/>
        <v>0.8571428571428571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thickBot="1" x14ac:dyDescent="0.35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22</v>
      </c>
      <c r="J377" s="34">
        <f t="shared" si="50"/>
        <v>6</v>
      </c>
      <c r="K377" s="35">
        <f t="shared" si="51"/>
        <v>0.7857142857142857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thickBot="1" x14ac:dyDescent="0.35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22</v>
      </c>
      <c r="J378" s="34">
        <f t="shared" si="50"/>
        <v>6</v>
      </c>
      <c r="K378" s="35">
        <f t="shared" si="51"/>
        <v>0.7857142857142857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22</v>
      </c>
      <c r="J380" s="34">
        <f t="shared" si="50"/>
        <v>6</v>
      </c>
      <c r="K380" s="35">
        <f t="shared" si="51"/>
        <v>0.7857142857142857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thickBot="1" x14ac:dyDescent="0.35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22</v>
      </c>
      <c r="J381" s="34">
        <f t="shared" si="50"/>
        <v>6</v>
      </c>
      <c r="K381" s="35">
        <f t="shared" si="51"/>
        <v>0.7857142857142857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thickBot="1" x14ac:dyDescent="0.35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22</v>
      </c>
      <c r="J382" s="34">
        <f t="shared" si="50"/>
        <v>6</v>
      </c>
      <c r="K382" s="35">
        <f t="shared" si="51"/>
        <v>0.7857142857142857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thickBot="1" x14ac:dyDescent="0.35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23</v>
      </c>
      <c r="J383" s="34">
        <f t="shared" si="50"/>
        <v>5</v>
      </c>
      <c r="K383" s="35">
        <f t="shared" si="51"/>
        <v>0.8214285714285714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thickBot="1" x14ac:dyDescent="0.35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23</v>
      </c>
      <c r="J384" s="34">
        <f t="shared" si="50"/>
        <v>5</v>
      </c>
      <c r="K384" s="35">
        <f t="shared" si="51"/>
        <v>0.8214285714285714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thickBot="1" x14ac:dyDescent="0.35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thickBot="1" x14ac:dyDescent="0.35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28</v>
      </c>
      <c r="J386" s="34">
        <f>COUNTIF(L386:AM386,"APAGADO")</f>
        <v>0</v>
      </c>
      <c r="K386" s="35">
        <f>(I386)/(J386+I386)</f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thickBot="1" x14ac:dyDescent="0.35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28</v>
      </c>
      <c r="J387" s="34">
        <f>COUNTIF(L387:AM387,"APAGADO")</f>
        <v>0</v>
      </c>
      <c r="K387" s="35">
        <f>(I387)/(J387+I387)</f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thickBot="1" x14ac:dyDescent="0.35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28</v>
      </c>
      <c r="J388" s="34">
        <f t="shared" si="50"/>
        <v>0</v>
      </c>
      <c r="K388" s="35">
        <f t="shared" si="51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thickBot="1" x14ac:dyDescent="0.35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28</v>
      </c>
      <c r="J389" s="34">
        <f t="shared" si="50"/>
        <v>0</v>
      </c>
      <c r="K389" s="35">
        <f t="shared" si="51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thickBot="1" x14ac:dyDescent="0.35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thickBot="1" x14ac:dyDescent="0.35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28</v>
      </c>
      <c r="J391" s="34">
        <f>COUNTIF(L391:AM391,"APAGADO")</f>
        <v>0</v>
      </c>
      <c r="K391" s="35">
        <f>(I391)/(J391+I391)</f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thickBot="1" x14ac:dyDescent="0.35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22</v>
      </c>
      <c r="J392" s="34">
        <f t="shared" ref="J392" si="56">COUNTIF(L392:AM392,"APAGADO")</f>
        <v>6</v>
      </c>
      <c r="K392" s="35">
        <f t="shared" ref="K392" si="57">(I392)/(J392+I392)</f>
        <v>0.7857142857142857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thickBot="1" x14ac:dyDescent="0.35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22</v>
      </c>
      <c r="J393" s="34">
        <f t="shared" si="50"/>
        <v>6</v>
      </c>
      <c r="K393" s="35">
        <f t="shared" si="51"/>
        <v>0.7857142857142857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thickBot="1" x14ac:dyDescent="0.35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thickBot="1" x14ac:dyDescent="0.35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thickBot="1" x14ac:dyDescent="0.35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thickBot="1" x14ac:dyDescent="0.35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thickBot="1" x14ac:dyDescent="0.35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thickBot="1" x14ac:dyDescent="0.35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22</v>
      </c>
      <c r="J400" s="34">
        <f t="shared" ref="J400:J461" si="58">COUNTIF(L400:AM400,"APAGADO")</f>
        <v>6</v>
      </c>
      <c r="K400" s="35">
        <f t="shared" ref="K400:K461" si="59">(I400)/(J400+I400)</f>
        <v>0.7857142857142857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thickBot="1" x14ac:dyDescent="0.35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thickBot="1" x14ac:dyDescent="0.35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thickBot="1" x14ac:dyDescent="0.35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22</v>
      </c>
      <c r="J403" s="34">
        <f t="shared" si="58"/>
        <v>6</v>
      </c>
      <c r="K403" s="35">
        <f t="shared" si="59"/>
        <v>0.7857142857142857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22</v>
      </c>
      <c r="J404" s="34">
        <f t="shared" si="58"/>
        <v>6</v>
      </c>
      <c r="K404" s="35">
        <f t="shared" si="59"/>
        <v>0.7857142857142857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thickBot="1" x14ac:dyDescent="0.35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22</v>
      </c>
      <c r="J405" s="34">
        <f t="shared" si="58"/>
        <v>6</v>
      </c>
      <c r="K405" s="35">
        <f t="shared" si="59"/>
        <v>0.7857142857142857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thickBot="1" x14ac:dyDescent="0.35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22</v>
      </c>
      <c r="J406" s="34">
        <f>COUNTIF(L406:AM406,"APAGADO")</f>
        <v>6</v>
      </c>
      <c r="K406" s="35">
        <f>(I406)/(J406+I406)</f>
        <v>0.7857142857142857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22</v>
      </c>
      <c r="J409" s="34">
        <f>COUNTIF(L409:AM409,"APAGADO")</f>
        <v>6</v>
      </c>
      <c r="K409" s="35">
        <f>(I409)/(J409+I409)</f>
        <v>0.7857142857142857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thickBot="1" x14ac:dyDescent="0.35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thickBot="1" x14ac:dyDescent="0.35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thickBot="1" x14ac:dyDescent="0.35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thickBot="1" x14ac:dyDescent="0.35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thickBot="1" x14ac:dyDescent="0.35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thickBot="1" x14ac:dyDescent="0.35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22</v>
      </c>
      <c r="J417" s="34">
        <f t="shared" si="58"/>
        <v>6</v>
      </c>
      <c r="K417" s="35">
        <f t="shared" si="59"/>
        <v>0.7857142857142857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thickBot="1" x14ac:dyDescent="0.35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22</v>
      </c>
      <c r="J418" s="34">
        <f t="shared" si="58"/>
        <v>6</v>
      </c>
      <c r="K418" s="35">
        <f t="shared" si="59"/>
        <v>0.7857142857142857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thickBot="1" x14ac:dyDescent="0.35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22</v>
      </c>
      <c r="J419" s="34">
        <f>COUNTIF(L419:AM419,"APAGADO")</f>
        <v>6</v>
      </c>
      <c r="K419" s="35">
        <f>(I419)/(J419+I419)</f>
        <v>0.7857142857142857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thickBot="1" x14ac:dyDescent="0.35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thickBot="1" x14ac:dyDescent="0.35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thickBot="1" x14ac:dyDescent="0.35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thickBot="1" x14ac:dyDescent="0.35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thickBot="1" x14ac:dyDescent="0.35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thickBot="1" x14ac:dyDescent="0.35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thickBot="1" x14ac:dyDescent="0.35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thickBot="1" x14ac:dyDescent="0.35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thickBot="1" x14ac:dyDescent="0.35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thickBot="1" x14ac:dyDescent="0.35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thickBot="1" x14ac:dyDescent="0.35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thickBot="1" x14ac:dyDescent="0.35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thickBot="1" x14ac:dyDescent="0.35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thickBot="1" x14ac:dyDescent="0.35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thickBot="1" x14ac:dyDescent="0.35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thickBot="1" x14ac:dyDescent="0.35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22</v>
      </c>
      <c r="J439" s="34">
        <f t="shared" si="58"/>
        <v>6</v>
      </c>
      <c r="K439" s="35">
        <f t="shared" si="59"/>
        <v>0.7857142857142857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thickBot="1" x14ac:dyDescent="0.35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thickBot="1" x14ac:dyDescent="0.35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22</v>
      </c>
      <c r="J441" s="34">
        <f t="shared" si="58"/>
        <v>6</v>
      </c>
      <c r="K441" s="35">
        <f t="shared" si="59"/>
        <v>0.7857142857142857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thickBot="1" x14ac:dyDescent="0.35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22</v>
      </c>
      <c r="J442" s="34">
        <f t="shared" si="58"/>
        <v>6</v>
      </c>
      <c r="K442" s="35">
        <f t="shared" si="59"/>
        <v>0.7857142857142857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thickBot="1" x14ac:dyDescent="0.35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25</v>
      </c>
      <c r="J444" s="34">
        <f t="shared" si="58"/>
        <v>3</v>
      </c>
      <c r="K444" s="35">
        <f t="shared" si="59"/>
        <v>0.8928571428571429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thickBot="1" x14ac:dyDescent="0.35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thickBot="1" x14ac:dyDescent="0.35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thickBot="1" x14ac:dyDescent="0.35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thickBot="1" x14ac:dyDescent="0.35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25</v>
      </c>
      <c r="J448" s="34">
        <f>COUNTIF(L448:AM448,"APAGADO")</f>
        <v>3</v>
      </c>
      <c r="K448" s="35">
        <f>(I448)/(J448+I448)</f>
        <v>0.8928571428571429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thickBot="1" x14ac:dyDescent="0.35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25</v>
      </c>
      <c r="J449" s="34">
        <f t="shared" si="58"/>
        <v>3</v>
      </c>
      <c r="K449" s="35">
        <f t="shared" si="59"/>
        <v>0.8928571428571429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thickBot="1" x14ac:dyDescent="0.35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25</v>
      </c>
      <c r="J450" s="34">
        <f t="shared" si="58"/>
        <v>3</v>
      </c>
      <c r="K450" s="35">
        <f t="shared" si="59"/>
        <v>0.8928571428571429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thickBot="1" x14ac:dyDescent="0.35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25</v>
      </c>
      <c r="J451" s="34">
        <f t="shared" si="58"/>
        <v>3</v>
      </c>
      <c r="K451" s="35">
        <f t="shared" si="59"/>
        <v>0.8928571428571429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thickBot="1" x14ac:dyDescent="0.35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thickBot="1" x14ac:dyDescent="0.35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thickBot="1" x14ac:dyDescent="0.35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thickBot="1" x14ac:dyDescent="0.35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28</v>
      </c>
      <c r="J460" s="34">
        <f t="shared" si="58"/>
        <v>0</v>
      </c>
      <c r="K460" s="35">
        <f t="shared" si="59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thickBot="1" x14ac:dyDescent="0.35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22</v>
      </c>
      <c r="J465" s="34">
        <f t="shared" si="66"/>
        <v>6</v>
      </c>
      <c r="K465" s="35">
        <f t="shared" si="67"/>
        <v>0.7857142857142857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22</v>
      </c>
      <c r="J466" s="34">
        <f t="shared" si="66"/>
        <v>6</v>
      </c>
      <c r="K466" s="35">
        <f t="shared" si="67"/>
        <v>0.7857142857142857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23</v>
      </c>
      <c r="J467" s="34">
        <f t="shared" si="66"/>
        <v>5</v>
      </c>
      <c r="K467" s="35">
        <f t="shared" si="67"/>
        <v>0.8214285714285714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thickBot="1" x14ac:dyDescent="0.35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25</v>
      </c>
      <c r="J469" s="34">
        <f>COUNTIF(L469:AM469,"APAGADO")</f>
        <v>3</v>
      </c>
      <c r="K469" s="35">
        <f>(I469)/(J469+I469)</f>
        <v>0.8928571428571429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25</v>
      </c>
      <c r="J470" s="34">
        <f t="shared" ref="J470:J482" si="68">COUNTIF(L470:AM470,"APAGADO")</f>
        <v>3</v>
      </c>
      <c r="K470" s="35">
        <f>(I470)/(J470+I470)</f>
        <v>0.8928571428571429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28</v>
      </c>
      <c r="J473" s="34">
        <f t="shared" si="68"/>
        <v>0</v>
      </c>
      <c r="K473" s="35">
        <f t="shared" si="69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28</v>
      </c>
      <c r="J474" s="34">
        <f t="shared" si="68"/>
        <v>0</v>
      </c>
      <c r="K474" s="35">
        <f t="shared" si="69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thickBot="1" x14ac:dyDescent="0.35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22</v>
      </c>
      <c r="J477" s="34">
        <f t="shared" si="68"/>
        <v>6</v>
      </c>
      <c r="K477" s="35">
        <f t="shared" si="69"/>
        <v>0.7857142857142857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22</v>
      </c>
      <c r="J478" s="34">
        <f t="shared" si="68"/>
        <v>6</v>
      </c>
      <c r="K478" s="35">
        <f t="shared" si="69"/>
        <v>0.7857142857142857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25</v>
      </c>
      <c r="J481" s="34">
        <f t="shared" si="68"/>
        <v>3</v>
      </c>
      <c r="K481" s="35">
        <f t="shared" si="69"/>
        <v>0.8928571428571429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25</v>
      </c>
      <c r="J482" s="34">
        <f t="shared" si="68"/>
        <v>3</v>
      </c>
      <c r="K482" s="35">
        <f t="shared" si="69"/>
        <v>0.8928571428571429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23</v>
      </c>
      <c r="J483" s="34">
        <f t="shared" ref="J483:J492" si="71">COUNTIF(L483:AM483,"APAGADO")</f>
        <v>5</v>
      </c>
      <c r="K483" s="35">
        <f t="shared" ref="K483:K492" si="72">(I483)/(J483+I483)</f>
        <v>0.8214285714285714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23</v>
      </c>
      <c r="J484" s="34">
        <f t="shared" si="71"/>
        <v>5</v>
      </c>
      <c r="K484" s="35">
        <f t="shared" si="72"/>
        <v>0.8214285714285714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22</v>
      </c>
      <c r="J485" s="34">
        <f t="shared" si="71"/>
        <v>6</v>
      </c>
      <c r="K485" s="35">
        <f t="shared" si="72"/>
        <v>0.7857142857142857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22</v>
      </c>
      <c r="J486" s="34">
        <f t="shared" si="71"/>
        <v>6</v>
      </c>
      <c r="K486" s="35">
        <f t="shared" si="72"/>
        <v>0.7857142857142857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thickBot="1" x14ac:dyDescent="0.35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22</v>
      </c>
      <c r="J489" s="34">
        <f t="shared" si="71"/>
        <v>6</v>
      </c>
      <c r="K489" s="35">
        <f t="shared" si="72"/>
        <v>0.7857142857142857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thickBot="1" x14ac:dyDescent="0.35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thickBot="1" x14ac:dyDescent="0.35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thickBot="1" x14ac:dyDescent="0.35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25</v>
      </c>
      <c r="J495" s="34">
        <f t="shared" si="74"/>
        <v>3</v>
      </c>
      <c r="K495" s="35">
        <f t="shared" si="75"/>
        <v>0.8928571428571429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25</v>
      </c>
      <c r="J496" s="34">
        <f t="shared" si="74"/>
        <v>3</v>
      </c>
      <c r="K496" s="35">
        <f t="shared" si="75"/>
        <v>0.8928571428571429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thickBot="1" x14ac:dyDescent="0.35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thickBot="1" x14ac:dyDescent="0.35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22</v>
      </c>
      <c r="J501" s="34">
        <f t="shared" si="74"/>
        <v>6</v>
      </c>
      <c r="K501" s="35">
        <f t="shared" si="75"/>
        <v>0.7857142857142857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thickBot="1" x14ac:dyDescent="0.35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22</v>
      </c>
      <c r="J502" s="34">
        <f t="shared" si="74"/>
        <v>6</v>
      </c>
      <c r="K502" s="35">
        <f t="shared" si="75"/>
        <v>0.7857142857142857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thickBot="1" x14ac:dyDescent="0.35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26</v>
      </c>
      <c r="J503" s="34">
        <f t="shared" si="74"/>
        <v>2</v>
      </c>
      <c r="K503" s="35">
        <f t="shared" si="75"/>
        <v>0.9285714285714286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26</v>
      </c>
      <c r="J504" s="34">
        <f t="shared" si="74"/>
        <v>2</v>
      </c>
      <c r="K504" s="35">
        <f t="shared" si="75"/>
        <v>0.9285714285714286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thickBot="1" x14ac:dyDescent="0.35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28</v>
      </c>
      <c r="J505" s="34">
        <f t="shared" si="74"/>
        <v>0</v>
      </c>
      <c r="K505" s="35">
        <f t="shared" si="75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thickBot="1" x14ac:dyDescent="0.35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22</v>
      </c>
      <c r="J507" s="34">
        <f t="shared" si="74"/>
        <v>6</v>
      </c>
      <c r="K507" s="35">
        <f t="shared" si="75"/>
        <v>0.7857142857142857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thickBot="1" x14ac:dyDescent="0.35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thickBot="1" x14ac:dyDescent="0.35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26</v>
      </c>
      <c r="J509" s="34">
        <f t="shared" si="74"/>
        <v>2</v>
      </c>
      <c r="K509" s="35">
        <f t="shared" si="75"/>
        <v>0.9285714285714286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24</v>
      </c>
      <c r="J510" s="34">
        <f t="shared" si="74"/>
        <v>4</v>
      </c>
      <c r="K510" s="35">
        <f t="shared" si="75"/>
        <v>0.8571428571428571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" thickBot="1" x14ac:dyDescent="0.35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" thickBot="1" x14ac:dyDescent="0.35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22</v>
      </c>
      <c r="J513" s="34">
        <f t="shared" si="74"/>
        <v>6</v>
      </c>
      <c r="K513" s="35">
        <f t="shared" si="75"/>
        <v>0.7857142857142857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  <c r="AP513" s="88"/>
    </row>
    <row r="514" spans="1:42" ht="15" thickBot="1" x14ac:dyDescent="0.35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25</v>
      </c>
      <c r="J514" s="34">
        <f t="shared" si="74"/>
        <v>3</v>
      </c>
      <c r="K514" s="35">
        <f t="shared" si="75"/>
        <v>0.8928571428571429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  <c r="AP514" s="88"/>
    </row>
    <row r="515" spans="1:42" ht="15" thickBot="1" x14ac:dyDescent="0.35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25</v>
      </c>
      <c r="J515" s="34">
        <f t="shared" ref="J515:J527" si="77">COUNTIF(L515:AM515,"APAGADO")</f>
        <v>3</v>
      </c>
      <c r="K515" s="35">
        <f t="shared" ref="K515:K527" si="78">(I515)/(J515+I515)</f>
        <v>0.8928571428571429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  <c r="AP515" s="88"/>
    </row>
    <row r="516" spans="1:42" ht="15" thickBot="1" x14ac:dyDescent="0.35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25</v>
      </c>
      <c r="J516" s="34">
        <f t="shared" si="77"/>
        <v>3</v>
      </c>
      <c r="K516" s="35">
        <f t="shared" si="78"/>
        <v>0.8928571428571429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" thickBot="1" x14ac:dyDescent="0.35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25</v>
      </c>
      <c r="J517" s="34">
        <f t="shared" si="77"/>
        <v>3</v>
      </c>
      <c r="K517" s="35">
        <f t="shared" si="78"/>
        <v>0.8928571428571429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" thickBot="1" x14ac:dyDescent="0.35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25</v>
      </c>
      <c r="J518" s="34">
        <f t="shared" si="77"/>
        <v>3</v>
      </c>
      <c r="K518" s="35">
        <f t="shared" si="78"/>
        <v>0.8928571428571429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" thickBot="1" x14ac:dyDescent="0.35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24</v>
      </c>
      <c r="J519" s="34">
        <f t="shared" si="77"/>
        <v>4</v>
      </c>
      <c r="K519" s="35">
        <f t="shared" si="78"/>
        <v>0.8571428571428571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" thickBot="1" x14ac:dyDescent="0.35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22</v>
      </c>
      <c r="J520" s="34">
        <f t="shared" si="77"/>
        <v>6</v>
      </c>
      <c r="K520" s="35">
        <f t="shared" si="78"/>
        <v>0.7857142857142857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" thickBot="1" x14ac:dyDescent="0.35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24</v>
      </c>
      <c r="J521" s="34">
        <f t="shared" si="77"/>
        <v>4</v>
      </c>
      <c r="K521" s="35">
        <f t="shared" si="78"/>
        <v>0.8571428571428571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" thickBot="1" x14ac:dyDescent="0.35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24</v>
      </c>
      <c r="J522" s="34">
        <f t="shared" si="77"/>
        <v>4</v>
      </c>
      <c r="K522" s="35">
        <f t="shared" si="78"/>
        <v>0.8571428571428571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" thickBot="1" x14ac:dyDescent="0.35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23</v>
      </c>
      <c r="J523" s="34">
        <f t="shared" si="77"/>
        <v>5</v>
      </c>
      <c r="K523" s="35">
        <f t="shared" si="78"/>
        <v>0.8214285714285714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" thickBot="1" x14ac:dyDescent="0.35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" thickBot="1" x14ac:dyDescent="0.35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" thickBot="1" x14ac:dyDescent="0.35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" thickBot="1" x14ac:dyDescent="0.35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24</v>
      </c>
      <c r="J527" s="34">
        <f t="shared" si="77"/>
        <v>4</v>
      </c>
      <c r="K527" s="35">
        <f t="shared" si="78"/>
        <v>0.8571428571428571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" thickBot="1" x14ac:dyDescent="0.35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24</v>
      </c>
      <c r="J528" s="34">
        <f t="shared" ref="J528:J534" si="80">COUNTIF(L528:AM528,"APAGADO")</f>
        <v>4</v>
      </c>
      <c r="K528" s="35">
        <f t="shared" ref="K528:K534" si="81">(I528)/(J528+I528)</f>
        <v>0.8571428571428571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" thickBot="1" x14ac:dyDescent="0.35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22</v>
      </c>
      <c r="J529" s="34">
        <f t="shared" si="80"/>
        <v>6</v>
      </c>
      <c r="K529" s="35">
        <f t="shared" si="81"/>
        <v>0.7857142857142857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" thickBot="1" x14ac:dyDescent="0.35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22</v>
      </c>
      <c r="J530" s="34">
        <f t="shared" si="80"/>
        <v>6</v>
      </c>
      <c r="K530" s="35">
        <f t="shared" si="81"/>
        <v>0.7857142857142857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" thickBot="1" x14ac:dyDescent="0.35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" thickBot="1" x14ac:dyDescent="0.35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" thickBot="1" x14ac:dyDescent="0.35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28</v>
      </c>
      <c r="J533" s="34">
        <f t="shared" si="80"/>
        <v>0</v>
      </c>
      <c r="K533" s="35">
        <f t="shared" si="81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" thickBot="1" x14ac:dyDescent="0.35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28</v>
      </c>
      <c r="J534" s="34">
        <f t="shared" si="80"/>
        <v>0</v>
      </c>
      <c r="K534" s="35">
        <f t="shared" si="81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" thickBot="1" x14ac:dyDescent="0.35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23</v>
      </c>
      <c r="J535" s="34">
        <f t="shared" ref="J535:J540" si="83">COUNTIF(L535:AM535,"APAGADO")</f>
        <v>5</v>
      </c>
      <c r="K535" s="35">
        <f t="shared" ref="K535:K540" si="84">(I535)/(J535+I535)</f>
        <v>0.8214285714285714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" thickBot="1" x14ac:dyDescent="0.35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23</v>
      </c>
      <c r="J536" s="34">
        <f t="shared" si="83"/>
        <v>5</v>
      </c>
      <c r="K536" s="35">
        <f t="shared" si="84"/>
        <v>0.8214285714285714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" thickBot="1" x14ac:dyDescent="0.35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23</v>
      </c>
      <c r="J537" s="34">
        <f t="shared" si="83"/>
        <v>5</v>
      </c>
      <c r="K537" s="35">
        <f t="shared" si="84"/>
        <v>0.8214285714285714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" thickBot="1" x14ac:dyDescent="0.35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23</v>
      </c>
      <c r="J538" s="34">
        <f t="shared" si="83"/>
        <v>5</v>
      </c>
      <c r="K538" s="35">
        <f t="shared" si="84"/>
        <v>0.8214285714285714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" thickBot="1" x14ac:dyDescent="0.35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23</v>
      </c>
      <c r="J539" s="34">
        <f t="shared" si="83"/>
        <v>5</v>
      </c>
      <c r="K539" s="35">
        <f t="shared" si="84"/>
        <v>0.8214285714285714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" thickBot="1" x14ac:dyDescent="0.35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23</v>
      </c>
      <c r="J540" s="34">
        <f t="shared" si="83"/>
        <v>5</v>
      </c>
      <c r="K540" s="35">
        <f t="shared" si="84"/>
        <v>0.8214285714285714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  <c r="AP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3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3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3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3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3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3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3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3">
      <c r="E717" s="33"/>
      <c r="F717" s="33"/>
      <c r="G717" s="33"/>
      <c r="H717" s="33"/>
      <c r="K717" s="15"/>
      <c r="N717" s="86"/>
    </row>
    <row r="718" spans="5:40" x14ac:dyDescent="0.3">
      <c r="E718" s="33"/>
      <c r="F718" s="33"/>
      <c r="G718" s="33"/>
      <c r="H718" s="33"/>
      <c r="K718" s="15"/>
      <c r="N718" s="86"/>
    </row>
    <row r="719" spans="5:40" x14ac:dyDescent="0.3">
      <c r="E719" s="33"/>
      <c r="F719" s="33"/>
      <c r="G719" s="33"/>
      <c r="H719" s="33"/>
      <c r="K719" s="15"/>
      <c r="N719" s="86"/>
    </row>
    <row r="720" spans="5:40" x14ac:dyDescent="0.3">
      <c r="K720" s="15"/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  <row r="1071" spans="14:14" x14ac:dyDescent="0.3">
      <c r="N1071" s="86"/>
    </row>
    <row r="1072" spans="14:14" x14ac:dyDescent="0.3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4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</row>
    <row r="123" spans="1:34" x14ac:dyDescent="0.3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3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3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3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3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3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3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3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3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3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3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3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3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3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3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3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3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3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3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3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3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3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3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3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3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3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3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3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3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3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3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3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3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3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3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3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3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3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3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3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3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3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3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3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3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3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3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3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3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3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3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3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</row>
    <row r="203" spans="1:34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</row>
    <row r="205" spans="1:34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</row>
    <row r="227" spans="1:34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</row>
    <row r="228" spans="1:34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</row>
    <row r="229" spans="1:34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</row>
    <row r="230" spans="1:34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</row>
    <row r="231" spans="1:34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</row>
    <row r="232" spans="1:34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</row>
    <row r="233" spans="1:34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</row>
    <row r="234" spans="1:34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</row>
    <row r="235" spans="1:34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</row>
    <row r="237" spans="1:34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</row>
    <row r="247" spans="1:34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</row>
    <row r="248" spans="1:34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</row>
    <row r="249" spans="1:34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</row>
    <row r="250" spans="1:34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</row>
    <row r="251" spans="1:34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</row>
    <row r="254" spans="1:34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</row>
    <row r="255" spans="1:34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</row>
    <row r="274" spans="1:34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</row>
    <row r="279" spans="1:34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</row>
    <row r="280" spans="1:34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</row>
    <row r="322" spans="1:34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</row>
    <row r="323" spans="1:34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</row>
    <row r="324" spans="1:34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</row>
    <row r="325" spans="1:34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</row>
    <row r="328" spans="1:34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</row>
    <row r="329" spans="1:34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</row>
    <row r="334" spans="1:34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</row>
    <row r="335" spans="1:34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</row>
    <row r="336" spans="1:34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</row>
    <row r="337" spans="1:34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</row>
    <row r="338" spans="1:34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</row>
    <row r="339" spans="1:34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</row>
    <row r="340" spans="1:34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</row>
    <row r="341" spans="1:34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</row>
    <row r="352" spans="1:34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</row>
    <row r="353" spans="1:34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</row>
    <row r="354" spans="1:34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</row>
    <row r="361" spans="1:34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</row>
    <row r="362" spans="1:34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</row>
    <row r="369" spans="1:34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</row>
    <row r="375" spans="1:34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</row>
    <row r="376" spans="1:34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</row>
    <row r="384" spans="1:34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</row>
    <row r="385" spans="1:34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</row>
    <row r="386" spans="1:34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</row>
    <row r="387" spans="1:34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</row>
    <row r="388" spans="1:34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</row>
    <row r="389" spans="1:34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</row>
    <row r="390" spans="1:34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</row>
    <row r="391" spans="1:34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</row>
    <row r="392" spans="1:34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</row>
    <row r="393" spans="1:34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</row>
    <row r="394" spans="1:34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</row>
    <row r="398" spans="1:34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</row>
    <row r="400" spans="1:34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</row>
    <row r="401" spans="1:34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</row>
    <row r="402" spans="1:34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</row>
    <row r="403" spans="1:34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</row>
    <row r="404" spans="1:34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</row>
    <row r="405" spans="1:34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</row>
    <row r="407" spans="1:34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</row>
    <row r="408" spans="1:34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</row>
    <row r="411" spans="1:34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</row>
    <row r="412" spans="1:34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</row>
    <row r="415" spans="1:34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</row>
    <row r="416" spans="1:34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</row>
    <row r="417" spans="1:34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</row>
    <row r="437" spans="1:34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</row>
    <row r="439" spans="1:34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</row>
    <row r="440" spans="1:34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</row>
    <row r="442" spans="1:34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</row>
    <row r="443" spans="1:34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</row>
    <row r="444" spans="1:34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</row>
    <row r="445" spans="1:34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</row>
    <row r="446" spans="1:34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</row>
    <row r="447" spans="1:34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</row>
    <row r="448" spans="1:34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</row>
    <row r="449" spans="1:34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</row>
    <row r="463" spans="1:34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</row>
    <row r="465" spans="1:34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</row>
    <row r="479" spans="1:34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</row>
    <row r="483" spans="1:34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</row>
    <row r="487" spans="1:34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</row>
    <row r="489" spans="1:34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</row>
    <row r="497" spans="1:34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</row>
    <row r="499" spans="1:34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</row>
    <row r="501" spans="1:34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</row>
    <row r="505" spans="1:34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</row>
    <row r="507" spans="1:34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</row>
    <row r="509" spans="1:34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</row>
    <row r="510" spans="1:34" x14ac:dyDescent="0.3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</row>
    <row r="511" spans="1:34" x14ac:dyDescent="0.3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</row>
    <row r="512" spans="1:34" x14ac:dyDescent="0.3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</row>
    <row r="513" spans="1:34" x14ac:dyDescent="0.3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</row>
    <row r="514" spans="1:34" x14ac:dyDescent="0.3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3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</row>
    <row r="516" spans="1:34" x14ac:dyDescent="0.3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</row>
    <row r="517" spans="1:34" x14ac:dyDescent="0.3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</row>
    <row r="518" spans="1:34" x14ac:dyDescent="0.3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3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3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</row>
    <row r="521" spans="1:34" x14ac:dyDescent="0.3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</row>
    <row r="522" spans="1:34" x14ac:dyDescent="0.3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3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3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</row>
    <row r="525" spans="1:34" x14ac:dyDescent="0.3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</row>
    <row r="526" spans="1:34" x14ac:dyDescent="0.3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</row>
    <row r="527" spans="1:34" x14ac:dyDescent="0.3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</row>
    <row r="528" spans="1:34" x14ac:dyDescent="0.3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</row>
    <row r="529" spans="1:34" x14ac:dyDescent="0.3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</row>
    <row r="530" spans="1:34" x14ac:dyDescent="0.3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3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</row>
    <row r="532" spans="1:34" x14ac:dyDescent="0.3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</row>
    <row r="533" spans="1:34" x14ac:dyDescent="0.3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</row>
    <row r="534" spans="1:34" x14ac:dyDescent="0.3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</row>
    <row r="535" spans="1:34" x14ac:dyDescent="0.3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</row>
    <row r="536" spans="1:34" x14ac:dyDescent="0.3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</row>
    <row r="537" spans="1:34" x14ac:dyDescent="0.3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</row>
    <row r="538" spans="1:34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4" ht="21" x14ac:dyDescent="0.4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3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3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3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3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3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3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3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3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3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3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3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3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3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3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3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3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3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3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3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3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3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3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3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3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3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3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3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3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3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3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3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3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3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3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3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3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3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3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3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3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3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3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3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3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3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3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3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3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3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3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3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3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3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3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3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3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3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3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3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3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3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3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3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3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3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3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3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3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3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3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3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3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3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3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3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3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3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3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3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3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3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3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3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3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3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3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3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3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3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3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3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3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3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3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3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3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3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3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3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3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3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3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3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3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3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3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3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3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3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3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3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3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3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3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3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3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3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3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3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3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3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3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3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3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3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3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3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3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3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3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3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3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3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3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3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3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3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3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3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3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3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3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3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3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3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3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3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3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3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3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3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3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3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3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3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3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3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3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3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3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3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3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3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3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3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3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3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3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3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3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3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3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3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3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3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3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3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3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3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3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3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3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3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3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3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3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3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3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3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3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3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3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3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3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3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3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3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3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3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3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3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3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3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3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3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3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3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3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3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3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3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3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3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3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3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3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3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3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3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3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3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3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3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3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3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3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3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3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3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3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3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3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3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3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3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3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3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3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3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3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3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3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3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3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3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3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3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3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3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3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3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3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3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3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3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3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3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3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3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3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3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3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3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3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3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3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3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3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3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3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3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3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3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3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3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3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3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3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3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3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3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3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3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3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3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3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3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3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3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3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3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3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3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3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3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3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3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3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3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3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3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3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3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3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3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3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3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3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3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3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3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3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3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3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3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3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3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3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3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3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3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3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3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3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3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3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3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3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3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3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3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3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3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3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3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3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3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3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3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3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3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3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3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3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3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3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3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3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3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3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3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3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3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3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3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3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3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3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3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3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3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3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3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3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3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3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3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3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3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3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3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</row>
    <row r="486" spans="1:34" x14ac:dyDescent="0.3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3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3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3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3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3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3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3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3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3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3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3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3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3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3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</row>
    <row r="501" spans="1:34" x14ac:dyDescent="0.3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</row>
    <row r="502" spans="1:34" x14ac:dyDescent="0.3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3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3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3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3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3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3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3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3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3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3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3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3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3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3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979</v>
      </c>
      <c r="D1" s="31">
        <f>COUNTIFS(E4:E401,"=Fibra Optica")</f>
        <v>270</v>
      </c>
    </row>
    <row r="2" spans="1:36" ht="21" x14ac:dyDescent="0.4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</row>
    <row r="109" spans="1:34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</row>
    <row r="111" spans="1:34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</row>
    <row r="112" spans="1:34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</row>
    <row r="113" spans="1:34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</row>
    <row r="114" spans="1:34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</row>
    <row r="115" spans="1:34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</row>
    <row r="117" spans="1:34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</row>
    <row r="118" spans="1:34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</row>
    <row r="119" spans="1:34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</row>
    <row r="120" spans="1:34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</row>
    <row r="121" spans="1:34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</row>
    <row r="122" spans="1:34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</row>
    <row r="123" spans="1:34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</row>
    <row r="125" spans="1:34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</row>
    <row r="130" spans="1:34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</row>
    <row r="131" spans="1:34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</row>
    <row r="141" spans="1:34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</row>
    <row r="142" spans="1:34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</row>
    <row r="144" spans="1:34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</row>
    <row r="152" spans="1:34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</row>
    <row r="157" spans="1:34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</row>
    <row r="158" spans="1:34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</row>
    <row r="159" spans="1:34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</row>
    <row r="160" spans="1:34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</row>
    <row r="161" spans="1:34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</row>
    <row r="162" spans="1:34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</row>
    <row r="163" spans="1:34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</row>
    <row r="165" spans="1:34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</row>
    <row r="166" spans="1:34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</row>
    <row r="170" spans="1:34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</row>
    <row r="173" spans="1:34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</row>
    <row r="174" spans="1:34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</row>
    <row r="175" spans="1:34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</row>
    <row r="194" spans="1:34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</row>
    <row r="199" spans="1:34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</row>
    <row r="200" spans="1:34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</row>
    <row r="223" spans="1:34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</row>
    <row r="224" spans="1:34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</row>
    <row r="225" spans="1:34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</row>
    <row r="226" spans="1:34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</row>
    <row r="227" spans="1:34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</row>
    <row r="228" spans="1:34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</row>
    <row r="229" spans="1:34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</row>
    <row r="230" spans="1:34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</row>
    <row r="231" spans="1:34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</row>
    <row r="233" spans="1:34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</row>
    <row r="243" spans="1:34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</row>
    <row r="244" spans="1:34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</row>
    <row r="245" spans="1:34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</row>
    <row r="246" spans="1:34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</row>
    <row r="247" spans="1:34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</row>
    <row r="250" spans="1:34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</row>
    <row r="251" spans="1:34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</row>
    <row r="270" spans="1:34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</row>
    <row r="275" spans="1:34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</row>
    <row r="276" spans="1:34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</row>
    <row r="317" spans="1:34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</row>
    <row r="318" spans="1:34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</row>
    <row r="319" spans="1:34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</row>
    <row r="320" spans="1:34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</row>
    <row r="323" spans="1:34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</row>
    <row r="324" spans="1:34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</row>
    <row r="329" spans="1:34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</row>
    <row r="330" spans="1:34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</row>
    <row r="331" spans="1:34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</row>
    <row r="332" spans="1:34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</row>
    <row r="333" spans="1:34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</row>
    <row r="334" spans="1:34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</row>
    <row r="335" spans="1:34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</row>
    <row r="336" spans="1:34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</row>
    <row r="347" spans="1:34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</row>
    <row r="348" spans="1:34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</row>
    <row r="349" spans="1:34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</row>
    <row r="356" spans="1:34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</row>
    <row r="357" spans="1:34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</row>
    <row r="364" spans="1:34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</row>
    <row r="370" spans="1:34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</row>
    <row r="371" spans="1:34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</row>
    <row r="379" spans="1:34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</row>
    <row r="380" spans="1:34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</row>
    <row r="381" spans="1:34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</row>
    <row r="382" spans="1:34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</row>
    <row r="383" spans="1:34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</row>
    <row r="384" spans="1:34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</row>
    <row r="385" spans="1:34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</row>
    <row r="386" spans="1:34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</row>
    <row r="387" spans="1:34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</row>
    <row r="388" spans="1:34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</row>
    <row r="389" spans="1:34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</row>
    <row r="393" spans="1:34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</row>
    <row r="395" spans="1:34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</row>
    <row r="396" spans="1:34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</row>
    <row r="397" spans="1:34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</row>
    <row r="398" spans="1:34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</row>
    <row r="399" spans="1:34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</row>
    <row r="400" spans="1:34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</row>
    <row r="402" spans="1:34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</row>
    <row r="403" spans="1:34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</row>
    <row r="406" spans="1:34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</row>
    <row r="407" spans="1:34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</row>
    <row r="410" spans="1:34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</row>
    <row r="411" spans="1:34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</row>
    <row r="412" spans="1:34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</row>
    <row r="431" spans="1:34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</row>
    <row r="433" spans="1:34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</row>
    <row r="434" spans="1:34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</row>
    <row r="436" spans="1:34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</row>
    <row r="437" spans="1:34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</row>
    <row r="438" spans="1:34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</row>
    <row r="439" spans="1:34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</row>
    <row r="440" spans="1:34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</row>
    <row r="441" spans="1:34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</row>
    <row r="442" spans="1:34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</row>
    <row r="443" spans="1:34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</row>
    <row r="456" spans="1:34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</row>
    <row r="457" spans="1:34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</row>
    <row r="458" spans="1:34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</row>
    <row r="460" spans="1:34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</row>
    <row r="461" spans="1:34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</row>
    <row r="462" spans="1:34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</row>
    <row r="463" spans="1:34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</row>
    <row r="464" spans="1:34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</row>
    <row r="468" spans="1:34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</row>
    <row r="470" spans="1:34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</row>
    <row r="471" spans="1:34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</row>
    <row r="472" spans="1:34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</row>
    <row r="473" spans="1:34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</row>
    <row r="474" spans="1:34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</row>
    <row r="475" spans="1:34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</row>
    <row r="476" spans="1:34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</row>
    <row r="478" spans="1:34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</row>
    <row r="479" spans="1:34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</row>
    <row r="480" spans="1:34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</row>
    <row r="481" spans="1:34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</row>
    <row r="482" spans="1:34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</row>
    <row r="483" spans="1:34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</row>
    <row r="484" spans="1:34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</row>
    <row r="487" spans="1:34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</row>
    <row r="488" spans="1:34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</row>
    <row r="490" spans="1:34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</row>
    <row r="491" spans="1:34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</row>
    <row r="492" spans="1:34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</row>
    <row r="495" spans="1:34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</row>
    <row r="496" spans="1:34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</row>
    <row r="499" spans="1:34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</row>
    <row r="500" spans="1:34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</row>
    <row r="503" spans="1:34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</row>
    <row r="504" spans="1:34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</row>
    <row r="505" spans="1:34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</row>
    <row r="506" spans="1:34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</row>
    <row r="508" spans="1:34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</row>
    <row r="509" spans="1:34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</row>
    <row r="510" spans="1:34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</row>
    <row r="511" spans="1:34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</row>
    <row r="512" spans="1:34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</row>
    <row r="513" spans="1:34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</row>
    <row r="514" spans="1:34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1145</v>
      </c>
      <c r="D1" s="32"/>
    </row>
    <row r="2" spans="1:36" ht="21" x14ac:dyDescent="0.4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3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3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3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3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3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3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3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3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3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3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3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3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3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3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3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3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3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3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3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3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3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3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3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3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3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3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3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3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3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3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3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3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3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3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3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3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3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3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3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3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3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3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3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3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3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3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3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3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3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3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3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3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3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3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3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3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3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3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3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3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3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3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3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3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3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3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3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3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3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3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3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3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3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3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3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3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3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3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3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3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3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3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3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3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3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3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3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3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3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3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3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3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3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3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3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3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3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3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3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3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3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3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3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3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3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3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3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3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3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3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3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3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3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3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3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3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3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3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3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3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3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3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3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3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3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3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3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3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3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3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3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3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3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3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3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3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3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3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3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3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3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3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3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3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3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3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3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3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3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3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3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3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3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3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3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3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3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3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3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3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3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3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3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3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3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3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3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3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3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3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3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3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3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3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3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3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3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3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3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3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3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3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3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3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3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3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3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3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3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3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3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3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3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3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3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3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3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3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3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3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3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3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3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3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3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3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3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3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3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3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3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3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3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3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3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3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3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3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3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3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3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3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3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3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3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3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3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3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3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3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3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3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3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3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3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3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3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3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3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3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3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3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3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3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3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3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3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3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3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3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3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3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3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3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3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3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3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3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3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3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3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3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3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3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3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3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3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3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3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3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3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3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3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3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3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3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3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3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3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3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3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3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3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3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3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3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3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3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3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3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3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3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3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3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3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3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3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3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3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3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3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3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3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3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3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3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3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3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3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3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3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3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3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3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3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3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3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3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3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3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3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3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3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3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3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3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3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3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3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3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3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3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3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3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3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3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3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3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3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3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3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3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3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3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3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3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3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3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3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3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3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3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3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3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3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3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3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3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3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3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3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3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3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3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3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3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3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3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3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3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3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3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3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3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3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3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3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3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3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3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3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3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3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3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3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3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3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3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3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3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3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3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3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3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3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3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3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3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3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3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3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3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3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3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3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3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3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3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3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3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3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3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3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3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3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3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3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3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3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3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3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3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3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3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3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3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3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3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3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3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3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3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3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3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3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3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3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3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3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3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3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3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3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3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3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3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3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3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3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3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3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3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3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3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3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3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3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3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3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3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3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3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3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3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3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3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3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3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3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3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3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3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3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3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3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3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3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3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3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3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3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3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3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3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3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3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3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3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3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3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3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3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3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6" ht="21" x14ac:dyDescent="0.4">
      <c r="C1" s="32" t="s">
        <v>980</v>
      </c>
      <c r="D1" s="32">
        <f>COUNTIFS(E4:E400,"=radio")</f>
        <v>89</v>
      </c>
    </row>
    <row r="2" spans="1:36" ht="21" x14ac:dyDescent="0.4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3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3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3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3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3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3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3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3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3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3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3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3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3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3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3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3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3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3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3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3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3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3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3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3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3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3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3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3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3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3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3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3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3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3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3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3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3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3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3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3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3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3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3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3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3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3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3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3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3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3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3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3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3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3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3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3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3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3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3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3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3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3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3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3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3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3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3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3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3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3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3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3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3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3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3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3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3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3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3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3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3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3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3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3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3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3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3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3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3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3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3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3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3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3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3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3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3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3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3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3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3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3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3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3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3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3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3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3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3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3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3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3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3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3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3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3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3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3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3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3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3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3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3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3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3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3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3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3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3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3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3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3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3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3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3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3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3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3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3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3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3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3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3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3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3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3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3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3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3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3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3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3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3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3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3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3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3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3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3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3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3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3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3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3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3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3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3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3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3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3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3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3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3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3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3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3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3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3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3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3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3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3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3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3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3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3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3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3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3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3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3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3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3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3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3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3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3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3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3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3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3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3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3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3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3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3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3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3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3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3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3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3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3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3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3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3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3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3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3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3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3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3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3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3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3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3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3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3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3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3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3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3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3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3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3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3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3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3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3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3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3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3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3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3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3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3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3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3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3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3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3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3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3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3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3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3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3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3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3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3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3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3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3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3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3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3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3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3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3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3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3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3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3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3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3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3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3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3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3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3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3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3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3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3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3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3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3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3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3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3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3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3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3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3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3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3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3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3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3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3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3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3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3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3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3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3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3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3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3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3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3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3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3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3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3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3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3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3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3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3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3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3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3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3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3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3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3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3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3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3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3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3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3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3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3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3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3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3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3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3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3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3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3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3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3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3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3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3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3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3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3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3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3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3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3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3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3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3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3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3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3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3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3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3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3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3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3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3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3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3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3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3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3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3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3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3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3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3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3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3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3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3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3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3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3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3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3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3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3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3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3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3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3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3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3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3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3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3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3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3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3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3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3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3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3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3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3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3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3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3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3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3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3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3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3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3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3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3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3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3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3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3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3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3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3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3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3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3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3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3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3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3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3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3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3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3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3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3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3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3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3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3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3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3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3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3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3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3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3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3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3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3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3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3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3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3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3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3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3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3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3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3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3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3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3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3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3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3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3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3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3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3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3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3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3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3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3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3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3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3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3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3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3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3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3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3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3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3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3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3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3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3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3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3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3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3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3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3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3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3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3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3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3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3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3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3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3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3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3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3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3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3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3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3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3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3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3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3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3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3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3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3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3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3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3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3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3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3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3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3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3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3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3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3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3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3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3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3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3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3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3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3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3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3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3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3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3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3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3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3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3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3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3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3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3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3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3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3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3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3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3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3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3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3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3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3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3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3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3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3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3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3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3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3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40" zoomScaleNormal="100" workbookViewId="0">
      <selection activeCell="F51" sqref="F51:J57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992</v>
      </c>
      <c r="E1" s="60" t="s">
        <v>993</v>
      </c>
    </row>
    <row r="2" spans="1:10" ht="15.6" customHeight="1" thickTop="1" thickBot="1" x14ac:dyDescent="0.35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6.8" thickTop="1" thickBot="1" x14ac:dyDescent="0.35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5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6.8" thickTop="1" thickBot="1" x14ac:dyDescent="0.35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5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6.8" thickTop="1" thickBot="1" x14ac:dyDescent="0.35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3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2" thickBot="1" x14ac:dyDescent="0.35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6.8" thickTop="1" thickBot="1" x14ac:dyDescent="0.35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5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5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6.8" thickTop="1" thickBot="1" x14ac:dyDescent="0.35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2" thickTop="1" x14ac:dyDescent="0.3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2" thickBot="1" x14ac:dyDescent="0.35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6.8" thickTop="1" thickBot="1" x14ac:dyDescent="0.35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5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5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6.8" thickTop="1" thickBot="1" x14ac:dyDescent="0.35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2" thickTop="1" x14ac:dyDescent="0.3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5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6.8" thickTop="1" thickBot="1" x14ac:dyDescent="0.35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6.8" thickTop="1" thickBot="1" x14ac:dyDescent="0.35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5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5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2" thickTop="1" x14ac:dyDescent="0.3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2" thickBot="1" x14ac:dyDescent="0.35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6.8" thickTop="1" thickBot="1" x14ac:dyDescent="0.35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6.8" thickTop="1" thickBot="1" x14ac:dyDescent="0.35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5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6.8" thickTop="1" thickBot="1" x14ac:dyDescent="0.35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2" thickTop="1" x14ac:dyDescent="0.3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2" thickBot="1" x14ac:dyDescent="0.35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5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6.8" thickTop="1" thickBot="1" x14ac:dyDescent="0.35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5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6.8" thickTop="1" thickBot="1" x14ac:dyDescent="0.35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2" thickTop="1" x14ac:dyDescent="0.3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2" thickBot="1" x14ac:dyDescent="0.35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6.8" thickTop="1" thickBot="1" x14ac:dyDescent="0.35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6.8" thickTop="1" thickBot="1" x14ac:dyDescent="0.35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5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6.8" thickTop="1" thickBot="1" x14ac:dyDescent="0.35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2" thickTop="1" x14ac:dyDescent="0.3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2" thickBot="1" x14ac:dyDescent="0.35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6.8" thickTop="1" thickBot="1" x14ac:dyDescent="0.35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6.8" thickTop="1" thickBot="1" x14ac:dyDescent="0.35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5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6.8" thickTop="1" thickBot="1" x14ac:dyDescent="0.35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2" thickTop="1" x14ac:dyDescent="0.3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2" thickBot="1" x14ac:dyDescent="0.35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6.8" thickTop="1" thickBot="1" x14ac:dyDescent="0.35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6.8" thickTop="1" thickBot="1" x14ac:dyDescent="0.35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6.8" thickTop="1" thickBot="1" x14ac:dyDescent="0.35">
      <c r="B67" s="65" t="s">
        <v>1329</v>
      </c>
      <c r="C67" s="83">
        <v>0</v>
      </c>
      <c r="D67" s="66">
        <f>D66-C67</f>
        <v>0</v>
      </c>
      <c r="E67" s="67">
        <f>D67/C65</f>
        <v>0</v>
      </c>
      <c r="F67" s="142"/>
      <c r="G67" s="114" t="s">
        <v>1415</v>
      </c>
      <c r="H67" s="117">
        <v>38</v>
      </c>
      <c r="I67" s="121"/>
      <c r="J67" s="113"/>
    </row>
    <row r="68" spans="2:10" ht="16.2" thickTop="1" x14ac:dyDescent="0.3">
      <c r="B68" s="65" t="s">
        <v>1330</v>
      </c>
      <c r="C68" s="83">
        <v>0</v>
      </c>
      <c r="D68" s="66">
        <f>D67-C68</f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f>I68/H68</f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f>D69/C65</f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6.8" thickTop="1" thickBot="1" x14ac:dyDescent="0.35">
      <c r="B70" s="93" t="s">
        <v>1143</v>
      </c>
      <c r="C70" s="94">
        <v>0</v>
      </c>
      <c r="D70" s="94"/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6.8" thickTop="1" thickBot="1" x14ac:dyDescent="0.35">
      <c r="B71" s="93" t="s">
        <v>1144</v>
      </c>
      <c r="C71" s="94">
        <v>0</v>
      </c>
      <c r="D71" s="94"/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1328</v>
      </c>
      <c r="C72" s="62">
        <f>AUXILIAR!F12</f>
        <v>536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6.8" thickTop="1" thickBot="1" x14ac:dyDescent="0.35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38</v>
      </c>
      <c r="I74" s="121"/>
      <c r="J74" s="113"/>
    </row>
    <row r="75" spans="2:10" ht="16.2" thickTop="1" x14ac:dyDescent="0.3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20">I76/H76</f>
        <v>0</v>
      </c>
    </row>
    <row r="77" spans="2:10" ht="16.8" thickTop="1" thickBot="1" x14ac:dyDescent="0.35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20"/>
        <v>0</v>
      </c>
    </row>
    <row r="78" spans="2:10" ht="16.8" thickTop="1" thickBot="1" x14ac:dyDescent="0.35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6.8" thickTop="1" thickBot="1" x14ac:dyDescent="0.35">
      <c r="B81" s="65" t="s">
        <v>1329</v>
      </c>
      <c r="C81" s="83">
        <v>0</v>
      </c>
      <c r="D81" s="66">
        <f>D80-C81</f>
        <v>0</v>
      </c>
      <c r="E81" s="67">
        <f>D81/C79</f>
        <v>0</v>
      </c>
      <c r="F81" s="142"/>
      <c r="G81" s="114" t="s">
        <v>1415</v>
      </c>
      <c r="H81" s="117">
        <v>38</v>
      </c>
      <c r="I81" s="121"/>
      <c r="J81" s="113"/>
    </row>
    <row r="82" spans="2:10" ht="16.2" thickTop="1" x14ac:dyDescent="0.3">
      <c r="B82" s="65" t="s">
        <v>1330</v>
      </c>
      <c r="C82" s="83">
        <v>0</v>
      </c>
      <c r="D82" s="66">
        <v>0</v>
      </c>
      <c r="E82" s="67">
        <f>D82/C79</f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6.8" thickTop="1" thickBot="1" x14ac:dyDescent="0.35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2" thickTop="1" x14ac:dyDescent="0.3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6.8" thickTop="1" thickBot="1" x14ac:dyDescent="0.35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38</v>
      </c>
      <c r="I95" s="121"/>
      <c r="J95" s="113"/>
    </row>
    <row r="96" spans="2:10" ht="16.2" thickTop="1" x14ac:dyDescent="0.3">
      <c r="B96" s="65" t="s">
        <v>1330</v>
      </c>
      <c r="C96" s="83">
        <v>0</v>
      </c>
      <c r="D96" s="66">
        <v>0</v>
      </c>
      <c r="E96" s="67">
        <f>D96/C93</f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6.8" thickTop="1" thickBot="1" x14ac:dyDescent="0.35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38</v>
      </c>
      <c r="I102" s="121"/>
      <c r="J102" s="113"/>
    </row>
    <row r="103" spans="2:10" ht="16.2" thickTop="1" x14ac:dyDescent="0.3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1143</v>
      </c>
      <c r="C105" s="94">
        <f>Hoja1!T3</f>
        <v>0</v>
      </c>
      <c r="D105" s="94">
        <v>0</v>
      </c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1144</v>
      </c>
      <c r="C106" s="94">
        <f>Hoja1!T5</f>
        <v>0</v>
      </c>
      <c r="D106" s="94"/>
      <c r="E106" s="96">
        <f>Hoja1!T6</f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6.8" thickTop="1" thickBot="1" x14ac:dyDescent="0.35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2" thickTop="1" x14ac:dyDescent="0.3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6.8" thickTop="1" thickBot="1" x14ac:dyDescent="0.35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2" thickTop="1" x14ac:dyDescent="0.3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6.8" thickTop="1" thickBot="1" x14ac:dyDescent="0.35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38</v>
      </c>
      <c r="I123" s="121"/>
      <c r="J123" s="113"/>
    </row>
    <row r="124" spans="2:10" ht="16.2" thickTop="1" x14ac:dyDescent="0.3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6.8" thickTop="1" thickBot="1" x14ac:dyDescent="0.35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38</v>
      </c>
      <c r="I130" s="121"/>
      <c r="J130" s="113"/>
    </row>
    <row r="131" spans="2:10" ht="16.2" thickTop="1" x14ac:dyDescent="0.3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6.8" thickTop="1" thickBot="1" x14ac:dyDescent="0.35">
      <c r="B137" s="65" t="s">
        <v>1329</v>
      </c>
      <c r="C137" s="83">
        <v>0</v>
      </c>
      <c r="D137" s="66">
        <v>0</v>
      </c>
      <c r="E137" s="67">
        <f>D137/C135</f>
        <v>0</v>
      </c>
      <c r="F137" s="142"/>
      <c r="G137" s="114" t="s">
        <v>1415</v>
      </c>
      <c r="H137" s="117">
        <v>38</v>
      </c>
      <c r="I137" s="121"/>
      <c r="J137" s="113"/>
    </row>
    <row r="138" spans="2:10" ht="16.2" thickTop="1" x14ac:dyDescent="0.3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1144</v>
      </c>
      <c r="C141" s="94">
        <f>Hoja1!Y5</f>
        <v>0</v>
      </c>
      <c r="D141" s="94"/>
      <c r="E141" s="96">
        <v>0.26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6.8" thickTop="1" thickBot="1" x14ac:dyDescent="0.35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38</v>
      </c>
      <c r="I144" s="121"/>
      <c r="J144" s="113"/>
    </row>
    <row r="145" spans="2:10" ht="16.2" thickTop="1" x14ac:dyDescent="0.3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1328</v>
      </c>
      <c r="C149" s="62">
        <f>AUXILIAR!F23</f>
        <v>536</v>
      </c>
      <c r="D149" s="63"/>
      <c r="E149" s="64">
        <v>0</v>
      </c>
      <c r="F149" s="141">
        <v>45373</v>
      </c>
      <c r="G149" s="106" t="s">
        <v>1393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/>
      <c r="D150" s="66"/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6.8" thickTop="1" thickBot="1" x14ac:dyDescent="0.35">
      <c r="B151" s="65" t="s">
        <v>1329</v>
      </c>
      <c r="C151" s="83">
        <v>0</v>
      </c>
      <c r="D151" s="66">
        <v>0</v>
      </c>
      <c r="E151" s="67">
        <f>D151/C149</f>
        <v>0</v>
      </c>
      <c r="F151" s="142"/>
      <c r="G151" s="114" t="s">
        <v>1415</v>
      </c>
      <c r="H151" s="117">
        <v>38</v>
      </c>
      <c r="I151" s="121"/>
      <c r="J151" s="113"/>
    </row>
    <row r="152" spans="2:10" ht="16.2" thickTop="1" x14ac:dyDescent="0.3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 t="shared" ref="J152:J154" si="21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 t="shared" si="21"/>
        <v>0</v>
      </c>
    </row>
    <row r="154" spans="2:10" ht="16.8" thickTop="1" thickBot="1" x14ac:dyDescent="0.35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 t="shared" si="21"/>
        <v>0</v>
      </c>
    </row>
    <row r="155" spans="2:10" ht="16.8" thickTop="1" thickBot="1" x14ac:dyDescent="0.35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6.8" thickTop="1" thickBot="1" x14ac:dyDescent="0.35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2" thickTop="1" x14ac:dyDescent="0.3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2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2"/>
        <v>0</v>
      </c>
    </row>
    <row r="161" spans="2:10" ht="16.8" thickTop="1" thickBot="1" x14ac:dyDescent="0.35">
      <c r="B161" s="93" t="s">
        <v>1143</v>
      </c>
      <c r="C161" s="94">
        <f>Hoja1!AB3</f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2"/>
        <v>0</v>
      </c>
    </row>
    <row r="162" spans="2:10" ht="16.8" thickTop="1" thickBot="1" x14ac:dyDescent="0.35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6.8" thickTop="1" thickBot="1" x14ac:dyDescent="0.35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2" thickTop="1" x14ac:dyDescent="0.3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3">I167/H167</f>
        <v>0</v>
      </c>
    </row>
    <row r="168" spans="2:10" ht="16.8" thickTop="1" thickBot="1" x14ac:dyDescent="0.35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4">H84</f>
        <v>76</v>
      </c>
      <c r="I168" s="124">
        <v>0</v>
      </c>
      <c r="J168" s="110">
        <f t="shared" si="23"/>
        <v>0</v>
      </c>
    </row>
    <row r="169" spans="2:10" ht="16.8" thickTop="1" thickBot="1" x14ac:dyDescent="0.35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6.8" thickTop="1" thickBot="1" x14ac:dyDescent="0.35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38</v>
      </c>
      <c r="I172" s="121"/>
      <c r="J172" s="113"/>
    </row>
    <row r="173" spans="2:10" ht="16.2" thickTop="1" x14ac:dyDescent="0.3">
      <c r="B173" s="65" t="s">
        <v>1330</v>
      </c>
      <c r="C173" s="83">
        <v>0</v>
      </c>
      <c r="D173" s="66">
        <f>D172-C173</f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5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5"/>
        <v>0</v>
      </c>
    </row>
    <row r="175" spans="2:10" ht="16.8" thickTop="1" thickBot="1" x14ac:dyDescent="0.35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5"/>
        <v>0</v>
      </c>
    </row>
    <row r="176" spans="2:10" ht="16.8" thickTop="1" thickBot="1" x14ac:dyDescent="0.35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6.8" thickTop="1" thickBot="1" x14ac:dyDescent="0.35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2" thickTop="1" x14ac:dyDescent="0.3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1143</v>
      </c>
      <c r="C182" s="94">
        <f>Hoja1!AE3</f>
        <v>0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6.8" thickTop="1" thickBot="1" x14ac:dyDescent="0.35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38</v>
      </c>
      <c r="I186" s="121"/>
      <c r="J186" s="113"/>
    </row>
    <row r="187" spans="2:10" ht="16.2" thickTop="1" x14ac:dyDescent="0.3">
      <c r="B187" s="65" t="s">
        <v>1330</v>
      </c>
      <c r="C187" s="83">
        <v>0</v>
      </c>
      <c r="D187" s="66">
        <f>D186-C187</f>
        <v>0</v>
      </c>
      <c r="E187" s="67">
        <f>D187/C184</f>
        <v>0</v>
      </c>
      <c r="F187" s="142"/>
      <c r="G187" s="65" t="s">
        <v>1152</v>
      </c>
      <c r="H187" s="118">
        <f>paradas!D1</f>
        <v>38</v>
      </c>
      <c r="I187" s="122">
        <f>paradas!AF2</f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f>AUXILIAR!B28</f>
        <v>0</v>
      </c>
      <c r="D188" s="66">
        <f>D187-C188</f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f>paradas!AF3</f>
        <v>0</v>
      </c>
      <c r="J188" s="107">
        <f>I188/H188</f>
        <v>0</v>
      </c>
    </row>
    <row r="189" spans="2:10" ht="16.8" thickTop="1" thickBot="1" x14ac:dyDescent="0.35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f>I187+I188</f>
        <v>0</v>
      </c>
      <c r="J189" s="110">
        <f>I189/H189</f>
        <v>0</v>
      </c>
    </row>
    <row r="190" spans="2:10" ht="16.8" thickTop="1" thickBot="1" x14ac:dyDescent="0.35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5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6.8" thickTop="1" thickBot="1" x14ac:dyDescent="0.35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2" thickTop="1" x14ac:dyDescent="0.3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6.8" thickTop="1" thickBot="1" x14ac:dyDescent="0.35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6.8" thickTop="1" thickBot="1" x14ac:dyDescent="0.35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2" thickTop="1" x14ac:dyDescent="0.3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6.8" thickTop="1" thickBot="1" x14ac:dyDescent="0.35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6.8" thickTop="1" thickBot="1" x14ac:dyDescent="0.35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2" thickTop="1" x14ac:dyDescent="0.3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2" thickBot="1" x14ac:dyDescent="0.35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6.8" thickTop="1" thickBot="1" x14ac:dyDescent="0.35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6.8" thickTop="1" thickBot="1" x14ac:dyDescent="0.35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6.8" thickTop="1" thickBot="1" x14ac:dyDescent="0.35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5.6" thickTop="1" thickBot="1" x14ac:dyDescent="0.35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6.8" thickTop="1" thickBot="1" x14ac:dyDescent="0.35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2" thickTop="1" x14ac:dyDescent="0.3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2" thickBot="1" x14ac:dyDescent="0.35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6.8" thickTop="1" thickBot="1" x14ac:dyDescent="0.35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6.8" thickTop="1" thickBot="1" x14ac:dyDescent="0.35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</sheetData>
  <mergeCells count="31">
    <mergeCell ref="F198:F204"/>
    <mergeCell ref="F205:F211"/>
    <mergeCell ref="F212:F218"/>
    <mergeCell ref="F177:F183"/>
    <mergeCell ref="F184:F190"/>
    <mergeCell ref="F191:F197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3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3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3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3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3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3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3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3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3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3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3">
      <c r="A12" s="17">
        <f>'APAGADOS RADIO'!P3</f>
        <v>45362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3">
      <c r="A13" s="17">
        <f>'APAGADOS RADIO'!Q3</f>
        <v>45363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3">
      <c r="A14" s="17">
        <f>'APAGADOS RADIO'!R3</f>
        <v>45364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3">
      <c r="A15" s="17">
        <f>'APAGADOS RADIO'!S3</f>
        <v>45365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3">
      <c r="A16" s="17">
        <f>'APAGADOS RADIO'!T3</f>
        <v>45366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3">
      <c r="A17" s="17">
        <f>'APAGADOS RADIO'!U3</f>
        <v>45367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3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3">
      <c r="A19" s="17">
        <f>'APAGADOS RADIO'!W3</f>
        <v>45369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3">
      <c r="A20" s="17">
        <f>'APAGADOS RADIO'!X3</f>
        <v>45370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3">
      <c r="A21" s="17">
        <f>'APAGADOS RADIO'!Y3</f>
        <v>45371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3">
      <c r="A22" s="17">
        <f>'APAGADOS RADIO'!Z3</f>
        <v>45372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3">
      <c r="A23" s="17">
        <f>'APAGADOS RADIO'!AA3</f>
        <v>45373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3">
      <c r="A24" s="17">
        <f>'APAGADOS RADIO'!AB3</f>
        <v>45374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3">
      <c r="A25" s="17">
        <f>'APAGADOS RADIO'!AC3</f>
        <v>45375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3">
      <c r="A26" s="17">
        <f>'APAGADOS RADIO'!AD3</f>
        <v>45376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3">
      <c r="A27" s="17">
        <f>'APAGADOS RADIO'!AE3</f>
        <v>45377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3">
      <c r="A28" s="17">
        <f>'APAGADOS RADIO'!AF3</f>
        <v>45378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3">
      <c r="A29" s="17">
        <f>'APAGADOS RADIO'!AG3</f>
        <v>45379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3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3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3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3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3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3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3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3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3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3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3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3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3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80" zoomScaleNormal="80" workbookViewId="0">
      <selection activeCell="J3" sqref="J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</cols>
  <sheetData>
    <row r="1" spans="1:36" ht="15.6" thickTop="1" thickBot="1" x14ac:dyDescent="0.35">
      <c r="A1" s="46"/>
      <c r="B1" s="50" t="s">
        <v>1152</v>
      </c>
    </row>
    <row r="2" spans="1:36" ht="15.6" thickTop="1" thickBot="1" x14ac:dyDescent="0.35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5.6" thickTop="1" thickBot="1" x14ac:dyDescent="0.35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v>0</v>
      </c>
      <c r="AI3" s="53">
        <v>0</v>
      </c>
      <c r="AJ3" s="53">
        <v>0</v>
      </c>
    </row>
    <row r="4" spans="1:36" ht="15.6" thickTop="1" thickBot="1" x14ac:dyDescent="0.35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:Z4" si="3">Y3/BONOMOcam</f>
        <v>0</v>
      </c>
      <c r="Z4" s="59">
        <f t="shared" si="3"/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5.6" thickTop="1" thickBot="1" x14ac:dyDescent="0.35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f>COUNTIFS('RESUMEN TOTAL'!C5:C528, "=COSEIDI",'RESUMEN TOTAL'!AF5:AF528,"=APAGADO")</f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f>COUNTIFS('RESUMEN TOTAL'!D5:D528, "=COSEIDI",'RESUMEN TOTAL'!AI5:AI528,"=APAGADO")</f>
        <v>0</v>
      </c>
      <c r="AD5" s="55">
        <f>COUNTIFS('RESUMEN TOTAL'!E5:E528, "=COSEIDI",'RESUMEN TOTAL'!AJ5:AJ528,"=APAGADO")</f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v>0</v>
      </c>
      <c r="AI5" s="55">
        <v>0</v>
      </c>
      <c r="AJ5" s="55">
        <v>0</v>
      </c>
    </row>
    <row r="6" spans="1:36" ht="15.6" thickTop="1" thickBot="1" x14ac:dyDescent="0.35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f t="shared" si="5"/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8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f t="shared" si="5"/>
        <v>0</v>
      </c>
      <c r="AH6" s="42">
        <v>0</v>
      </c>
      <c r="AI6" s="42">
        <v>0</v>
      </c>
      <c r="AJ6" s="42">
        <v>0</v>
      </c>
    </row>
    <row r="7" spans="1:36" ht="15" thickTop="1" x14ac:dyDescent="0.3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4" ht="18" x14ac:dyDescent="0.35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4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6" thickBot="1" x14ac:dyDescent="0.45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</row>
    <row r="14" spans="1:34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</row>
    <row r="15" spans="1:34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</row>
    <row r="16" spans="1:34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</row>
    <row r="25" spans="1:34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</row>
    <row r="26" spans="1:34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</row>
    <row r="29" spans="1:34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</row>
    <row r="30" spans="1:34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</row>
    <row r="66" spans="1:34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</row>
    <row r="74" spans="1:34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</row>
    <row r="91" spans="1:34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</row>
    <row r="92" spans="1:34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</row>
    <row r="100" spans="1:34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</row>
    <row r="107" spans="1:34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</row>
    <row r="110" spans="1:34" ht="15" hidden="1" thickTop="1" x14ac:dyDescent="0.3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" hidden="1" thickTop="1" x14ac:dyDescent="0.3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</row>
    <row r="112" spans="1:34" ht="15" hidden="1" thickTop="1" x14ac:dyDescent="0.3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" hidden="1" thickTop="1" x14ac:dyDescent="0.3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</row>
    <row r="114" spans="1:34" ht="15" hidden="1" thickTop="1" x14ac:dyDescent="0.3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</row>
    <row r="115" spans="1:34" ht="15" hidden="1" thickTop="1" x14ac:dyDescent="0.3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</row>
    <row r="116" spans="1:34" ht="15" hidden="1" thickTop="1" x14ac:dyDescent="0.3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</row>
    <row r="117" spans="1:34" ht="15" hidden="1" thickTop="1" x14ac:dyDescent="0.3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</row>
    <row r="118" spans="1:34" ht="15" hidden="1" thickTop="1" x14ac:dyDescent="0.3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" hidden="1" thickTop="1" x14ac:dyDescent="0.3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</row>
    <row r="120" spans="1:34" ht="15" hidden="1" thickTop="1" x14ac:dyDescent="0.3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</row>
    <row r="121" spans="1:34" ht="15" hidden="1" thickTop="1" x14ac:dyDescent="0.3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</row>
    <row r="122" spans="1:34" ht="15" hidden="1" thickTop="1" x14ac:dyDescent="0.3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</row>
    <row r="123" spans="1:34" ht="15" hidden="1" thickTop="1" x14ac:dyDescent="0.3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</row>
    <row r="124" spans="1:34" ht="15" hidden="1" thickTop="1" x14ac:dyDescent="0.3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</row>
    <row r="125" spans="1:34" ht="15" hidden="1" thickTop="1" x14ac:dyDescent="0.3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</row>
    <row r="126" spans="1:34" ht="15" hidden="1" thickTop="1" x14ac:dyDescent="0.3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" hidden="1" thickTop="1" x14ac:dyDescent="0.3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</row>
    <row r="128" spans="1:34" ht="15" hidden="1" thickTop="1" x14ac:dyDescent="0.3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" hidden="1" thickTop="1" x14ac:dyDescent="0.3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" hidden="1" thickTop="1" x14ac:dyDescent="0.3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" hidden="1" thickTop="1" x14ac:dyDescent="0.3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" hidden="1" thickTop="1" x14ac:dyDescent="0.3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</row>
    <row r="133" spans="1:34" ht="15" hidden="1" thickTop="1" x14ac:dyDescent="0.3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</row>
    <row r="134" spans="1:34" ht="15" hidden="1" thickTop="1" x14ac:dyDescent="0.3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" hidden="1" thickTop="1" x14ac:dyDescent="0.3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" hidden="1" thickTop="1" x14ac:dyDescent="0.3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" hidden="1" thickTop="1" x14ac:dyDescent="0.3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" hidden="1" thickTop="1" x14ac:dyDescent="0.3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" hidden="1" thickTop="1" x14ac:dyDescent="0.3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" hidden="1" thickTop="1" x14ac:dyDescent="0.3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" hidden="1" thickTop="1" x14ac:dyDescent="0.3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" hidden="1" thickTop="1" x14ac:dyDescent="0.3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" hidden="1" thickTop="1" x14ac:dyDescent="0.3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</row>
    <row r="144" spans="1:34" ht="15" hidden="1" thickTop="1" x14ac:dyDescent="0.3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</row>
    <row r="145" spans="1:34" ht="15" hidden="1" thickTop="1" x14ac:dyDescent="0.3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" hidden="1" thickTop="1" x14ac:dyDescent="0.3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</row>
    <row r="147" spans="1:34" ht="15" hidden="1" thickTop="1" x14ac:dyDescent="0.3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" hidden="1" thickTop="1" x14ac:dyDescent="0.3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" hidden="1" thickTop="1" x14ac:dyDescent="0.3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" hidden="1" thickTop="1" x14ac:dyDescent="0.3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" hidden="1" thickTop="1" x14ac:dyDescent="0.3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" hidden="1" thickTop="1" x14ac:dyDescent="0.3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" hidden="1" thickTop="1" x14ac:dyDescent="0.3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" hidden="1" thickTop="1" x14ac:dyDescent="0.3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</row>
    <row r="155" spans="1:34" ht="15" hidden="1" thickTop="1" x14ac:dyDescent="0.3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" hidden="1" thickTop="1" x14ac:dyDescent="0.3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" hidden="1" thickTop="1" x14ac:dyDescent="0.3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" hidden="1" thickTop="1" x14ac:dyDescent="0.3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" hidden="1" thickTop="1" x14ac:dyDescent="0.3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</row>
    <row r="160" spans="1:34" ht="15" hidden="1" thickTop="1" x14ac:dyDescent="0.3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</row>
    <row r="161" spans="1:34" ht="15" hidden="1" thickTop="1" x14ac:dyDescent="0.3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</row>
    <row r="162" spans="1:34" ht="15" hidden="1" thickTop="1" x14ac:dyDescent="0.3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</row>
    <row r="163" spans="1:34" ht="15" hidden="1" thickTop="1" x14ac:dyDescent="0.3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</row>
    <row r="164" spans="1:34" ht="15" hidden="1" thickTop="1" x14ac:dyDescent="0.3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</row>
    <row r="165" spans="1:34" ht="15" hidden="1" thickTop="1" x14ac:dyDescent="0.3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</row>
    <row r="166" spans="1:34" ht="15" hidden="1" thickTop="1" x14ac:dyDescent="0.3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" hidden="1" thickTop="1" x14ac:dyDescent="0.3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</row>
    <row r="168" spans="1:34" ht="15" hidden="1" thickTop="1" x14ac:dyDescent="0.3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</row>
    <row r="169" spans="1:34" ht="15" hidden="1" thickTop="1" x14ac:dyDescent="0.3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" hidden="1" thickTop="1" x14ac:dyDescent="0.3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" hidden="1" thickTop="1" x14ac:dyDescent="0.3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" hidden="1" thickTop="1" x14ac:dyDescent="0.3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</row>
    <row r="173" spans="1:34" ht="15" hidden="1" thickTop="1" x14ac:dyDescent="0.3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" hidden="1" thickTop="1" x14ac:dyDescent="0.3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" hidden="1" thickTop="1" x14ac:dyDescent="0.3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</row>
    <row r="176" spans="1:34" ht="15" hidden="1" thickTop="1" x14ac:dyDescent="0.3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</row>
    <row r="177" spans="1:34" ht="15" hidden="1" thickTop="1" x14ac:dyDescent="0.3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</row>
    <row r="178" spans="1:34" ht="15" hidden="1" thickTop="1" x14ac:dyDescent="0.3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" hidden="1" thickTop="1" x14ac:dyDescent="0.3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" hidden="1" thickTop="1" x14ac:dyDescent="0.3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" hidden="1" thickTop="1" x14ac:dyDescent="0.3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" hidden="1" thickTop="1" x14ac:dyDescent="0.3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" hidden="1" thickTop="1" x14ac:dyDescent="0.3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" hidden="1" thickTop="1" x14ac:dyDescent="0.3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" hidden="1" thickTop="1" x14ac:dyDescent="0.3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" hidden="1" thickTop="1" x14ac:dyDescent="0.3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" hidden="1" thickTop="1" x14ac:dyDescent="0.3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" hidden="1" thickTop="1" x14ac:dyDescent="0.3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" hidden="1" thickTop="1" x14ac:dyDescent="0.3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" hidden="1" thickTop="1" x14ac:dyDescent="0.3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" hidden="1" thickTop="1" x14ac:dyDescent="0.3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" hidden="1" thickTop="1" x14ac:dyDescent="0.3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" hidden="1" thickTop="1" x14ac:dyDescent="0.3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" hidden="1" thickTop="1" x14ac:dyDescent="0.3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" hidden="1" thickTop="1" x14ac:dyDescent="0.3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" hidden="1" thickTop="1" x14ac:dyDescent="0.3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</row>
    <row r="197" spans="1:34" ht="15" hidden="1" thickTop="1" x14ac:dyDescent="0.3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" hidden="1" thickTop="1" x14ac:dyDescent="0.3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" hidden="1" thickTop="1" x14ac:dyDescent="0.3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" hidden="1" thickTop="1" x14ac:dyDescent="0.3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" hidden="1" thickTop="1" x14ac:dyDescent="0.3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</row>
    <row r="202" spans="1:34" ht="15" hidden="1" thickTop="1" x14ac:dyDescent="0.3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</row>
    <row r="203" spans="1:34" ht="15" hidden="1" thickTop="1" x14ac:dyDescent="0.3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" hidden="1" thickTop="1" x14ac:dyDescent="0.3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</row>
    <row r="205" spans="1:34" ht="15" hidden="1" thickTop="1" x14ac:dyDescent="0.3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" hidden="1" thickTop="1" x14ac:dyDescent="0.3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" hidden="1" thickTop="1" x14ac:dyDescent="0.3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" hidden="1" thickTop="1" x14ac:dyDescent="0.3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" hidden="1" thickTop="1" x14ac:dyDescent="0.3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" hidden="1" thickTop="1" x14ac:dyDescent="0.3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" hidden="1" thickTop="1" x14ac:dyDescent="0.3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" hidden="1" thickTop="1" x14ac:dyDescent="0.3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" hidden="1" thickTop="1" x14ac:dyDescent="0.3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" hidden="1" thickTop="1" x14ac:dyDescent="0.3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" hidden="1" thickTop="1" x14ac:dyDescent="0.3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" hidden="1" thickTop="1" x14ac:dyDescent="0.3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" hidden="1" thickTop="1" x14ac:dyDescent="0.3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" hidden="1" thickTop="1" x14ac:dyDescent="0.3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" hidden="1" thickTop="1" x14ac:dyDescent="0.3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" hidden="1" thickTop="1" x14ac:dyDescent="0.3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" hidden="1" thickTop="1" x14ac:dyDescent="0.3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" hidden="1" thickTop="1" x14ac:dyDescent="0.3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" hidden="1" thickTop="1" x14ac:dyDescent="0.3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" hidden="1" thickTop="1" x14ac:dyDescent="0.3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" hidden="1" thickTop="1" x14ac:dyDescent="0.3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" hidden="1" thickTop="1" x14ac:dyDescent="0.3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</row>
    <row r="227" spans="1:34" ht="15" hidden="1" thickTop="1" x14ac:dyDescent="0.3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</row>
    <row r="228" spans="1:34" ht="15" hidden="1" thickTop="1" x14ac:dyDescent="0.3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</row>
    <row r="229" spans="1:34" ht="15" hidden="1" thickTop="1" x14ac:dyDescent="0.3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</row>
    <row r="230" spans="1:34" ht="15" hidden="1" thickTop="1" x14ac:dyDescent="0.3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</row>
    <row r="231" spans="1:34" ht="15" hidden="1" thickTop="1" x14ac:dyDescent="0.3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</row>
    <row r="232" spans="1:34" ht="15" hidden="1" thickTop="1" x14ac:dyDescent="0.3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</row>
    <row r="233" spans="1:34" ht="15" hidden="1" thickTop="1" x14ac:dyDescent="0.3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</row>
    <row r="234" spans="1:34" ht="15" hidden="1" thickTop="1" x14ac:dyDescent="0.3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</row>
    <row r="235" spans="1:34" ht="15" hidden="1" thickTop="1" x14ac:dyDescent="0.3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" hidden="1" thickTop="1" x14ac:dyDescent="0.3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</row>
    <row r="237" spans="1:34" ht="15" hidden="1" thickTop="1" x14ac:dyDescent="0.3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" hidden="1" thickTop="1" x14ac:dyDescent="0.3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" hidden="1" thickTop="1" x14ac:dyDescent="0.3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" hidden="1" thickTop="1" x14ac:dyDescent="0.3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" hidden="1" thickTop="1" x14ac:dyDescent="0.3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" hidden="1" thickTop="1" x14ac:dyDescent="0.3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" hidden="1" thickTop="1" x14ac:dyDescent="0.3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" hidden="1" thickTop="1" x14ac:dyDescent="0.3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" hidden="1" thickTop="1" x14ac:dyDescent="0.3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" hidden="1" thickTop="1" x14ac:dyDescent="0.3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</row>
    <row r="247" spans="1:34" ht="15" hidden="1" thickTop="1" x14ac:dyDescent="0.3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</row>
    <row r="248" spans="1:34" ht="15" hidden="1" thickTop="1" x14ac:dyDescent="0.3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</row>
    <row r="249" spans="1:34" ht="15" hidden="1" thickTop="1" x14ac:dyDescent="0.3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</row>
    <row r="250" spans="1:34" ht="15" hidden="1" thickTop="1" x14ac:dyDescent="0.3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</row>
    <row r="251" spans="1:34" ht="15" hidden="1" thickTop="1" x14ac:dyDescent="0.3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" hidden="1" thickTop="1" x14ac:dyDescent="0.3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" hidden="1" thickTop="1" x14ac:dyDescent="0.3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</row>
    <row r="254" spans="1:34" ht="15" hidden="1" thickTop="1" x14ac:dyDescent="0.3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</row>
    <row r="255" spans="1:34" ht="15" hidden="1" thickTop="1" x14ac:dyDescent="0.3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" hidden="1" thickTop="1" x14ac:dyDescent="0.3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" hidden="1" thickTop="1" x14ac:dyDescent="0.3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" hidden="1" thickTop="1" x14ac:dyDescent="0.3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" hidden="1" thickTop="1" x14ac:dyDescent="0.3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" hidden="1" thickTop="1" x14ac:dyDescent="0.3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" hidden="1" thickTop="1" x14ac:dyDescent="0.3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" hidden="1" thickTop="1" x14ac:dyDescent="0.3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" hidden="1" thickTop="1" x14ac:dyDescent="0.3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" hidden="1" thickTop="1" x14ac:dyDescent="0.3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" hidden="1" thickTop="1" x14ac:dyDescent="0.3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" hidden="1" thickTop="1" x14ac:dyDescent="0.3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" hidden="1" thickTop="1" x14ac:dyDescent="0.3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" hidden="1" thickTop="1" x14ac:dyDescent="0.3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" hidden="1" thickTop="1" x14ac:dyDescent="0.3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" hidden="1" thickTop="1" x14ac:dyDescent="0.3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" hidden="1" thickTop="1" x14ac:dyDescent="0.3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" hidden="1" thickTop="1" x14ac:dyDescent="0.3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" hidden="1" thickTop="1" x14ac:dyDescent="0.3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</row>
    <row r="274" spans="1:34" ht="15" hidden="1" thickTop="1" x14ac:dyDescent="0.3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" hidden="1" thickTop="1" x14ac:dyDescent="0.3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" hidden="1" thickTop="1" x14ac:dyDescent="0.3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" hidden="1" thickTop="1" x14ac:dyDescent="0.3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" hidden="1" thickTop="1" x14ac:dyDescent="0.3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</row>
    <row r="279" spans="1:34" ht="15" hidden="1" thickTop="1" x14ac:dyDescent="0.3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</row>
    <row r="280" spans="1:34" ht="15" hidden="1" thickTop="1" x14ac:dyDescent="0.3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" hidden="1" thickTop="1" x14ac:dyDescent="0.3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" hidden="1" thickTop="1" x14ac:dyDescent="0.3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" hidden="1" thickTop="1" x14ac:dyDescent="0.3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" hidden="1" thickTop="1" x14ac:dyDescent="0.3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" hidden="1" thickTop="1" x14ac:dyDescent="0.3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" hidden="1" thickTop="1" x14ac:dyDescent="0.3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" hidden="1" thickTop="1" x14ac:dyDescent="0.3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" hidden="1" thickTop="1" x14ac:dyDescent="0.3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" hidden="1" thickTop="1" x14ac:dyDescent="0.3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" hidden="1" thickTop="1" x14ac:dyDescent="0.3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" hidden="1" thickTop="1" x14ac:dyDescent="0.3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" hidden="1" thickTop="1" x14ac:dyDescent="0.3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" hidden="1" thickTop="1" x14ac:dyDescent="0.3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" hidden="1" thickTop="1" x14ac:dyDescent="0.3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" hidden="1" thickTop="1" x14ac:dyDescent="0.3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" hidden="1" thickTop="1" x14ac:dyDescent="0.3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" hidden="1" thickTop="1" x14ac:dyDescent="0.3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" hidden="1" thickTop="1" x14ac:dyDescent="0.3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" hidden="1" thickTop="1" x14ac:dyDescent="0.3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" hidden="1" thickTop="1" x14ac:dyDescent="0.3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" hidden="1" thickTop="1" x14ac:dyDescent="0.3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" hidden="1" thickTop="1" x14ac:dyDescent="0.3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" hidden="1" thickTop="1" x14ac:dyDescent="0.3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" hidden="1" thickTop="1" x14ac:dyDescent="0.3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" hidden="1" thickTop="1" x14ac:dyDescent="0.3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" hidden="1" thickTop="1" x14ac:dyDescent="0.3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" hidden="1" thickTop="1" x14ac:dyDescent="0.3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" hidden="1" thickTop="1" x14ac:dyDescent="0.3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" hidden="1" thickTop="1" x14ac:dyDescent="0.3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" hidden="1" thickTop="1" x14ac:dyDescent="0.3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" hidden="1" thickTop="1" x14ac:dyDescent="0.3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" hidden="1" thickTop="1" x14ac:dyDescent="0.3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" hidden="1" thickTop="1" x14ac:dyDescent="0.3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" hidden="1" thickTop="1" x14ac:dyDescent="0.3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" hidden="1" thickTop="1" x14ac:dyDescent="0.3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" hidden="1" thickTop="1" x14ac:dyDescent="0.3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" hidden="1" thickTop="1" x14ac:dyDescent="0.3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" hidden="1" thickTop="1" x14ac:dyDescent="0.3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" hidden="1" thickTop="1" x14ac:dyDescent="0.3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" hidden="1" thickTop="1" x14ac:dyDescent="0.3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" hidden="1" thickTop="1" x14ac:dyDescent="0.3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</row>
    <row r="322" spans="1:34" ht="15" hidden="1" thickTop="1" x14ac:dyDescent="0.3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</row>
    <row r="323" spans="1:34" ht="15" hidden="1" thickTop="1" x14ac:dyDescent="0.3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</row>
    <row r="324" spans="1:34" ht="15" hidden="1" thickTop="1" x14ac:dyDescent="0.3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</row>
    <row r="325" spans="1:34" ht="15" hidden="1" thickTop="1" x14ac:dyDescent="0.3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" hidden="1" thickTop="1" x14ac:dyDescent="0.3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" hidden="1" thickTop="1" x14ac:dyDescent="0.3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</row>
    <row r="328" spans="1:34" ht="15" hidden="1" thickTop="1" x14ac:dyDescent="0.3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</row>
    <row r="329" spans="1:34" ht="15" hidden="1" thickTop="1" x14ac:dyDescent="0.3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" hidden="1" thickTop="1" x14ac:dyDescent="0.3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" hidden="1" thickTop="1" x14ac:dyDescent="0.3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" hidden="1" thickTop="1" x14ac:dyDescent="0.3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" hidden="1" thickTop="1" x14ac:dyDescent="0.3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</row>
    <row r="334" spans="1:34" ht="15" hidden="1" thickTop="1" x14ac:dyDescent="0.3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</row>
    <row r="335" spans="1:34" ht="15" hidden="1" thickTop="1" x14ac:dyDescent="0.3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</row>
    <row r="336" spans="1:34" ht="15" hidden="1" thickTop="1" x14ac:dyDescent="0.3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</row>
    <row r="337" spans="1:34" ht="15" hidden="1" thickTop="1" x14ac:dyDescent="0.3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</row>
    <row r="338" spans="1:34" ht="15" hidden="1" thickTop="1" x14ac:dyDescent="0.3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</row>
    <row r="339" spans="1:34" ht="15" hidden="1" thickTop="1" x14ac:dyDescent="0.3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</row>
    <row r="340" spans="1:34" ht="15" hidden="1" thickTop="1" x14ac:dyDescent="0.3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</row>
    <row r="341" spans="1:34" ht="15" hidden="1" thickTop="1" x14ac:dyDescent="0.3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" hidden="1" thickTop="1" x14ac:dyDescent="0.3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" hidden="1" thickTop="1" x14ac:dyDescent="0.3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" hidden="1" thickTop="1" x14ac:dyDescent="0.3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" hidden="1" thickTop="1" x14ac:dyDescent="0.3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" hidden="1" thickTop="1" x14ac:dyDescent="0.3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" hidden="1" thickTop="1" x14ac:dyDescent="0.3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" hidden="1" thickTop="1" x14ac:dyDescent="0.3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" hidden="1" thickTop="1" x14ac:dyDescent="0.3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" hidden="1" thickTop="1" x14ac:dyDescent="0.3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" hidden="1" thickTop="1" x14ac:dyDescent="0.3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</row>
    <row r="352" spans="1:34" ht="15" hidden="1" thickTop="1" x14ac:dyDescent="0.3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</row>
    <row r="353" spans="1:34" ht="15" hidden="1" thickTop="1" x14ac:dyDescent="0.3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</row>
    <row r="354" spans="1:34" ht="15" hidden="1" thickTop="1" x14ac:dyDescent="0.3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" hidden="1" thickTop="1" x14ac:dyDescent="0.3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" hidden="1" thickTop="1" x14ac:dyDescent="0.3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" hidden="1" thickTop="1" x14ac:dyDescent="0.3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" hidden="1" thickTop="1" x14ac:dyDescent="0.3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" hidden="1" thickTop="1" x14ac:dyDescent="0.3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" hidden="1" thickTop="1" x14ac:dyDescent="0.3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</row>
    <row r="361" spans="1:34" ht="15" hidden="1" thickTop="1" x14ac:dyDescent="0.3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</row>
    <row r="362" spans="1:34" ht="15" hidden="1" thickTop="1" x14ac:dyDescent="0.3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" hidden="1" thickTop="1" x14ac:dyDescent="0.3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" hidden="1" thickTop="1" x14ac:dyDescent="0.3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" hidden="1" thickTop="1" x14ac:dyDescent="0.3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" hidden="1" thickTop="1" x14ac:dyDescent="0.3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" hidden="1" thickTop="1" x14ac:dyDescent="0.3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" hidden="1" thickTop="1" x14ac:dyDescent="0.3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</row>
    <row r="369" spans="1:34" ht="15" hidden="1" thickTop="1" x14ac:dyDescent="0.3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" hidden="1" thickTop="1" x14ac:dyDescent="0.3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" hidden="1" thickTop="1" x14ac:dyDescent="0.3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" hidden="1" thickTop="1" x14ac:dyDescent="0.3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" hidden="1" thickTop="1" x14ac:dyDescent="0.3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" hidden="1" thickTop="1" x14ac:dyDescent="0.3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</row>
    <row r="375" spans="1:34" ht="15" hidden="1" thickTop="1" x14ac:dyDescent="0.3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</row>
    <row r="376" spans="1:34" ht="15" hidden="1" thickTop="1" x14ac:dyDescent="0.3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" hidden="1" thickTop="1" x14ac:dyDescent="0.3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" hidden="1" thickTop="1" x14ac:dyDescent="0.3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" hidden="1" thickTop="1" x14ac:dyDescent="0.3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" hidden="1" thickTop="1" x14ac:dyDescent="0.3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" hidden="1" thickTop="1" x14ac:dyDescent="0.3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" hidden="1" thickTop="1" x14ac:dyDescent="0.3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" hidden="1" thickTop="1" x14ac:dyDescent="0.3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</row>
    <row r="384" spans="1:34" ht="15" hidden="1" thickTop="1" x14ac:dyDescent="0.3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</row>
    <row r="385" spans="1:34" ht="15" hidden="1" thickTop="1" x14ac:dyDescent="0.3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</row>
    <row r="386" spans="1:34" ht="15" hidden="1" thickTop="1" x14ac:dyDescent="0.3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</row>
    <row r="387" spans="1:34" ht="15" hidden="1" thickTop="1" x14ac:dyDescent="0.3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</row>
    <row r="388" spans="1:34" ht="15" hidden="1" thickTop="1" x14ac:dyDescent="0.3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</row>
    <row r="389" spans="1:34" ht="15" hidden="1" thickTop="1" x14ac:dyDescent="0.3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</row>
    <row r="390" spans="1:34" ht="15" hidden="1" thickTop="1" x14ac:dyDescent="0.3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</row>
    <row r="391" spans="1:34" ht="15" hidden="1" thickTop="1" x14ac:dyDescent="0.3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</row>
    <row r="392" spans="1:34" ht="15" hidden="1" thickTop="1" x14ac:dyDescent="0.3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</row>
    <row r="393" spans="1:34" ht="15" hidden="1" thickTop="1" x14ac:dyDescent="0.3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</row>
    <row r="394" spans="1:34" ht="15" hidden="1" thickTop="1" x14ac:dyDescent="0.3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" hidden="1" thickTop="1" x14ac:dyDescent="0.3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" hidden="1" thickTop="1" x14ac:dyDescent="0.3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" hidden="1" thickTop="1" x14ac:dyDescent="0.3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</row>
    <row r="398" spans="1:34" ht="15" hidden="1" thickTop="1" x14ac:dyDescent="0.3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" hidden="1" thickTop="1" x14ac:dyDescent="0.3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</row>
    <row r="400" spans="1:34" ht="15" hidden="1" thickTop="1" x14ac:dyDescent="0.3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</row>
    <row r="401" spans="1:34" ht="15" hidden="1" thickTop="1" x14ac:dyDescent="0.3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</row>
    <row r="402" spans="1:34" ht="15" hidden="1" thickTop="1" x14ac:dyDescent="0.3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</row>
    <row r="403" spans="1:34" ht="15" hidden="1" thickTop="1" x14ac:dyDescent="0.3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</row>
    <row r="404" spans="1:34" ht="15" hidden="1" thickTop="1" x14ac:dyDescent="0.3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</row>
    <row r="405" spans="1:34" ht="15" hidden="1" thickTop="1" x14ac:dyDescent="0.3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" hidden="1" thickTop="1" x14ac:dyDescent="0.3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</row>
    <row r="407" spans="1:34" ht="15" hidden="1" thickTop="1" x14ac:dyDescent="0.3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</row>
    <row r="408" spans="1:34" ht="15" hidden="1" thickTop="1" x14ac:dyDescent="0.3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" hidden="1" thickTop="1" x14ac:dyDescent="0.3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" hidden="1" thickTop="1" x14ac:dyDescent="0.3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</row>
    <row r="411" spans="1:34" ht="15" hidden="1" thickTop="1" x14ac:dyDescent="0.3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</row>
    <row r="412" spans="1:34" ht="15" hidden="1" thickTop="1" x14ac:dyDescent="0.3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" hidden="1" thickTop="1" x14ac:dyDescent="0.3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" hidden="1" thickTop="1" x14ac:dyDescent="0.3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</row>
    <row r="415" spans="1:34" ht="15" hidden="1" thickTop="1" x14ac:dyDescent="0.3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</row>
    <row r="416" spans="1:34" ht="15" hidden="1" thickTop="1" x14ac:dyDescent="0.3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</row>
    <row r="417" spans="1:34" ht="15" hidden="1" thickTop="1" x14ac:dyDescent="0.3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" hidden="1" thickTop="1" x14ac:dyDescent="0.3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" hidden="1" thickTop="1" x14ac:dyDescent="0.3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" hidden="1" thickTop="1" x14ac:dyDescent="0.3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" hidden="1" thickTop="1" x14ac:dyDescent="0.3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" hidden="1" thickTop="1" x14ac:dyDescent="0.3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" hidden="1" thickTop="1" x14ac:dyDescent="0.3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" hidden="1" thickTop="1" x14ac:dyDescent="0.3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" hidden="1" thickTop="1" x14ac:dyDescent="0.3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" hidden="1" thickTop="1" x14ac:dyDescent="0.3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" hidden="1" thickTop="1" x14ac:dyDescent="0.3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" hidden="1" thickTop="1" x14ac:dyDescent="0.3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" hidden="1" thickTop="1" x14ac:dyDescent="0.3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" hidden="1" thickTop="1" x14ac:dyDescent="0.3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" hidden="1" thickTop="1" x14ac:dyDescent="0.3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" hidden="1" thickTop="1" x14ac:dyDescent="0.3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" hidden="1" thickTop="1" x14ac:dyDescent="0.3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" hidden="1" thickTop="1" x14ac:dyDescent="0.3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" hidden="1" thickTop="1" x14ac:dyDescent="0.3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" hidden="1" thickTop="1" x14ac:dyDescent="0.3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</row>
    <row r="437" spans="1:34" ht="15" hidden="1" thickTop="1" x14ac:dyDescent="0.3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" hidden="1" thickTop="1" x14ac:dyDescent="0.3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</row>
    <row r="439" spans="1:34" ht="15" hidden="1" thickTop="1" x14ac:dyDescent="0.3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</row>
    <row r="440" spans="1:34" ht="15" hidden="1" thickTop="1" x14ac:dyDescent="0.3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" hidden="1" thickTop="1" x14ac:dyDescent="0.3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</row>
    <row r="442" spans="1:34" ht="15" hidden="1" thickTop="1" x14ac:dyDescent="0.3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</row>
    <row r="443" spans="1:34" ht="15" hidden="1" thickTop="1" x14ac:dyDescent="0.3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</row>
    <row r="444" spans="1:34" ht="15" hidden="1" thickTop="1" x14ac:dyDescent="0.3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</row>
    <row r="445" spans="1:34" ht="15" hidden="1" thickTop="1" x14ac:dyDescent="0.3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</row>
    <row r="446" spans="1:34" ht="15" hidden="1" thickTop="1" x14ac:dyDescent="0.3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</row>
    <row r="447" spans="1:34" ht="15" hidden="1" thickTop="1" x14ac:dyDescent="0.3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</row>
    <row r="448" spans="1:34" ht="15" hidden="1" thickTop="1" x14ac:dyDescent="0.3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</row>
    <row r="449" spans="1:34" ht="15" hidden="1" thickTop="1" x14ac:dyDescent="0.3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" hidden="1" thickTop="1" x14ac:dyDescent="0.3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" hidden="1" thickTop="1" x14ac:dyDescent="0.3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" hidden="1" thickTop="1" x14ac:dyDescent="0.3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" hidden="1" thickTop="1" x14ac:dyDescent="0.3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" hidden="1" thickTop="1" x14ac:dyDescent="0.3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" hidden="1" thickTop="1" x14ac:dyDescent="0.3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" hidden="1" thickTop="1" x14ac:dyDescent="0.3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" hidden="1" thickTop="1" x14ac:dyDescent="0.3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" hidden="1" thickTop="1" x14ac:dyDescent="0.3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" hidden="1" thickTop="1" x14ac:dyDescent="0.3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" thickTop="1" x14ac:dyDescent="0.3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3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3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 t="e">
        <f>'RESUMEN TOTAL'!#REF!</f>
        <v>#REF!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</row>
    <row r="463" spans="1:34" hidden="1" x14ac:dyDescent="0.3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</row>
    <row r="464" spans="1:34" x14ac:dyDescent="0.3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 t="e">
        <f>'RESUMEN TOTAL'!#REF!</f>
        <v>#REF!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</row>
    <row r="465" spans="1:34" hidden="1" x14ac:dyDescent="0.3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3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3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</row>
    <row r="468" spans="1:34" x14ac:dyDescent="0.3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3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</row>
    <row r="470" spans="1:34" x14ac:dyDescent="0.3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3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</row>
    <row r="472" spans="1:34" x14ac:dyDescent="0.3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3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</row>
    <row r="474" spans="1:34" x14ac:dyDescent="0.3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3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</row>
    <row r="476" spans="1:34" x14ac:dyDescent="0.3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3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</row>
    <row r="478" spans="1:34" x14ac:dyDescent="0.3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</row>
    <row r="479" spans="1:34" hidden="1" x14ac:dyDescent="0.3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</row>
    <row r="480" spans="1:34" x14ac:dyDescent="0.3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3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</row>
    <row r="482" spans="1:34" x14ac:dyDescent="0.3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</row>
    <row r="483" spans="1:34" hidden="1" x14ac:dyDescent="0.3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</row>
    <row r="484" spans="1:34" x14ac:dyDescent="0.3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3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</row>
    <row r="486" spans="1:34" x14ac:dyDescent="0.3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</row>
    <row r="487" spans="1:34" hidden="1" x14ac:dyDescent="0.3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</row>
    <row r="488" spans="1:34" x14ac:dyDescent="0.3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</row>
    <row r="489" spans="1:34" hidden="1" x14ac:dyDescent="0.3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</row>
    <row r="490" spans="1:34" x14ac:dyDescent="0.3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3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3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3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</row>
    <row r="494" spans="1:34" x14ac:dyDescent="0.3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3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</row>
    <row r="496" spans="1:34" x14ac:dyDescent="0.3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</row>
    <row r="497" spans="1:34" hidden="1" x14ac:dyDescent="0.3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</row>
    <row r="498" spans="1:34" x14ac:dyDescent="0.3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</row>
    <row r="499" spans="1:34" hidden="1" x14ac:dyDescent="0.3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</row>
    <row r="500" spans="1:34" x14ac:dyDescent="0.3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</row>
    <row r="501" spans="1:34" hidden="1" x14ac:dyDescent="0.3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</row>
    <row r="502" spans="1:34" x14ac:dyDescent="0.3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3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</row>
    <row r="504" spans="1:34" x14ac:dyDescent="0.3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</row>
    <row r="505" spans="1:34" hidden="1" x14ac:dyDescent="0.3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</row>
    <row r="506" spans="1:34" x14ac:dyDescent="0.3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</row>
    <row r="507" spans="1:34" hidden="1" x14ac:dyDescent="0.3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</row>
    <row r="508" spans="1:34" x14ac:dyDescent="0.3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</row>
    <row r="509" spans="1:34" hidden="1" x14ac:dyDescent="0.3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</row>
    <row r="510" spans="1:34" x14ac:dyDescent="0.3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</row>
    <row r="511" spans="1:34" hidden="1" x14ac:dyDescent="0.3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</row>
    <row r="512" spans="1:34" x14ac:dyDescent="0.3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3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</row>
    <row r="514" spans="1:34" x14ac:dyDescent="0.3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</row>
    <row r="515" spans="1:34" hidden="1" x14ac:dyDescent="0.3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</row>
    <row r="516" spans="1:34" x14ac:dyDescent="0.3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3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3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</row>
    <row r="519" spans="1:34" hidden="1" x14ac:dyDescent="0.3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</row>
    <row r="520" spans="1:34" x14ac:dyDescent="0.3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3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3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</row>
    <row r="523" spans="1:34" hidden="1" x14ac:dyDescent="0.3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</row>
    <row r="524" spans="1:34" x14ac:dyDescent="0.3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</row>
    <row r="525" spans="1:34" hidden="1" x14ac:dyDescent="0.3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</row>
    <row r="526" spans="1:34" x14ac:dyDescent="0.3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</row>
    <row r="527" spans="1:34" hidden="1" x14ac:dyDescent="0.3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</row>
    <row r="528" spans="1:34" x14ac:dyDescent="0.3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3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</row>
    <row r="530" spans="1:34" x14ac:dyDescent="0.3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</row>
    <row r="531" spans="1:34" hidden="1" x14ac:dyDescent="0.3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</row>
    <row r="532" spans="1:34" x14ac:dyDescent="0.3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</row>
    <row r="533" spans="1:34" hidden="1" x14ac:dyDescent="0.3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</row>
    <row r="534" spans="1:34" x14ac:dyDescent="0.3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</row>
    <row r="535" spans="1:34" hidden="1" x14ac:dyDescent="0.3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</row>
    <row r="536" spans="1:34" hidden="1" x14ac:dyDescent="0.3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3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3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3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3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3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3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3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3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3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3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3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3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3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3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3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3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3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3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3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3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3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3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3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3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3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3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3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3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3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3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3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3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3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3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3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3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3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3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3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3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3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3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3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3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3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3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3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3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3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3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3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3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3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3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3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3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3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3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3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3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3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3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3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3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3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3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3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3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3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3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3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3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3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3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3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3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3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3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3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3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3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3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3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3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3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3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3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3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3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3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3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3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3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3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3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3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3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3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3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3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3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3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3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3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2024-03-08T18:48:13Z</dcterms:modified>
</cp:coreProperties>
</file>