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AGOSTO\"/>
    </mc:Choice>
  </mc:AlternateContent>
  <xr:revisionPtr revIDLastSave="0" documentId="13_ncr:1_{AC0A12EA-B9B8-407B-B141-CFA5D4F822A2}" xr6:coauthVersionLast="47" xr6:coauthVersionMax="47" xr10:uidLastSave="{00000000-0000-0000-0000-000000000000}"/>
  <bookViews>
    <workbookView xWindow="-120" yWindow="-120" windowWidth="20730" windowHeight="11160" tabRatio="601" firstSheet="5" activeTab="9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AUXILIAR" sheetId="14" r:id="rId9"/>
    <sheet name="informe" sheetId="2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TOTAL'!$A$4:$AP$486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54" i="24" l="1"/>
  <c r="J154" i="24" s="1"/>
  <c r="J112" i="24"/>
  <c r="J111" i="24"/>
  <c r="J110" i="24"/>
  <c r="J105" i="24"/>
  <c r="J104" i="24"/>
  <c r="J103" i="24"/>
  <c r="J98" i="24"/>
  <c r="J97" i="24"/>
  <c r="J96" i="24"/>
  <c r="J77" i="24"/>
  <c r="J76" i="24"/>
  <c r="J75" i="24"/>
  <c r="J70" i="24"/>
  <c r="J69" i="24"/>
  <c r="J68" i="24"/>
  <c r="J63" i="24"/>
  <c r="J62" i="24"/>
  <c r="J61" i="24"/>
  <c r="Z3" i="25"/>
  <c r="R3" i="25"/>
  <c r="B1" i="2"/>
  <c r="AP3" i="2"/>
  <c r="AO3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479" i="2"/>
  <c r="J480" i="2"/>
  <c r="J481" i="2"/>
  <c r="J482" i="2"/>
  <c r="J483" i="2"/>
  <c r="J484" i="2"/>
  <c r="J485" i="2"/>
  <c r="J486" i="2"/>
  <c r="I479" i="2"/>
  <c r="I480" i="2"/>
  <c r="I481" i="2"/>
  <c r="I482" i="2"/>
  <c r="I483" i="2"/>
  <c r="I484" i="2"/>
  <c r="I485" i="2"/>
  <c r="I486" i="2"/>
  <c r="J56" i="24"/>
  <c r="J55" i="24"/>
  <c r="J54" i="24"/>
  <c r="J49" i="24"/>
  <c r="J48" i="24"/>
  <c r="J47" i="24"/>
  <c r="J28" i="24"/>
  <c r="J27" i="24"/>
  <c r="J26" i="24"/>
  <c r="D10" i="24"/>
  <c r="E10" i="24" s="1"/>
  <c r="I91" i="24"/>
  <c r="J91" i="24" s="1"/>
  <c r="H91" i="24"/>
  <c r="H85" i="24"/>
  <c r="I84" i="24"/>
  <c r="J84" i="24" s="1"/>
  <c r="H84" i="24"/>
  <c r="I83" i="24"/>
  <c r="J83" i="24" s="1"/>
  <c r="H83" i="24"/>
  <c r="J82" i="24"/>
  <c r="I82" i="24"/>
  <c r="H82" i="24"/>
  <c r="H81" i="24"/>
  <c r="H43" i="24"/>
  <c r="I42" i="24"/>
  <c r="J42" i="24" s="1"/>
  <c r="H42" i="24"/>
  <c r="I41" i="24"/>
  <c r="J41" i="24" s="1"/>
  <c r="H41" i="24"/>
  <c r="J40" i="24"/>
  <c r="I40" i="24"/>
  <c r="H40" i="24"/>
  <c r="H39" i="24"/>
  <c r="H36" i="24"/>
  <c r="I35" i="24"/>
  <c r="J35" i="24" s="1"/>
  <c r="H35" i="24"/>
  <c r="I34" i="24"/>
  <c r="H34" i="24"/>
  <c r="J34" i="24" s="1"/>
  <c r="J33" i="24"/>
  <c r="I33" i="24"/>
  <c r="H33" i="24"/>
  <c r="H32" i="24"/>
  <c r="J21" i="24"/>
  <c r="J20" i="24"/>
  <c r="J19" i="24"/>
  <c r="J14" i="24"/>
  <c r="J13" i="24"/>
  <c r="J12" i="24"/>
  <c r="J7" i="24"/>
  <c r="J6" i="24"/>
  <c r="J5" i="24"/>
  <c r="K479" i="2" l="1"/>
  <c r="K483" i="2"/>
  <c r="K486" i="2"/>
  <c r="K485" i="2"/>
  <c r="K484" i="2"/>
  <c r="K482" i="2"/>
  <c r="K481" i="2"/>
  <c r="K480" i="2"/>
  <c r="D11" i="24"/>
  <c r="D3" i="24"/>
  <c r="D4" i="24" s="1"/>
  <c r="E11" i="24" l="1"/>
  <c r="D12" i="24"/>
  <c r="E4" i="24"/>
  <c r="D5" i="24"/>
  <c r="E3" i="24"/>
  <c r="D13" i="24" l="1"/>
  <c r="E13" i="24" s="1"/>
  <c r="E12" i="24"/>
  <c r="D6" i="24"/>
  <c r="E6" i="24" s="1"/>
  <c r="E5" i="24"/>
  <c r="J216" i="24" l="1"/>
  <c r="J215" i="24"/>
  <c r="I217" i="24"/>
  <c r="J217" i="24" s="1"/>
  <c r="D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514" i="11"/>
  <c r="AJ515" i="11"/>
  <c r="AJ516" i="11"/>
  <c r="AJ517" i="11"/>
  <c r="AJ518" i="11"/>
  <c r="AJ519" i="11"/>
  <c r="AJ520" i="11"/>
  <c r="AJ521" i="11"/>
  <c r="AJ522" i="11"/>
  <c r="AJ523" i="11"/>
  <c r="AJ524" i="11"/>
  <c r="AJ525" i="11"/>
  <c r="AJ526" i="11"/>
  <c r="AJ527" i="11"/>
  <c r="AJ528" i="11"/>
  <c r="AJ529" i="11"/>
  <c r="AJ530" i="11"/>
  <c r="AJ531" i="11"/>
  <c r="AJ532" i="11"/>
  <c r="AJ533" i="11"/>
  <c r="AJ534" i="11"/>
  <c r="AJ535" i="11"/>
  <c r="AJ536" i="11"/>
  <c r="AJ537" i="11"/>
  <c r="AJ538" i="11"/>
  <c r="AJ539" i="11"/>
  <c r="AJ540" i="11"/>
  <c r="AJ541" i="11"/>
  <c r="AJ542" i="11"/>
  <c r="AJ543" i="11"/>
  <c r="AJ544" i="11"/>
  <c r="AJ545" i="11"/>
  <c r="AJ546" i="11"/>
  <c r="AJ547" i="11"/>
  <c r="AJ548" i="11"/>
  <c r="AJ549" i="11"/>
  <c r="AJ550" i="11"/>
  <c r="AJ551" i="11"/>
  <c r="AJ552" i="11"/>
  <c r="AJ553" i="11"/>
  <c r="AJ554" i="11"/>
  <c r="AJ555" i="11"/>
  <c r="AJ556" i="11"/>
  <c r="AJ557" i="11"/>
  <c r="AJ558" i="11"/>
  <c r="AJ559" i="11"/>
  <c r="AJ560" i="11"/>
  <c r="AJ561" i="11"/>
  <c r="AJ562" i="11"/>
  <c r="AJ563" i="11"/>
  <c r="AJ564" i="11"/>
  <c r="AJ565" i="11"/>
  <c r="AJ566" i="11"/>
  <c r="AJ567" i="11"/>
  <c r="AJ568" i="11"/>
  <c r="AJ569" i="11"/>
  <c r="AJ570" i="11"/>
  <c r="AJ571" i="11"/>
  <c r="AJ572" i="11"/>
  <c r="AJ573" i="11"/>
  <c r="AJ574" i="11"/>
  <c r="AJ575" i="11"/>
  <c r="AJ576" i="11"/>
  <c r="AJ577" i="11"/>
  <c r="AJ578" i="11"/>
  <c r="AJ579" i="11"/>
  <c r="AJ580" i="11"/>
  <c r="AJ581" i="11"/>
  <c r="AJ582" i="11"/>
  <c r="AJ583" i="11"/>
  <c r="AJ584" i="11"/>
  <c r="AJ585" i="11"/>
  <c r="AJ586" i="11"/>
  <c r="AJ587" i="11"/>
  <c r="AJ588" i="11"/>
  <c r="AJ589" i="11"/>
  <c r="AJ590" i="11"/>
  <c r="AJ591" i="11"/>
  <c r="AJ592" i="11"/>
  <c r="AJ593" i="11"/>
  <c r="AJ594" i="11"/>
  <c r="AJ595" i="11"/>
  <c r="AJ596" i="11"/>
  <c r="AJ597" i="11"/>
  <c r="AJ598" i="11"/>
  <c r="AJ599" i="11"/>
  <c r="AJ600" i="11"/>
  <c r="AJ601" i="11"/>
  <c r="AJ602" i="11"/>
  <c r="AJ603" i="11"/>
  <c r="AJ604" i="11"/>
  <c r="AJ605" i="11"/>
  <c r="AJ606" i="11"/>
  <c r="AJ607" i="11"/>
  <c r="AJ608" i="11"/>
  <c r="AJ609" i="11"/>
  <c r="AJ610" i="11"/>
  <c r="AJ611" i="11"/>
  <c r="AJ612" i="11"/>
  <c r="AJ613" i="11"/>
  <c r="AJ614" i="11"/>
  <c r="AJ615" i="11"/>
  <c r="AJ616" i="11"/>
  <c r="AJ617" i="11"/>
  <c r="AJ618" i="11"/>
  <c r="AJ619" i="11"/>
  <c r="AJ620" i="11"/>
  <c r="AJ621" i="11"/>
  <c r="AJ622" i="11"/>
  <c r="AJ623" i="11"/>
  <c r="AJ624" i="11"/>
  <c r="AJ625" i="11"/>
  <c r="AJ626" i="11"/>
  <c r="AJ627" i="11"/>
  <c r="AJ628" i="11"/>
  <c r="AJ629" i="11"/>
  <c r="AJ630" i="11"/>
  <c r="AJ631" i="11"/>
  <c r="AJ632" i="11"/>
  <c r="AJ633" i="11"/>
  <c r="AJ634" i="11"/>
  <c r="AJ635" i="11"/>
  <c r="AJ636" i="11"/>
  <c r="AJ637" i="11"/>
  <c r="AJ638" i="11"/>
  <c r="AJ639" i="11"/>
  <c r="AJ640" i="11"/>
  <c r="AJ641" i="11"/>
  <c r="AJ642" i="11"/>
  <c r="AJ643" i="11"/>
  <c r="AJ644" i="11"/>
  <c r="AJ645" i="11"/>
  <c r="AJ646" i="11"/>
  <c r="AJ647" i="11"/>
  <c r="AJ648" i="11"/>
  <c r="AJ649" i="11"/>
  <c r="AJ650" i="11"/>
  <c r="AJ651" i="11"/>
  <c r="AJ652" i="11"/>
  <c r="AJ653" i="11"/>
  <c r="AJ654" i="11"/>
  <c r="AJ655" i="11"/>
  <c r="AJ656" i="11"/>
  <c r="AJ657" i="11"/>
  <c r="AJ658" i="11"/>
  <c r="AJ659" i="11"/>
  <c r="AJ660" i="11"/>
  <c r="AJ661" i="11"/>
  <c r="AJ662" i="11"/>
  <c r="AJ663" i="11"/>
  <c r="AJ664" i="11"/>
  <c r="AJ665" i="11"/>
  <c r="AJ666" i="11"/>
  <c r="AJ667" i="11"/>
  <c r="AJ668" i="11"/>
  <c r="AJ669" i="11"/>
  <c r="AJ670" i="11"/>
  <c r="AJ671" i="11"/>
  <c r="AJ672" i="11"/>
  <c r="AJ673" i="11"/>
  <c r="AJ674" i="11"/>
  <c r="AJ675" i="11"/>
  <c r="AJ676" i="11"/>
  <c r="AJ677" i="11"/>
  <c r="AJ678" i="11"/>
  <c r="AJ679" i="11"/>
  <c r="AJ680" i="11"/>
  <c r="AJ681" i="11"/>
  <c r="AJ682" i="11"/>
  <c r="AJ683" i="11"/>
  <c r="AJ684" i="11"/>
  <c r="AJ685" i="11"/>
  <c r="AJ686" i="11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J467" i="2"/>
  <c r="I468" i="2"/>
  <c r="J468" i="2"/>
  <c r="I469" i="2"/>
  <c r="J469" i="2"/>
  <c r="I470" i="2"/>
  <c r="J470" i="2"/>
  <c r="I471" i="2"/>
  <c r="J471" i="2"/>
  <c r="I472" i="2"/>
  <c r="J472" i="2"/>
  <c r="I473" i="2"/>
  <c r="J473" i="2"/>
  <c r="I474" i="2"/>
  <c r="J474" i="2"/>
  <c r="I475" i="2"/>
  <c r="J475" i="2"/>
  <c r="I476" i="2"/>
  <c r="J476" i="2"/>
  <c r="I477" i="2"/>
  <c r="J477" i="2"/>
  <c r="I478" i="2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F65" i="14"/>
  <c r="C147" i="24"/>
  <c r="D214" i="24" l="1"/>
  <c r="E213" i="24"/>
  <c r="AJ2" i="11"/>
  <c r="K474" i="2"/>
  <c r="K471" i="2"/>
  <c r="K477" i="2"/>
  <c r="K475" i="2"/>
  <c r="K467" i="2"/>
  <c r="K478" i="2"/>
  <c r="K476" i="2"/>
  <c r="K468" i="2"/>
  <c r="K470" i="2"/>
  <c r="K473" i="2"/>
  <c r="K469" i="2"/>
  <c r="K472" i="2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Q3" i="26" l="1"/>
  <c r="F46" i="14" s="1"/>
  <c r="I3" i="26"/>
  <c r="F38" i="14" s="1"/>
  <c r="Q2" i="26"/>
  <c r="E46" i="14" s="1"/>
  <c r="I2" i="26"/>
  <c r="E38" i="14" s="1"/>
  <c r="P3" i="26"/>
  <c r="F45" i="14" s="1"/>
  <c r="L3" i="26"/>
  <c r="F41" i="14" s="1"/>
  <c r="I90" i="24" s="1"/>
  <c r="H3" i="26"/>
  <c r="F37" i="14" s="1"/>
  <c r="P2" i="26"/>
  <c r="E45" i="14" s="1"/>
  <c r="L2" i="26"/>
  <c r="E41" i="14" s="1"/>
  <c r="H2" i="26"/>
  <c r="E37" i="14" s="1"/>
  <c r="O3" i="26"/>
  <c r="F44" i="14" s="1"/>
  <c r="K3" i="26"/>
  <c r="F40" i="14" s="1"/>
  <c r="G3" i="26"/>
  <c r="F36" i="14" s="1"/>
  <c r="S2" i="26"/>
  <c r="O2" i="26"/>
  <c r="E44" i="14" s="1"/>
  <c r="G44" i="14" s="1"/>
  <c r="K2" i="26"/>
  <c r="E40" i="14" s="1"/>
  <c r="G2" i="26"/>
  <c r="E36" i="14" s="1"/>
  <c r="G36" i="14" s="1"/>
  <c r="R3" i="26"/>
  <c r="F47" i="14" s="1"/>
  <c r="J3" i="26"/>
  <c r="F39" i="14" s="1"/>
  <c r="F3" i="26"/>
  <c r="F35" i="14" s="1"/>
  <c r="R2" i="26"/>
  <c r="E47" i="14" s="1"/>
  <c r="J2" i="26"/>
  <c r="E39" i="14" s="1"/>
  <c r="F2" i="26"/>
  <c r="E35" i="14" s="1"/>
  <c r="N2" i="26"/>
  <c r="E43" i="14" s="1"/>
  <c r="N3" i="26"/>
  <c r="F43" i="14" s="1"/>
  <c r="M3" i="26"/>
  <c r="F42" i="14" s="1"/>
  <c r="M2" i="26"/>
  <c r="E42" i="14" s="1"/>
  <c r="E215" i="24"/>
  <c r="D216" i="24"/>
  <c r="E216" i="24" s="1"/>
  <c r="AG3" i="26"/>
  <c r="F62" i="14" s="1"/>
  <c r="I195" i="24" s="1"/>
  <c r="Y3" i="26"/>
  <c r="F54" i="14" s="1"/>
  <c r="I139" i="24" s="1"/>
  <c r="AC2" i="26"/>
  <c r="E58" i="14" s="1"/>
  <c r="I166" i="24" s="1"/>
  <c r="AH3" i="26"/>
  <c r="F63" i="14" s="1"/>
  <c r="I202" i="24" s="1"/>
  <c r="AF3" i="26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AI3" i="26"/>
  <c r="F64" i="14" s="1"/>
  <c r="I209" i="24" s="1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62" i="2"/>
  <c r="K458" i="2"/>
  <c r="S3" i="26"/>
  <c r="F48" i="14" s="1"/>
  <c r="K109" i="2"/>
  <c r="K461" i="2"/>
  <c r="K459" i="2"/>
  <c r="H1" i="26"/>
  <c r="H196" i="24" s="1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G38" i="14" l="1"/>
  <c r="G46" i="14"/>
  <c r="G35" i="14"/>
  <c r="G45" i="14"/>
  <c r="G47" i="14"/>
  <c r="D45" i="14"/>
  <c r="D42" i="14"/>
  <c r="D38" i="14"/>
  <c r="D46" i="14"/>
  <c r="D41" i="14"/>
  <c r="H90" i="24" s="1"/>
  <c r="J90" i="24" s="1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H88" i="24" s="1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H89" i="24" s="1"/>
  <c r="C37" i="14"/>
  <c r="C44" i="14"/>
  <c r="C40" i="14"/>
  <c r="C36" i="14"/>
  <c r="I89" i="24"/>
  <c r="G41" i="14"/>
  <c r="H92" i="24" s="1"/>
  <c r="G43" i="14"/>
  <c r="E61" i="14"/>
  <c r="I187" i="24"/>
  <c r="F61" i="14"/>
  <c r="I188" i="24"/>
  <c r="I168" i="24"/>
  <c r="I194" i="24"/>
  <c r="G62" i="14"/>
  <c r="H197" i="24" s="1"/>
  <c r="I201" i="24"/>
  <c r="I203" i="24" s="1"/>
  <c r="G63" i="14"/>
  <c r="H204" i="24" s="1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H153" i="24" s="1"/>
  <c r="J153" i="24" s="1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B59" i="14"/>
  <c r="H172" i="24" s="1"/>
  <c r="B62" i="14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C63" i="14"/>
  <c r="H201" i="24" s="1"/>
  <c r="C55" i="14"/>
  <c r="H145" i="24" s="1"/>
  <c r="C62" i="14"/>
  <c r="H152" i="24" s="1"/>
  <c r="J152" i="24" s="1"/>
  <c r="C58" i="14"/>
  <c r="H166" i="24" s="1"/>
  <c r="C54" i="14"/>
  <c r="H138" i="24" s="1"/>
  <c r="G54" i="14"/>
  <c r="H141" i="24" s="1"/>
  <c r="G59" i="14"/>
  <c r="G58" i="14"/>
  <c r="H169" i="24" s="1"/>
  <c r="G56" i="14"/>
  <c r="E57" i="14"/>
  <c r="G55" i="14"/>
  <c r="H148" i="24" s="1"/>
  <c r="H189" i="24"/>
  <c r="H161" i="24"/>
  <c r="H168" i="24"/>
  <c r="H147" i="24"/>
  <c r="H203" i="24"/>
  <c r="H175" i="24"/>
  <c r="H210" i="24"/>
  <c r="H182" i="24"/>
  <c r="D48" i="14"/>
  <c r="D51" i="14"/>
  <c r="H125" i="24" s="1"/>
  <c r="J125" i="24" s="1"/>
  <c r="D50" i="14"/>
  <c r="H118" i="24" s="1"/>
  <c r="J118" i="24" s="1"/>
  <c r="D52" i="14"/>
  <c r="D49" i="14"/>
  <c r="D53" i="14"/>
  <c r="H132" i="24" s="1"/>
  <c r="I131" i="24"/>
  <c r="G53" i="14"/>
  <c r="H134" i="24" s="1"/>
  <c r="E48" i="14"/>
  <c r="B48" i="14"/>
  <c r="B53" i="14"/>
  <c r="H130" i="24" s="1"/>
  <c r="B52" i="14"/>
  <c r="B51" i="14"/>
  <c r="H123" i="24" s="1"/>
  <c r="B50" i="14"/>
  <c r="H116" i="24" s="1"/>
  <c r="B49" i="14"/>
  <c r="G50" i="14"/>
  <c r="C48" i="14"/>
  <c r="C49" i="14"/>
  <c r="C53" i="14"/>
  <c r="H131" i="24" s="1"/>
  <c r="C52" i="14"/>
  <c r="C51" i="14"/>
  <c r="H124" i="24" s="1"/>
  <c r="C50" i="14"/>
  <c r="H117" i="24" s="1"/>
  <c r="H140" i="24"/>
  <c r="H126" i="24"/>
  <c r="H119" i="24"/>
  <c r="H133" i="24"/>
  <c r="G51" i="14"/>
  <c r="G49" i="14"/>
  <c r="G52" i="14"/>
  <c r="I132" i="24"/>
  <c r="H193" i="24" l="1"/>
  <c r="H151" i="24"/>
  <c r="J132" i="24"/>
  <c r="J89" i="24"/>
  <c r="G61" i="14"/>
  <c r="I189" i="24"/>
  <c r="J189" i="24" s="1"/>
  <c r="J210" i="24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I147" i="24"/>
  <c r="J147" i="24" s="1"/>
  <c r="J145" i="24"/>
  <c r="I196" i="24"/>
  <c r="J196" i="24" s="1"/>
  <c r="I182" i="24"/>
  <c r="J182" i="24" s="1"/>
  <c r="J180" i="24"/>
  <c r="G57" i="14"/>
  <c r="H162" i="24" s="1"/>
  <c r="J166" i="24"/>
  <c r="J168" i="24"/>
  <c r="I140" i="24"/>
  <c r="J140" i="24" s="1"/>
  <c r="J138" i="24"/>
  <c r="I133" i="24"/>
  <c r="J133" i="24" s="1"/>
  <c r="J131" i="24"/>
  <c r="G48" i="14"/>
  <c r="I119" i="24"/>
  <c r="J119" i="24" s="1"/>
  <c r="J117" i="24"/>
  <c r="J126" i="24"/>
  <c r="J124" i="24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C113" i="24" s="1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J159" i="24" l="1"/>
  <c r="C176" i="24"/>
  <c r="I175" i="24"/>
  <c r="J175" i="24" s="1"/>
  <c r="J173" i="24"/>
  <c r="K211" i="2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AJ3" i="8" l="1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G5" i="25"/>
  <c r="AJ2" i="9" l="1"/>
  <c r="AJ3" i="11"/>
  <c r="AJ515" i="9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32" i="14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1" i="9" l="1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AP2" i="2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C23" i="24" s="1"/>
  <c r="F4" i="14"/>
  <c r="C16" i="24" s="1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30" i="24" l="1"/>
  <c r="C177" i="24"/>
  <c r="C79" i="24"/>
  <c r="C128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AJ6" i="25" s="1"/>
  <c r="B2" i="25"/>
  <c r="AJ4" i="25" s="1"/>
  <c r="Z3" i="11"/>
  <c r="AA3" i="11"/>
  <c r="A23" i="14" s="1"/>
  <c r="A56" i="14" s="1"/>
  <c r="AI4" i="25" l="1"/>
  <c r="AH4" i="25"/>
  <c r="Y6" i="25"/>
  <c r="Y4" i="25"/>
  <c r="V6" i="25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AD6" i="25"/>
  <c r="AD4" i="25"/>
  <c r="I4" i="25"/>
  <c r="E28" i="24" s="1"/>
  <c r="G6" i="25"/>
  <c r="H6" i="25"/>
  <c r="P6" i="25"/>
  <c r="J4" i="25"/>
  <c r="E35" i="24" s="1"/>
  <c r="L4" i="25"/>
  <c r="E49" i="24" s="1"/>
  <c r="H4" i="25"/>
  <c r="E21" i="24" s="1"/>
  <c r="N6" i="25"/>
  <c r="E64" i="24" s="1"/>
  <c r="AF6" i="25"/>
  <c r="G4" i="25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C48" i="2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E22" i="14"/>
  <c r="C146" i="24"/>
  <c r="E21" i="14"/>
  <c r="C139" i="24"/>
  <c r="B27" i="14"/>
  <c r="E17" i="14"/>
  <c r="E18" i="1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2" i="2"/>
  <c r="J23" i="2"/>
  <c r="C181" i="24" l="1"/>
  <c r="C202" i="24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D24" i="24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C178" i="24" l="1"/>
  <c r="D178" i="24" s="1"/>
  <c r="E178" i="24" s="1"/>
  <c r="D172" i="24"/>
  <c r="E171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79" i="24" l="1"/>
  <c r="D180" i="24" s="1"/>
  <c r="D193" i="24"/>
  <c r="E192" i="24"/>
  <c r="D201" i="24"/>
  <c r="E200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D110" i="24"/>
  <c r="E109" i="24"/>
  <c r="D89" i="24"/>
  <c r="E88" i="24"/>
  <c r="D82" i="24"/>
  <c r="E81" i="24"/>
  <c r="J263" i="2"/>
  <c r="I263" i="2"/>
  <c r="E179" i="24" l="1"/>
  <c r="E173" i="24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W2" i="10"/>
  <c r="C19" i="14" s="1"/>
  <c r="D102" i="24" l="1"/>
  <c r="E101" i="24"/>
  <c r="W6" i="25"/>
  <c r="C127" i="24"/>
  <c r="W314" i="9"/>
  <c r="W1" i="9" s="1"/>
  <c r="AC2" i="2"/>
  <c r="AC1" i="2" s="1"/>
  <c r="W2" i="21"/>
  <c r="D19" i="14" s="1"/>
  <c r="W2" i="11"/>
  <c r="I319" i="2"/>
  <c r="X314" i="9"/>
  <c r="X1" i="9" s="1"/>
  <c r="AD2" i="2"/>
  <c r="J319" i="2"/>
  <c r="K319" i="2" l="1"/>
  <c r="B19" i="14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E15" i="14"/>
  <c r="C129" i="24" l="1"/>
  <c r="D129" i="24" s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<sst xmlns="http://schemas.openxmlformats.org/spreadsheetml/2006/main" count="5077" uniqueCount="1471">
  <si>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</si>
  <si>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</si>
  <si>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</si>
  <si>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</si>
  <si>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</si>
  <si>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</si>
  <si>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</si>
  <si>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</si>
  <si>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</si>
  <si>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</si>
  <si>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</si>
  <si>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</si>
  <si>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</si>
  <si>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</si>
  <si>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</si>
  <si>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</si>
  <si>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</si>
  <si>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</si>
  <si>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</si>
  <si>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</si>
  <si>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</si>
  <si>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</si>
  <si>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</si>
  <si>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</si>
  <si>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</si>
  <si>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</si>
  <si>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</si>
  <si>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</si>
  <si>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</si>
  <si>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</si>
  <si>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</si>
  <si>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</si>
  <si>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</si>
  <si>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</si>
  <si>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</si>
  <si>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</si>
  <si>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</si>
  <si>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</si>
  <si>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</si>
  <si>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</si>
  <si>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</si>
  <si>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</si>
  <si>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</si>
  <si>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</si>
  <si>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</si>
  <si>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</si>
  <si>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</si>
  <si>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</si>
  <si>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</si>
  <si>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</si>
  <si>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</si>
  <si>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</si>
  <si>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</si>
  <si>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</si>
  <si>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</si>
  <si>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</si>
  <si>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</si>
  <si>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</si>
  <si>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</si>
  <si>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</si>
  <si>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</si>
  <si>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</si>
  <si>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</si>
  <si>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</si>
  <si>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</si>
  <si>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</si>
  <si>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</si>
  <si>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</si>
  <si>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</si>
  <si>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</si>
  <si>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</si>
  <si>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</si>
  <si>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</si>
  <si>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</si>
  <si>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</si>
  <si>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</si>
  <si>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</si>
  <si>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</si>
  <si>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</si>
  <si>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</si>
  <si>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</si>
  <si>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</si>
  <si>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</si>
  <si>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</si>
  <si>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</si>
  <si>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</si>
  <si>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</si>
  <si>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</si>
  <si>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</si>
  <si>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</si>
  <si>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</si>
  <si>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</si>
  <si>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</si>
  <si>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</si>
  <si>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</si>
  <si>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</si>
  <si>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</si>
  <si>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</si>
  <si>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</si>
  <si>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</si>
  <si>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</si>
  <si>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</si>
  <si>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</si>
  <si>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</si>
  <si>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</si>
  <si>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</si>
  <si>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</si>
  <si>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</si>
  <si>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</si>
  <si>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</si>
  <si>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</si>
  <si>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</si>
  <si>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</si>
  <si>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</si>
  <si>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</si>
  <si>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</si>
  <si>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</si>
  <si>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</si>
  <si>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</si>
  <si>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</si>
  <si>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</si>
  <si>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</si>
  <si>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</si>
  <si>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</si>
  <si>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</si>
  <si>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</si>
  <si>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</si>
  <si>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</si>
  <si>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</si>
  <si>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</si>
  <si>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</si>
  <si>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</si>
  <si>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</si>
  <si>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</si>
  <si>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</si>
  <si>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</si>
  <si>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</si>
  <si>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</si>
  <si>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</si>
  <si>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</si>
  <si>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</si>
  <si>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</si>
  <si>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</si>
  <si>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</si>
  <si>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</si>
  <si>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</si>
  <si>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</si>
  <si>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</si>
  <si>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</si>
  <si>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</si>
  <si>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</si>
  <si>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</si>
  <si>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</si>
  <si>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</si>
  <si>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</si>
  <si>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</si>
  <si>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</si>
  <si>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</si>
  <si>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</si>
  <si>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</si>
  <si>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</si>
  <si>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</si>
  <si>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</si>
  <si>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</si>
  <si>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</si>
  <si>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</si>
  <si>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</si>
  <si>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</si>
  <si>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</si>
  <si>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</si>
  <si>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</si>
  <si>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</si>
  <si>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</si>
  <si>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</si>
  <si>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</si>
  <si>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</si>
  <si>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</si>
  <si>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</si>
  <si>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</si>
  <si>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</si>
  <si>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</si>
  <si>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</si>
  <si>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</si>
  <si>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</si>
  <si>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</si>
  <si>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</si>
  <si>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</si>
  <si>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</si>
  <si>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</si>
  <si>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</si>
  <si>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</si>
  <si>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</si>
  <si>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</si>
  <si>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</si>
  <si>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</si>
  <si>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</si>
  <si>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</si>
  <si>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</si>
  <si>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</si>
  <si>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</si>
  <si>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</si>
  <si>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</si>
  <si>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</si>
  <si>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</si>
  <si>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</si>
  <si>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</si>
  <si>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</si>
  <si>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</si>
  <si>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</si>
  <si>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</si>
  <si>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</si>
  <si>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</si>
  <si>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</si>
  <si>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</si>
  <si>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</si>
  <si>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</si>
  <si>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</si>
  <si>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</si>
  <si>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</si>
  <si>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</si>
  <si>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</si>
  <si>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</si>
  <si>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</si>
  <si>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</si>
  <si>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</si>
  <si>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</si>
  <si>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</si>
  <si>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</si>
  <si>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</si>
  <si>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</si>
  <si>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</si>
  <si>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</si>
  <si>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</si>
  <si>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</si>
  <si>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</si>
  <si>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</si>
  <si>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</si>
  <si>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</si>
  <si>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</si>
  <si>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</si>
  <si>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</si>
  <si>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</si>
  <si>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</si>
  <si>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</si>
  <si>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</si>
  <si>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</si>
  <si>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</si>
  <si>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</si>
  <si>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</si>
  <si>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</si>
  <si>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</si>
  <si>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</si>
  <si>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</si>
  <si>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</si>
  <si>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</si>
  <si>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</si>
  <si>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</si>
  <si>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</si>
  <si>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</si>
  <si>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</si>
  <si>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</si>
  <si>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</si>
  <si>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</si>
  <si>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</si>
  <si>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</si>
  <si>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</si>
  <si>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</si>
  <si>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</si>
  <si>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</si>
  <si>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</si>
  <si>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</si>
  <si>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</si>
  <si>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</si>
  <si>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</si>
  <si>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</si>
  <si>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</si>
  <si>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</si>
  <si>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</si>
  <si>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</si>
  <si>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</si>
  <si>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</si>
  <si>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</si>
  <si>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</si>
  <si>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</si>
  <si>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</si>
  <si>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</si>
  <si>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</si>
  <si>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</si>
  <si>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</si>
  <si>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</si>
  <si>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</si>
  <si>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</si>
  <si>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</si>
  <si>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</si>
  <si>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</si>
  <si>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</si>
  <si>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</si>
  <si>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</si>
  <si>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</si>
  <si>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</si>
  <si>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</si>
  <si>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</si>
  <si>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</si>
  <si>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</si>
  <si>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</si>
  <si>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</si>
  <si>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</si>
  <si>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</si>
  <si>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</si>
  <si>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</si>
  <si>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</si>
  <si>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</si>
  <si>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</si>
  <si>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</si>
  <si>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</si>
  <si>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</si>
  <si>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</si>
  <si>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</si>
  <si>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</si>
  <si>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</si>
  <si>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</si>
  <si>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</si>
  <si>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</si>
  <si>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</si>
  <si>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</si>
  <si>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</si>
  <si>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</si>
  <si>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</si>
  <si>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</si>
  <si>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</si>
  <si>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</si>
  <si>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</si>
  <si>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</si>
  <si>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</si>
  <si>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</si>
  <si>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</si>
  <si>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</si>
  <si>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</si>
  <si>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</si>
  <si>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</si>
  <si>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</si>
  <si>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</si>
  <si>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</si>
  <si>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</si>
  <si>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</si>
  <si>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</si>
  <si>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</si>
  <si>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</si>
  <si>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</si>
  <si>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</si>
  <si>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</si>
  <si>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</si>
  <si>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</si>
  <si>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</si>
  <si>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</si>
  <si>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</si>
  <si>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</si>
  <si>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</si>
  <si>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</si>
  <si>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</si>
  <si>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</si>
  <si>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</si>
  <si>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</si>
  <si>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</si>
  <si>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</si>
  <si>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</si>
  <si>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</si>
  <si>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</si>
  <si>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</si>
  <si>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</si>
  <si>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</si>
  <si>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</si>
  <si>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</si>
  <si>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</si>
  <si>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</si>
  <si>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</si>
  <si>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</si>
  <si>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</si>
  <si>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</si>
  <si>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</si>
  <si>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</si>
  <si>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</si>
  <si>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</si>
  <si>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</si>
  <si>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</si>
  <si>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</si>
  <si>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</si>
  <si>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</si>
  <si>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</si>
  <si>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</si>
  <si>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</si>
  <si>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</si>
  <si>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</si>
  <si>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</si>
  <si>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</si>
  <si>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</si>
  <si>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</si>
  <si>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</si>
  <si>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</si>
  <si>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</si>
  <si>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</si>
  <si>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</si>
  <si>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</si>
  <si>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</si>
  <si>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</si>
  <si>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</si>
  <si>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</si>
  <si>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</si>
  <si>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</si>
  <si>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</si>
  <si>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</si>
  <si>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</si>
  <si>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</si>
  <si>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</si>
  <si>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</si>
  <si>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</si>
  <si>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</si>
  <si>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</si>
  <si>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</si>
  <si>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</si>
  <si>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</si>
  <si>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</si>
  <si>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</si>
  <si>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</si>
  <si>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</si>
  <si>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</si>
  <si>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</si>
  <si>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</si>
  <si>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</si>
  <si>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</si>
  <si>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</si>
  <si>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</si>
  <si>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</si>
  <si>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</si>
  <si>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</si>
  <si>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</si>
  <si>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</si>
  <si>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</si>
  <si>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</si>
  <si>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</si>
  <si>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</si>
  <si>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</si>
  <si>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</si>
  <si>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</si>
  <si>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</si>
  <si>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</si>
  <si>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</si>
  <si>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</si>
  <si>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</si>
  <si>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</si>
  <si>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</si>
  <si>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</si>
  <si>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</si>
  <si>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</si>
  <si>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</si>
  <si>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</si>
  <si>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</si>
  <si>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</si>
  <si>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</si>
  <si>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</si>
  <si>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</si>
  <si>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</si>
  <si>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</si>
  <si>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</si>
  <si>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</si>
  <si>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</si>
  <si>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</si>
  <si>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</si>
  <si>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</si>
  <si>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</si>
  <si>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</si>
  <si>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</si>
  <si>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</si>
  <si>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</si>
  <si>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</si>
  <si>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</si>
  <si>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</si>
  <si>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</si>
  <si>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</si>
  <si>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</si>
  <si>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</si>
  <si>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</si>
  <si>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</si>
  <si>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</si>
  <si>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</si>
  <si>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</si>
  <si>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</si>
  <si>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</si>
  <si>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</si>
  <si>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</si>
  <si>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</si>
  <si>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</si>
  <si>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</si>
  <si>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</si>
  <si>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</si>
  <si>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</si>
  <si>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</si>
  <si>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</si>
  <si>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</si>
  <si>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</si>
  <si>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</si>
  <si>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</si>
  <si>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</si>
  <si>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</si>
  <si>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</si>
  <si>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</si>
  <si>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</si>
  <si>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</si>
  <si>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</si>
  <si>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</si>
  <si>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</si>
  <si>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</si>
  <si>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</si>
  <si>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</si>
  <si>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</si>
  <si>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</si>
  <si>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</si>
  <si>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</si>
  <si>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</si>
  <si>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</si>
  <si>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</si>
  <si>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</si>
  <si>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</si>
  <si>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</si>
  <si>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</si>
  <si>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</si>
  <si>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</si>
  <si>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</si>
  <si>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</si>
  <si>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</si>
  <si>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</si>
  <si>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</si>
  <si>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</si>
  <si>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</si>
  <si>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</si>
  <si>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</si>
  <si>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</si>
  <si>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</si>
  <si>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</si>
  <si>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</si>
  <si>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</si>
  <si>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</si>
  <si>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</si>
  <si>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</si>
  <si>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</si>
  <si>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</si>
  <si>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</si>
  <si>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</si>
  <si>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</si>
  <si>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</si>
  <si>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</si>
  <si>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</si>
  <si>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</si>
  <si>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</si>
  <si>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</si>
  <si>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</si>
  <si>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</si>
  <si>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</si>
  <si>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</si>
  <si>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</si>
  <si>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</si>
  <si>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</si>
  <si>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</si>
  <si>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</si>
  <si>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</si>
  <si>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</si>
  <si>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</si>
  <si>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</si>
  <si>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</si>
  <si>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</si>
  <si>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</si>
  <si>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</si>
  <si>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</si>
  <si>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</si>
  <si>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</si>
  <si>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</si>
  <si>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</si>
  <si>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</si>
  <si>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</si>
  <si>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</si>
  <si>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</si>
  <si>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</si>
  <si>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</si>
  <si>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</si>
  <si>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</si>
  <si>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</si>
  <si>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</si>
  <si>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</si>
  <si>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</si>
  <si>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</si>
  <si>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</si>
  <si>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</si>
  <si>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</si>
  <si>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</si>
  <si>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</si>
  <si>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</si>
  <si>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</si>
  <si>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</si>
  <si>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</si>
  <si>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</si>
  <si>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</si>
  <si>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</si>
  <si>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</si>
  <si>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</si>
  <si>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</si>
  <si>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</si>
  <si>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</si>
  <si>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</si>
  <si>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</si>
  <si>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</si>
  <si>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</si>
  <si>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</si>
  <si>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</si>
  <si>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</si>
  <si>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</si>
  <si>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</si>
  <si>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</si>
  <si>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</si>
  <si>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</si>
  <si>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</si>
  <si>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</si>
  <si>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</si>
  <si>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</si>
  <si>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</si>
  <si>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</si>
  <si>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</si>
  <si>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</si>
  <si>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</si>
  <si>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</si>
  <si>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</si>
  <si>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</si>
  <si>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</si>
  <si>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</si>
  <si>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</si>
  <si>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</si>
  <si>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</si>
  <si>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</si>
  <si>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</si>
  <si>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</si>
  <si>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</si>
  <si>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</si>
  <si>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</si>
  <si>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</si>
  <si>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</si>
  <si>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</si>
  <si>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</si>
  <si>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</si>
  <si>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</si>
  <si>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</si>
  <si>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</si>
  <si>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</si>
  <si>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</si>
  <si>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</si>
  <si>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</si>
  <si>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</si>
  <si>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</si>
  <si>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</si>
  <si>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</si>
  <si>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</si>
  <si>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</si>
  <si>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</si>
  <si>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</si>
  <si>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</si>
  <si>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</si>
  <si>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</si>
  <si>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</si>
  <si>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</si>
  <si>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</si>
  <si>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</si>
  <si>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</si>
  <si>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</si>
  <si>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</si>
  <si>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</si>
  <si>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</si>
  <si>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</si>
  <si>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</si>
  <si>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</si>
  <si>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</si>
  <si>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</si>
  <si>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</si>
  <si>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</si>
  <si>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</si>
  <si>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</si>
  <si>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</si>
  <si>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</si>
  <si>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</si>
  <si>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</si>
  <si>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</si>
  <si>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</si>
  <si>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</si>
  <si>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</si>
  <si>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</si>
  <si>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</si>
  <si>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</si>
  <si>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</si>
  <si>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</si>
  <si>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</si>
  <si>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</si>
  <si>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</si>
  <si>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</si>
  <si>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</si>
  <si>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</si>
  <si>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</si>
  <si>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</si>
  <si>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</si>
  <si>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</si>
  <si>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</si>
  <si>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</si>
  <si>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</si>
  <si>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</si>
  <si>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</si>
  <si>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</si>
  <si>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</si>
  <si>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</si>
  <si>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</si>
  <si>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</si>
  <si>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</si>
  <si>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</si>
  <si>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</si>
  <si>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</si>
  <si>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</si>
  <si>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</si>
  <si>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</si>
  <si>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</si>
  <si>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</si>
  <si>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</si>
  <si>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</si>
  <si>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</si>
  <si>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</si>
  <si>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</si>
  <si>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</si>
  <si>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</si>
  <si>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</si>
  <si>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</si>
  <si>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</si>
  <si>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</si>
  <si>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</si>
  <si>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</si>
  <si>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</si>
  <si>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</si>
  <si>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</si>
  <si>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</si>
  <si>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</si>
  <si>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</si>
  <si>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</si>
  <si>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</si>
  <si>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</si>
  <si>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</si>
  <si>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</si>
  <si>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</si>
  <si>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</si>
  <si>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</si>
  <si>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</si>
  <si>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</si>
  <si>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</si>
  <si>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</si>
  <si>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</si>
  <si>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</si>
  <si>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</si>
  <si>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</si>
  <si>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</si>
  <si>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</si>
  <si>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</si>
  <si>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</si>
  <si>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</si>
  <si>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</si>
  <si>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</si>
  <si>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</si>
  <si>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</si>
  <si>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</si>
  <si>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</si>
  <si>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</si>
  <si>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</si>
  <si>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</si>
  <si>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</si>
  <si>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</si>
  <si>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</si>
  <si>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</si>
  <si>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</si>
  <si>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</si>
  <si>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</si>
  <si>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</si>
  <si>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</si>
  <si>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</si>
  <si>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</si>
  <si>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</si>
  <si>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</si>
  <si>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</si>
  <si>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</si>
  <si>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</si>
  <si>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</si>
  <si>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</si>
  <si>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</si>
  <si>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</si>
  <si>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</si>
  <si>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</si>
  <si>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</si>
  <si>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</si>
  <si>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</si>
  <si>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</si>
  <si>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</si>
  <si>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</si>
  <si>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</si>
  <si>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</si>
  <si>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</si>
  <si>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</si>
  <si>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</si>
  <si>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</si>
  <si>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</si>
  <si>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</si>
  <si>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</si>
  <si>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</si>
  <si>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</si>
  <si>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</si>
  <si>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</si>
  <si>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</si>
  <si>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</si>
  <si>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</si>
  <si>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</si>
  <si>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</si>
  <si>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</si>
  <si>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</si>
  <si>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</si>
  <si>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</si>
  <si>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</si>
  <si>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</si>
  <si>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</si>
  <si>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</si>
  <si>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</si>
  <si>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</si>
  <si>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</si>
  <si>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</si>
  <si>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</si>
  <si>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</si>
  <si>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</si>
  <si>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</si>
  <si>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</si>
  <si>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</si>
  <si>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</si>
  <si>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</si>
  <si>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</si>
  <si>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</si>
  <si>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</si>
  <si>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</si>
  <si>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</si>
  <si>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</si>
  <si>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</si>
  <si>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</si>
  <si>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</si>
  <si>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</si>
  <si>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</si>
  <si>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</si>
  <si>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</si>
  <si>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</si>
  <si>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</si>
  <si>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</si>
  <si>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</si>
  <si>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</si>
  <si>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</si>
  <si>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</si>
  <si>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</si>
  <si>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</si>
  <si>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</si>
  <si>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</si>
  <si>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</si>
  <si>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</si>
  <si>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</si>
  <si>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</si>
  <si>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</si>
  <si>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</si>
  <si>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</si>
  <si>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</si>
  <si>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</si>
  <si>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</si>
  <si>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</si>
  <si>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</si>
  <si>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</si>
  <si>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</si>
  <si>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</si>
  <si>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</si>
  <si>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</si>
  <si>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</si>
  <si>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</si>
  <si>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</si>
  <si>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</si>
  <si>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</si>
  <si>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</si>
  <si>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</si>
  <si>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</si>
  <si>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</si>
  <si>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</si>
  <si>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</si>
  <si>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</si>
  <si>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</si>
  <si>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</si>
  <si>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</si>
  <si>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</si>
  <si>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</si>
  <si>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</si>
  <si>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</si>
  <si>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</si>
  <si>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</si>
  <si>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</si>
  <si>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</si>
  <si>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</si>
  <si>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</si>
  <si>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</si>
  <si>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</si>
  <si>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</si>
  <si>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</si>
  <si>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</si>
  <si>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</si>
  <si>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</si>
  <si>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</si>
  <si>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</si>
  <si>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</si>
  <si>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</si>
  <si>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</si>
  <si>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</si>
  <si>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</si>
  <si>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</si>
  <si>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</si>
  <si>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</si>
  <si>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</si>
  <si>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</si>
  <si>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</si>
  <si>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</si>
  <si>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</si>
  <si>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</si>
  <si>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</si>
  <si>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</si>
  <si>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</si>
  <si>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</si>
  <si>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</si>
  <si>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</si>
  <si>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</si>
  <si>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</si>
  <si>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</si>
  <si>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</si>
  <si>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</si>
  <si>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</si>
  <si>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</si>
  <si>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</si>
  <si>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</si>
  <si>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</si>
  <si>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</si>
  <si>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</si>
  <si>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</si>
  <si>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</si>
  <si>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</si>
  <si>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</si>
  <si>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</si>
  <si>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</si>
  <si>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</si>
  <si>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</si>
  <si>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</si>
  <si>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</si>
  <si>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</si>
  <si>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</si>
  <si>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</si>
  <si>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</si>
  <si>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</si>
  <si>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</si>
  <si>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</si>
  <si>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</si>
  <si>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</si>
  <si>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</si>
  <si>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</si>
  <si>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</si>
  <si>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</si>
  <si>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</si>
  <si>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</si>
  <si>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</si>
  <si>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</si>
  <si>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</si>
  <si>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</si>
  <si>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</si>
  <si>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</si>
  <si>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</si>
  <si>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</si>
  <si>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</si>
  <si>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</si>
  <si>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</si>
  <si>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</si>
  <si>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</si>
  <si>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</si>
  <si>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</si>
  <si>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</si>
  <si>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</si>
  <si>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</si>
  <si>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</si>
  <si>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</si>
  <si>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</si>
  <si>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</si>
  <si>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</si>
  <si>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</si>
  <si>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</si>
  <si>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</si>
  <si>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</si>
  <si>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</si>
  <si>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</si>
  <si>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</si>
  <si>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</si>
  <si>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</si>
  <si>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</si>
  <si>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</si>
  <si>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</si>
  <si>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</si>
  <si>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</si>
  <si>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</si>
  <si>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</si>
  <si>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</si>
  <si>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</si>
  <si>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</si>
  <si>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</si>
  <si>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</si>
  <si>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</si>
  <si>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</si>
  <si>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</si>
  <si>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</si>
  <si>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</si>
  <si>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</si>
  <si>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</si>
  <si>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</si>
  <si>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</si>
  <si>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</si>
  <si>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</si>
  <si>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</si>
  <si>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</si>
  <si>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</si>
  <si>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</si>
  <si>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</si>
  <si>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</si>
  <si>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</si>
  <si>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</si>
  <si>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</si>
  <si>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</si>
  <si>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</si>
  <si>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</si>
  <si>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</si>
  <si>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</si>
  <si>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</si>
  <si>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</si>
  <si>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</si>
  <si>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</si>
  <si>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</si>
  <si>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</si>
  <si>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</si>
  <si>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</si>
  <si>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</si>
  <si>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</si>
  <si>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</si>
  <si>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</si>
  <si>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</si>
  <si>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</si>
  <si>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</si>
  <si>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</si>
  <si>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</si>
  <si>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</si>
  <si>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</si>
  <si>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</si>
  <si>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</si>
  <si>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</si>
  <si>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</si>
  <si>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</si>
  <si>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</si>
  <si>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</si>
  <si>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</si>
  <si>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</si>
  <si>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</si>
  <si>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</si>
  <si>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</si>
  <si>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</si>
  <si>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</si>
  <si>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</si>
  <si>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</si>
  <si>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</si>
  <si>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</si>
  <si>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</si>
  <si>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</si>
  <si>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</si>
  <si>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</si>
  <si>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</si>
  <si>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</si>
  <si>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</si>
  <si>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</si>
  <si>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</si>
  <si>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</si>
  <si>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</si>
  <si>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</si>
  <si>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</si>
  <si>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</si>
  <si>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</si>
  <si>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</si>
  <si>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</si>
  <si>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</si>
  <si>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</si>
  <si>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</si>
  <si>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</si>
  <si>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</si>
  <si>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</si>
  <si>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</si>
  <si>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</si>
  <si>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</si>
  <si>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</si>
  <si>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</si>
  <si>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</si>
  <si>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</si>
  <si>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</si>
  <si>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</si>
  <si>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</si>
  <si>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</si>
  <si>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</si>
  <si>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</si>
  <si>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</si>
  <si>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</si>
  <si>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</si>
  <si>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</si>
  <si>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</si>
  <si>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</si>
  <si>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</si>
  <si>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</si>
  <si>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</si>
  <si>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</si>
  <si>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</si>
  <si>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</si>
  <si>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</si>
  <si>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</si>
  <si>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</si>
  <si>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</si>
  <si>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</si>
  <si>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</si>
  <si>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</si>
  <si>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</si>
  <si>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</si>
  <si>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</si>
  <si>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</si>
  <si>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</si>
  <si>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</si>
  <si>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</si>
  <si>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</si>
  <si>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</si>
  <si>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</si>
  <si>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</si>
  <si>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</si>
  <si>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</si>
  <si>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</si>
  <si>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</si>
  <si>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</si>
  <si>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</si>
  <si>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</si>
  <si>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</si>
  <si>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</si>
  <si>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</si>
  <si>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</si>
  <si>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</si>
  <si>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</si>
  <si>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</si>
  <si>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</si>
  <si>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</si>
  <si>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</si>
  <si>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</si>
  <si>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</si>
  <si>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</si>
  <si>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</si>
  <si>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</si>
  <si>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</si>
  <si>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</si>
  <si>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</si>
  <si>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</si>
  <si>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</si>
  <si>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</si>
  <si>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</si>
  <si>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</si>
  <si>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</si>
  <si>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</si>
  <si>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</si>
  <si>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</si>
  <si>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</si>
  <si>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</si>
  <si>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</si>
  <si>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</si>
  <si>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</si>
  <si>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</si>
  <si>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</si>
  <si>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</si>
  <si>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</si>
  <si>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</si>
  <si>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</si>
  <si>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</si>
  <si>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</si>
  <si>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</si>
  <si>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</si>
  <si>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</si>
  <si>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</si>
  <si>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</si>
  <si>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</si>
  <si>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</si>
  <si>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</si>
  <si>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</si>
  <si>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</si>
  <si>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</si>
  <si>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</si>
  <si>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</si>
  <si>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</si>
  <si>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</si>
  <si>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</si>
  <si>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</si>
  <si>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</si>
  <si>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</si>
  <si>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</si>
  <si>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</si>
  <si>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</si>
  <si>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</si>
  <si>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</si>
  <si>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</si>
  <si>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</si>
  <si>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</si>
  <si>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</si>
  <si>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</si>
  <si>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</si>
  <si>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</si>
  <si>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</si>
  <si>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</si>
  <si>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</si>
  <si>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</si>
  <si>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</si>
  <si>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</si>
  <si>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</si>
  <si>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</si>
  <si>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</si>
  <si>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</si>
  <si>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</si>
  <si>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</si>
  <si>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</si>
  <si>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</si>
  <si>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</si>
  <si>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</si>
  <si>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</si>
  <si>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</si>
  <si>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</si>
  <si>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</si>
  <si>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</si>
  <si>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</si>
  <si>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</si>
  <si>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</si>
  <si>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</si>
  <si>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</si>
  <si>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</si>
  <si>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</si>
  <si>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</si>
  <si>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</si>
  <si>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</si>
  <si>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</si>
  <si>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</si>
  <si>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</si>
  <si>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</si>
  <si>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</si>
  <si>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</si>
  <si>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</si>
  <si>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</si>
  <si>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</si>
  <si>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</si>
  <si>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</si>
  <si>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</si>
  <si>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</si>
  <si>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</si>
  <si>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</si>
  <si>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</si>
  <si>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</si>
  <si>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</si>
  <si>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</si>
  <si>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</si>
  <si>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</si>
  <si>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</si>
  <si>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</si>
  <si>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</si>
  <si>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</si>
  <si>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</si>
  <si>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</si>
  <si>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</si>
  <si>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</si>
  <si>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</si>
  <si>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</si>
  <si>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</si>
  <si>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</si>
  <si>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</si>
  <si>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</si>
  <si>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</si>
  <si>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</si>
  <si>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</si>
  <si>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</si>
  <si>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</si>
  <si>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</si>
  <si>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</si>
  <si>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</si>
  <si>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</si>
  <si>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</si>
  <si>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</si>
  <si>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</si>
  <si>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</si>
  <si>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</si>
  <si>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</si>
  <si>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</si>
  <si>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</si>
  <si>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</si>
  <si>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</si>
  <si>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</si>
  <si>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</si>
  <si>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</si>
  <si>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</si>
  <si>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</si>
  <si>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</si>
  <si>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</si>
  <si>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</si>
  <si>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</si>
  <si>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</si>
  <si>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</si>
  <si>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</si>
  <si>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</si>
  <si>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</si>
  <si>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</si>
  <si>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</si>
  <si>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</si>
  <si>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</si>
  <si>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</si>
  <si>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</si>
  <si>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</si>
  <si>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</si>
  <si>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</si>
  <si>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</si>
  <si>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</si>
  <si>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</si>
  <si>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</si>
  <si>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</si>
  <si>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</si>
  <si>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</si>
  <si>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</si>
  <si>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</si>
  <si>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</si>
  <si>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</si>
  <si>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</si>
  <si>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</si>
  <si>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</si>
  <si>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</si>
  <si>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</si>
  <si>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</si>
  <si>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</si>
  <si>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</si>
  <si>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</si>
  <si>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</si>
  <si>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</si>
  <si>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</si>
  <si>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</si>
  <si>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</si>
  <si>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</si>
  <si>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</si>
  <si>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</si>
  <si>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</si>
  <si>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</si>
  <si>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</si>
  <si>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</si>
  <si>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</si>
  <si>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</si>
  <si>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</si>
  <si>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</si>
  <si>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</si>
  <si>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</si>
  <si>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</si>
  <si>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</si>
  <si>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</si>
  <si>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</si>
  <si>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</si>
  <si>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</si>
  <si>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</si>
  <si>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</si>
  <si>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</si>
  <si>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</si>
  <si>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</si>
  <si>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</si>
  <si>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</si>
  <si>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</si>
  <si>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</si>
  <si>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</si>
  <si>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</si>
  <si>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</si>
  <si>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</si>
  <si>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</si>
  <si>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</si>
  <si>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</si>
  <si>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</si>
  <si>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</si>
  <si>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</si>
  <si>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</si>
  <si>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</si>
  <si>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</si>
  <si>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</si>
  <si>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</si>
  <si>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</si>
  <si>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</si>
  <si>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</si>
  <si>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</si>
  <si>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</si>
  <si>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</si>
  <si>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</si>
  <si>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</si>
  <si>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</si>
  <si>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</si>
  <si>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</si>
  <si>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</si>
  <si>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</si>
  <si>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</si>
  <si>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</si>
  <si>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</si>
  <si>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</si>
  <si>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</si>
  <si>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</si>
  <si>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</si>
  <si>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</si>
  <si>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</si>
  <si>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</si>
  <si>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</si>
  <si>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</si>
  <si>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</si>
  <si>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</si>
  <si>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</si>
  <si>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</si>
  <si>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</si>
  <si>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</si>
  <si>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</si>
  <si>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</si>
  <si>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</si>
  <si>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</si>
  <si>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</si>
  <si>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</si>
  <si>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</si>
  <si>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</si>
  <si>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</si>
  <si>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</si>
  <si>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</si>
  <si>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</si>
  <si>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</si>
  <si>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</si>
  <si>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</si>
  <si>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</si>
  <si>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</si>
  <si>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</si>
  <si>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</si>
  <si>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</si>
  <si>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</si>
  <si>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</si>
  <si>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APAGADO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</si>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</sst>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4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6.4315352697095429E-2</c:v>
                </c:pt>
                <c:pt idx="1">
                  <c:v>6.2240663900414939E-2</c:v>
                </c:pt>
                <c:pt idx="2">
                  <c:v>5.6016597510373446E-2</c:v>
                </c:pt>
                <c:pt idx="3">
                  <c:v>0.11410788381742738</c:v>
                </c:pt>
                <c:pt idx="4">
                  <c:v>3.3195020746887967E-2</c:v>
                </c:pt>
                <c:pt idx="5">
                  <c:v>2.9045643153526972E-2</c:v>
                </c:pt>
                <c:pt idx="6">
                  <c:v>2.6970954356846474E-2</c:v>
                </c:pt>
                <c:pt idx="7">
                  <c:v>4.1493775933609957E-2</c:v>
                </c:pt>
                <c:pt idx="8">
                  <c:v>9.5435684647302899E-2</c:v>
                </c:pt>
                <c:pt idx="9">
                  <c:v>9.3360995850622408E-2</c:v>
                </c:pt>
                <c:pt idx="10">
                  <c:v>5.6016597510373446E-2</c:v>
                </c:pt>
                <c:pt idx="11">
                  <c:v>0.12240663900414937</c:v>
                </c:pt>
                <c:pt idx="12">
                  <c:v>6.8464730290456438E-2</c:v>
                </c:pt>
                <c:pt idx="13">
                  <c:v>6.0165975103734441E-2</c:v>
                </c:pt>
                <c:pt idx="14">
                  <c:v>6.8464730290456438E-2</c:v>
                </c:pt>
                <c:pt idx="15">
                  <c:v>4.7717842323651449E-2</c:v>
                </c:pt>
                <c:pt idx="16">
                  <c:v>9.3360995850622408E-2</c:v>
                </c:pt>
                <c:pt idx="17">
                  <c:v>0.1016597510373444</c:v>
                </c:pt>
                <c:pt idx="18">
                  <c:v>0.18672199170124482</c:v>
                </c:pt>
                <c:pt idx="19">
                  <c:v>0.17634854771784234</c:v>
                </c:pt>
                <c:pt idx="20">
                  <c:v>0.16804979253112035</c:v>
                </c:pt>
                <c:pt idx="21">
                  <c:v>0.17842323651452283</c:v>
                </c:pt>
                <c:pt idx="22">
                  <c:v>0.12655601659751037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5</c:v>
                </c:pt>
                <c:pt idx="1">
                  <c:v>4</c:v>
                </c:pt>
                <c:pt idx="2">
                  <c:v>2</c:v>
                </c:pt>
                <c:pt idx="3">
                  <c:v>10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4</c:v>
                </c:pt>
                <c:pt idx="9">
                  <c:v>5</c:v>
                </c:pt>
                <c:pt idx="10">
                  <c:v>7</c:v>
                </c:pt>
                <c:pt idx="11">
                  <c:v>12</c:v>
                </c:pt>
                <c:pt idx="12">
                  <c:v>5</c:v>
                </c:pt>
                <c:pt idx="13">
                  <c:v>6</c:v>
                </c:pt>
                <c:pt idx="14">
                  <c:v>9</c:v>
                </c:pt>
                <c:pt idx="15">
                  <c:v>6</c:v>
                </c:pt>
                <c:pt idx="16">
                  <c:v>13</c:v>
                </c:pt>
                <c:pt idx="17">
                  <c:v>9</c:v>
                </c:pt>
                <c:pt idx="18">
                  <c:v>22</c:v>
                </c:pt>
                <c:pt idx="19">
                  <c:v>25</c:v>
                </c:pt>
                <c:pt idx="20">
                  <c:v>22</c:v>
                </c:pt>
                <c:pt idx="21">
                  <c:v>25</c:v>
                </c:pt>
                <c:pt idx="22">
                  <c:v>10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25</c:v>
                </c:pt>
                <c:pt idx="3">
                  <c:v>45</c:v>
                </c:pt>
                <c:pt idx="4">
                  <c:v>13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42</c:v>
                </c:pt>
                <c:pt idx="9">
                  <c:v>40</c:v>
                </c:pt>
                <c:pt idx="10">
                  <c:v>20</c:v>
                </c:pt>
                <c:pt idx="11">
                  <c:v>47</c:v>
                </c:pt>
                <c:pt idx="12">
                  <c:v>28</c:v>
                </c:pt>
                <c:pt idx="13">
                  <c:v>23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40</c:v>
                </c:pt>
                <c:pt idx="18">
                  <c:v>68</c:v>
                </c:pt>
                <c:pt idx="19">
                  <c:v>60</c:v>
                </c:pt>
                <c:pt idx="20">
                  <c:v>59</c:v>
                </c:pt>
                <c:pt idx="21">
                  <c:v>61</c:v>
                </c:pt>
                <c:pt idx="22">
                  <c:v>51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31</c:v>
                </c:pt>
                <c:pt idx="1">
                  <c:v>30</c:v>
                </c:pt>
                <c:pt idx="2">
                  <c:v>27</c:v>
                </c:pt>
                <c:pt idx="3">
                  <c:v>55</c:v>
                </c:pt>
                <c:pt idx="4">
                  <c:v>16</c:v>
                </c:pt>
                <c:pt idx="5">
                  <c:v>14</c:v>
                </c:pt>
                <c:pt idx="6">
                  <c:v>13</c:v>
                </c:pt>
                <c:pt idx="7">
                  <c:v>20</c:v>
                </c:pt>
                <c:pt idx="8">
                  <c:v>46</c:v>
                </c:pt>
                <c:pt idx="9">
                  <c:v>45</c:v>
                </c:pt>
                <c:pt idx="10">
                  <c:v>27</c:v>
                </c:pt>
                <c:pt idx="11">
                  <c:v>59</c:v>
                </c:pt>
                <c:pt idx="12">
                  <c:v>33</c:v>
                </c:pt>
                <c:pt idx="13">
                  <c:v>29</c:v>
                </c:pt>
                <c:pt idx="14">
                  <c:v>33</c:v>
                </c:pt>
                <c:pt idx="15">
                  <c:v>23</c:v>
                </c:pt>
                <c:pt idx="16">
                  <c:v>45</c:v>
                </c:pt>
                <c:pt idx="17">
                  <c:v>49</c:v>
                </c:pt>
                <c:pt idx="18">
                  <c:v>90</c:v>
                </c:pt>
                <c:pt idx="19">
                  <c:v>85</c:v>
                </c:pt>
                <c:pt idx="20">
                  <c:v>81</c:v>
                </c:pt>
                <c:pt idx="21">
                  <c:v>86</c:v>
                </c:pt>
                <c:pt idx="22">
                  <c:v>61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8</c:v>
                </c:pt>
                <c:pt idx="1">
                  <c:v>8</c:v>
                </c:pt>
                <c:pt idx="2">
                  <c:v>7</c:v>
                </c:pt>
                <c:pt idx="3">
                  <c:v>46</c:v>
                </c:pt>
                <c:pt idx="4">
                  <c:v>5</c:v>
                </c:pt>
                <c:pt idx="5">
                  <c:v>7</c:v>
                </c:pt>
                <c:pt idx="6">
                  <c:v>7</c:v>
                </c:pt>
                <c:pt idx="7">
                  <c:v>8</c:v>
                </c:pt>
                <c:pt idx="8">
                  <c:v>38</c:v>
                </c:pt>
                <c:pt idx="9">
                  <c:v>38</c:v>
                </c:pt>
                <c:pt idx="10">
                  <c:v>20</c:v>
                </c:pt>
                <c:pt idx="11">
                  <c:v>19</c:v>
                </c:pt>
                <c:pt idx="12">
                  <c:v>0</c:v>
                </c:pt>
                <c:pt idx="13">
                  <c:v>21</c:v>
                </c:pt>
                <c:pt idx="14">
                  <c:v>17</c:v>
                </c:pt>
                <c:pt idx="15">
                  <c:v>15</c:v>
                </c:pt>
                <c:pt idx="16">
                  <c:v>19</c:v>
                </c:pt>
                <c:pt idx="17">
                  <c:v>15</c:v>
                </c:pt>
                <c:pt idx="18">
                  <c:v>18</c:v>
                </c:pt>
                <c:pt idx="19">
                  <c:v>23</c:v>
                </c:pt>
                <c:pt idx="20">
                  <c:v>0</c:v>
                </c:pt>
                <c:pt idx="21">
                  <c:v>21</c:v>
                </c:pt>
                <c:pt idx="22">
                  <c:v>15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22</c:v>
                </c:pt>
                <c:pt idx="1">
                  <c:v>22</c:v>
                </c:pt>
                <c:pt idx="2">
                  <c:v>20</c:v>
                </c:pt>
                <c:pt idx="3">
                  <c:v>11</c:v>
                </c:pt>
                <c:pt idx="4">
                  <c:v>11</c:v>
                </c:pt>
                <c:pt idx="5">
                  <c:v>8</c:v>
                </c:pt>
                <c:pt idx="6">
                  <c:v>6</c:v>
                </c:pt>
                <c:pt idx="7">
                  <c:v>12</c:v>
                </c:pt>
                <c:pt idx="8">
                  <c:v>8</c:v>
                </c:pt>
                <c:pt idx="9">
                  <c:v>7</c:v>
                </c:pt>
                <c:pt idx="10">
                  <c:v>7</c:v>
                </c:pt>
                <c:pt idx="11">
                  <c:v>40</c:v>
                </c:pt>
                <c:pt idx="12">
                  <c:v>10</c:v>
                </c:pt>
                <c:pt idx="13">
                  <c:v>8</c:v>
                </c:pt>
                <c:pt idx="14">
                  <c:v>16</c:v>
                </c:pt>
                <c:pt idx="15">
                  <c:v>8</c:v>
                </c:pt>
                <c:pt idx="16">
                  <c:v>26</c:v>
                </c:pt>
                <c:pt idx="17">
                  <c:v>34</c:v>
                </c:pt>
                <c:pt idx="18">
                  <c:v>72</c:v>
                </c:pt>
                <c:pt idx="19">
                  <c:v>62</c:v>
                </c:pt>
                <c:pt idx="20">
                  <c:v>59</c:v>
                </c:pt>
                <c:pt idx="21">
                  <c:v>65</c:v>
                </c:pt>
                <c:pt idx="22">
                  <c:v>46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0.03</c:v>
                      </c:pt>
                      <c:pt idx="1">
                        <c:v>3.3057851239669422E-2</c:v>
                      </c:pt>
                      <c:pt idx="2">
                        <c:v>2.8925619834710745E-2</c:v>
                      </c:pt>
                      <c:pt idx="3">
                        <c:v>0.19008264462809918</c:v>
                      </c:pt>
                      <c:pt idx="4">
                        <c:v>2.0661157024793389E-2</c:v>
                      </c:pt>
                      <c:pt idx="5">
                        <c:v>2.8925619834710745E-2</c:v>
                      </c:pt>
                      <c:pt idx="6">
                        <c:v>2.8925619834710745E-2</c:v>
                      </c:pt>
                      <c:pt idx="7">
                        <c:v>3.3057851239669422E-2</c:v>
                      </c:pt>
                      <c:pt idx="8">
                        <c:v>0.15702479338842976</c:v>
                      </c:pt>
                      <c:pt idx="9">
                        <c:v>0.15702479338842976</c:v>
                      </c:pt>
                      <c:pt idx="10">
                        <c:v>8.2644628099173556E-2</c:v>
                      </c:pt>
                      <c:pt idx="11">
                        <c:v>7.8512396694214878E-2</c:v>
                      </c:pt>
                      <c:pt idx="12">
                        <c:v>0</c:v>
                      </c:pt>
                      <c:pt idx="13">
                        <c:v>8.6776859504132234E-2</c:v>
                      </c:pt>
                      <c:pt idx="14">
                        <c:v>7.0247933884297523E-2</c:v>
                      </c:pt>
                      <c:pt idx="15">
                        <c:v>6.1983471074380167E-2</c:v>
                      </c:pt>
                      <c:pt idx="16">
                        <c:v>7.8512396694214878E-2</c:v>
                      </c:pt>
                      <c:pt idx="17">
                        <c:v>6.1983471074380167E-2</c:v>
                      </c:pt>
                      <c:pt idx="18">
                        <c:v>7.43801652892562E-2</c:v>
                      </c:pt>
                      <c:pt idx="19">
                        <c:v>9.5041322314049589E-2</c:v>
                      </c:pt>
                      <c:pt idx="20">
                        <c:v>0</c:v>
                      </c:pt>
                      <c:pt idx="21">
                        <c:v>8.6776859504132234E-2</c:v>
                      </c:pt>
                      <c:pt idx="22">
                        <c:v>6.1983471074380167E-2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0.10476190476190476</c:v>
                      </c:pt>
                      <c:pt idx="1">
                        <c:v>0.10476190476190476</c:v>
                      </c:pt>
                      <c:pt idx="2">
                        <c:v>9.5238095238095233E-2</c:v>
                      </c:pt>
                      <c:pt idx="3">
                        <c:v>5.2380952380952382E-2</c:v>
                      </c:pt>
                      <c:pt idx="4">
                        <c:v>5.2380952380952382E-2</c:v>
                      </c:pt>
                      <c:pt idx="5">
                        <c:v>3.8095238095238099E-2</c:v>
                      </c:pt>
                      <c:pt idx="6">
                        <c:v>2.8571428571428571E-2</c:v>
                      </c:pt>
                      <c:pt idx="7">
                        <c:v>5.7142857142857141E-2</c:v>
                      </c:pt>
                      <c:pt idx="8">
                        <c:v>3.8095238095238099E-2</c:v>
                      </c:pt>
                      <c:pt idx="9">
                        <c:v>3.3333333333333333E-2</c:v>
                      </c:pt>
                      <c:pt idx="10">
                        <c:v>3.3333333333333333E-2</c:v>
                      </c:pt>
                      <c:pt idx="11">
                        <c:v>0.19047619047619047</c:v>
                      </c:pt>
                      <c:pt idx="12">
                        <c:v>4.7619047619047616E-2</c:v>
                      </c:pt>
                      <c:pt idx="13">
                        <c:v>3.8095238095238099E-2</c:v>
                      </c:pt>
                      <c:pt idx="14">
                        <c:v>7.6190476190476197E-2</c:v>
                      </c:pt>
                      <c:pt idx="15">
                        <c:v>3.8095238095238099E-2</c:v>
                      </c:pt>
                      <c:pt idx="16">
                        <c:v>0.12380952380952381</c:v>
                      </c:pt>
                      <c:pt idx="17">
                        <c:v>0.16190476190476191</c:v>
                      </c:pt>
                      <c:pt idx="18">
                        <c:v>0.34285714285714286</c:v>
                      </c:pt>
                      <c:pt idx="19">
                        <c:v>0.29523809523809524</c:v>
                      </c:pt>
                      <c:pt idx="20">
                        <c:v>0.28095238095238095</c:v>
                      </c:pt>
                      <c:pt idx="21">
                        <c:v>0.30952380952380953</c:v>
                      </c:pt>
                      <c:pt idx="22">
                        <c:v>0.21904761904761905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0.03</c:v>
                </c:pt>
                <c:pt idx="1">
                  <c:v>3.3057851239669422E-2</c:v>
                </c:pt>
                <c:pt idx="2">
                  <c:v>2.8925619834710745E-2</c:v>
                </c:pt>
                <c:pt idx="3">
                  <c:v>0.19008264462809918</c:v>
                </c:pt>
                <c:pt idx="4">
                  <c:v>2.0661157024793389E-2</c:v>
                </c:pt>
                <c:pt idx="5">
                  <c:v>2.8925619834710745E-2</c:v>
                </c:pt>
                <c:pt idx="6">
                  <c:v>2.8925619834710745E-2</c:v>
                </c:pt>
                <c:pt idx="7">
                  <c:v>3.3057851239669422E-2</c:v>
                </c:pt>
                <c:pt idx="8">
                  <c:v>0.15702479338842976</c:v>
                </c:pt>
                <c:pt idx="9">
                  <c:v>0.15702479338842976</c:v>
                </c:pt>
                <c:pt idx="10">
                  <c:v>8.2644628099173556E-2</c:v>
                </c:pt>
                <c:pt idx="11">
                  <c:v>7.8512396694214878E-2</c:v>
                </c:pt>
                <c:pt idx="12">
                  <c:v>0</c:v>
                </c:pt>
                <c:pt idx="13">
                  <c:v>8.6776859504132234E-2</c:v>
                </c:pt>
                <c:pt idx="14">
                  <c:v>7.0247933884297523E-2</c:v>
                </c:pt>
                <c:pt idx="15">
                  <c:v>6.1983471074380167E-2</c:v>
                </c:pt>
                <c:pt idx="16">
                  <c:v>7.8512396694214878E-2</c:v>
                </c:pt>
                <c:pt idx="17">
                  <c:v>6.1983471074380167E-2</c:v>
                </c:pt>
                <c:pt idx="18">
                  <c:v>7.43801652892562E-2</c:v>
                </c:pt>
                <c:pt idx="19">
                  <c:v>9.5041322314049589E-2</c:v>
                </c:pt>
                <c:pt idx="20">
                  <c:v>0</c:v>
                </c:pt>
                <c:pt idx="21">
                  <c:v>8.6776859504132234E-2</c:v>
                </c:pt>
                <c:pt idx="22">
                  <c:v>6.1983471074380167E-2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45139</c:v>
                </c:pt>
                <c:pt idx="1">
                  <c:v>45140</c:v>
                </c:pt>
                <c:pt idx="2">
                  <c:v>45141</c:v>
                </c:pt>
                <c:pt idx="3">
                  <c:v>45142</c:v>
                </c:pt>
                <c:pt idx="4">
                  <c:v>45143</c:v>
                </c:pt>
                <c:pt idx="5">
                  <c:v>45144</c:v>
                </c:pt>
                <c:pt idx="6">
                  <c:v>45145</c:v>
                </c:pt>
                <c:pt idx="7">
                  <c:v>45146</c:v>
                </c:pt>
                <c:pt idx="8">
                  <c:v>45147</c:v>
                </c:pt>
                <c:pt idx="9">
                  <c:v>45148</c:v>
                </c:pt>
                <c:pt idx="10">
                  <c:v>45149</c:v>
                </c:pt>
                <c:pt idx="11">
                  <c:v>45150</c:v>
                </c:pt>
                <c:pt idx="12">
                  <c:v>45151</c:v>
                </c:pt>
                <c:pt idx="13">
                  <c:v>45152</c:v>
                </c:pt>
                <c:pt idx="14">
                  <c:v>45153</c:v>
                </c:pt>
                <c:pt idx="15">
                  <c:v>45154</c:v>
                </c:pt>
                <c:pt idx="16">
                  <c:v>45155</c:v>
                </c:pt>
                <c:pt idx="17">
                  <c:v>45156</c:v>
                </c:pt>
                <c:pt idx="18">
                  <c:v>45157</c:v>
                </c:pt>
                <c:pt idx="19">
                  <c:v>45158</c:v>
                </c:pt>
                <c:pt idx="20">
                  <c:v>45159</c:v>
                </c:pt>
                <c:pt idx="21">
                  <c:v>45160</c:v>
                </c:pt>
                <c:pt idx="22">
                  <c:v>45161</c:v>
                </c:pt>
                <c:pt idx="23">
                  <c:v>45162</c:v>
                </c:pt>
                <c:pt idx="24">
                  <c:v>45163</c:v>
                </c:pt>
                <c:pt idx="25">
                  <c:v>45164</c:v>
                </c:pt>
                <c:pt idx="26">
                  <c:v>45165</c:v>
                </c:pt>
                <c:pt idx="27">
                  <c:v>45166</c:v>
                </c:pt>
                <c:pt idx="28">
                  <c:v>45167</c:v>
                </c:pt>
                <c:pt idx="29">
                  <c:v>45168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0.10476190476190476</c:v>
                </c:pt>
                <c:pt idx="1">
                  <c:v>0.10476190476190476</c:v>
                </c:pt>
                <c:pt idx="2">
                  <c:v>9.5238095238095233E-2</c:v>
                </c:pt>
                <c:pt idx="3">
                  <c:v>5.2380952380952382E-2</c:v>
                </c:pt>
                <c:pt idx="4">
                  <c:v>5.2380952380952382E-2</c:v>
                </c:pt>
                <c:pt idx="5">
                  <c:v>3.8095238095238099E-2</c:v>
                </c:pt>
                <c:pt idx="6">
                  <c:v>2.8571428571428571E-2</c:v>
                </c:pt>
                <c:pt idx="7">
                  <c:v>5.7142857142857141E-2</c:v>
                </c:pt>
                <c:pt idx="8">
                  <c:v>3.8095238095238099E-2</c:v>
                </c:pt>
                <c:pt idx="9">
                  <c:v>3.3333333333333333E-2</c:v>
                </c:pt>
                <c:pt idx="10">
                  <c:v>3.3333333333333333E-2</c:v>
                </c:pt>
                <c:pt idx="11">
                  <c:v>0.19047619047619047</c:v>
                </c:pt>
                <c:pt idx="12">
                  <c:v>4.7619047619047616E-2</c:v>
                </c:pt>
                <c:pt idx="13">
                  <c:v>3.8095238095238099E-2</c:v>
                </c:pt>
                <c:pt idx="14">
                  <c:v>7.6190476190476197E-2</c:v>
                </c:pt>
                <c:pt idx="15">
                  <c:v>3.8095238095238099E-2</c:v>
                </c:pt>
                <c:pt idx="16">
                  <c:v>0.12380952380952381</c:v>
                </c:pt>
                <c:pt idx="17">
                  <c:v>0.16190476190476191</c:v>
                </c:pt>
                <c:pt idx="18">
                  <c:v>0.34285714285714286</c:v>
                </c:pt>
                <c:pt idx="19">
                  <c:v>0.29523809523809524</c:v>
                </c:pt>
                <c:pt idx="20">
                  <c:v>0.28095238095238095</c:v>
                </c:pt>
                <c:pt idx="21">
                  <c:v>0.30952380952380953</c:v>
                </c:pt>
                <c:pt idx="22">
                  <c:v>0.21904761904761905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8</c:v>
                      </c:pt>
                      <c:pt idx="1">
                        <c:v>8</c:v>
                      </c:pt>
                      <c:pt idx="2">
                        <c:v>7</c:v>
                      </c:pt>
                      <c:pt idx="3">
                        <c:v>46</c:v>
                      </c:pt>
                      <c:pt idx="4">
                        <c:v>5</c:v>
                      </c:pt>
                      <c:pt idx="5">
                        <c:v>7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38</c:v>
                      </c:pt>
                      <c:pt idx="9">
                        <c:v>38</c:v>
                      </c:pt>
                      <c:pt idx="10">
                        <c:v>20</c:v>
                      </c:pt>
                      <c:pt idx="11">
                        <c:v>19</c:v>
                      </c:pt>
                      <c:pt idx="12">
                        <c:v>0</c:v>
                      </c:pt>
                      <c:pt idx="13">
                        <c:v>21</c:v>
                      </c:pt>
                      <c:pt idx="14">
                        <c:v>17</c:v>
                      </c:pt>
                      <c:pt idx="15">
                        <c:v>15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18</c:v>
                      </c:pt>
                      <c:pt idx="19">
                        <c:v>23</c:v>
                      </c:pt>
                      <c:pt idx="20">
                        <c:v>0</c:v>
                      </c:pt>
                      <c:pt idx="21">
                        <c:v>21</c:v>
                      </c:pt>
                      <c:pt idx="22">
                        <c:v>15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45139</c:v>
                      </c:pt>
                      <c:pt idx="1">
                        <c:v>45140</c:v>
                      </c:pt>
                      <c:pt idx="2">
                        <c:v>45141</c:v>
                      </c:pt>
                      <c:pt idx="3">
                        <c:v>45142</c:v>
                      </c:pt>
                      <c:pt idx="4">
                        <c:v>45143</c:v>
                      </c:pt>
                      <c:pt idx="5">
                        <c:v>45144</c:v>
                      </c:pt>
                      <c:pt idx="6">
                        <c:v>45145</c:v>
                      </c:pt>
                      <c:pt idx="7">
                        <c:v>45146</c:v>
                      </c:pt>
                      <c:pt idx="8">
                        <c:v>45147</c:v>
                      </c:pt>
                      <c:pt idx="9">
                        <c:v>45148</c:v>
                      </c:pt>
                      <c:pt idx="10">
                        <c:v>45149</c:v>
                      </c:pt>
                      <c:pt idx="11">
                        <c:v>45150</c:v>
                      </c:pt>
                      <c:pt idx="12">
                        <c:v>45151</c:v>
                      </c:pt>
                      <c:pt idx="13">
                        <c:v>45152</c:v>
                      </c:pt>
                      <c:pt idx="14">
                        <c:v>45153</c:v>
                      </c:pt>
                      <c:pt idx="15">
                        <c:v>45154</c:v>
                      </c:pt>
                      <c:pt idx="16">
                        <c:v>45155</c:v>
                      </c:pt>
                      <c:pt idx="17">
                        <c:v>45156</c:v>
                      </c:pt>
                      <c:pt idx="18">
                        <c:v>45157</c:v>
                      </c:pt>
                      <c:pt idx="19">
                        <c:v>45158</c:v>
                      </c:pt>
                      <c:pt idx="20">
                        <c:v>45159</c:v>
                      </c:pt>
                      <c:pt idx="21">
                        <c:v>45160</c:v>
                      </c:pt>
                      <c:pt idx="22">
                        <c:v>45161</c:v>
                      </c:pt>
                      <c:pt idx="23">
                        <c:v>45162</c:v>
                      </c:pt>
                      <c:pt idx="24">
                        <c:v>45163</c:v>
                      </c:pt>
                      <c:pt idx="25">
                        <c:v>45164</c:v>
                      </c:pt>
                      <c:pt idx="26">
                        <c:v>45165</c:v>
                      </c:pt>
                      <c:pt idx="27">
                        <c:v>45166</c:v>
                      </c:pt>
                      <c:pt idx="28">
                        <c:v>45167</c:v>
                      </c:pt>
                      <c:pt idx="29">
                        <c:v>45168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20</c:v>
                      </c:pt>
                      <c:pt idx="3">
                        <c:v>11</c:v>
                      </c:pt>
                      <c:pt idx="4">
                        <c:v>11</c:v>
                      </c:pt>
                      <c:pt idx="5">
                        <c:v>8</c:v>
                      </c:pt>
                      <c:pt idx="6">
                        <c:v>6</c:v>
                      </c:pt>
                      <c:pt idx="7">
                        <c:v>12</c:v>
                      </c:pt>
                      <c:pt idx="8">
                        <c:v>8</c:v>
                      </c:pt>
                      <c:pt idx="9">
                        <c:v>7</c:v>
                      </c:pt>
                      <c:pt idx="10">
                        <c:v>7</c:v>
                      </c:pt>
                      <c:pt idx="11">
                        <c:v>40</c:v>
                      </c:pt>
                      <c:pt idx="12">
                        <c:v>10</c:v>
                      </c:pt>
                      <c:pt idx="13">
                        <c:v>8</c:v>
                      </c:pt>
                      <c:pt idx="14">
                        <c:v>16</c:v>
                      </c:pt>
                      <c:pt idx="15">
                        <c:v>8</c:v>
                      </c:pt>
                      <c:pt idx="16">
                        <c:v>26</c:v>
                      </c:pt>
                      <c:pt idx="17">
                        <c:v>34</c:v>
                      </c:pt>
                      <c:pt idx="18">
                        <c:v>72</c:v>
                      </c:pt>
                      <c:pt idx="19">
                        <c:v>62</c:v>
                      </c:pt>
                      <c:pt idx="20">
                        <c:v>59</c:v>
                      </c:pt>
                      <c:pt idx="21">
                        <c:v>65</c:v>
                      </c:pt>
                      <c:pt idx="22">
                        <c:v>46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zoomScale="58" zoomScaleNormal="58" workbookViewId="0">
      <pane xSplit="11" ySplit="4" topLeftCell="AH249" activePane="bottomRight" state="frozen"/>
      <selection pane="topRight" activeCell="M1" sqref="M1"/>
      <selection pane="bottomLeft" activeCell="A5" sqref="A5"/>
      <selection pane="bottomRight" activeCell="D491" sqref="D491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customWidth="1"/>
    <col min="3" max="3" width="16.28515625" style="33" customWidth="1"/>
    <col min="4" max="4" width="70.7109375" bestFit="1" customWidth="1"/>
    <col min="5" max="5" width="22.5703125" style="79" bestFit="1" customWidth="1"/>
    <col min="6" max="6" width="22.140625" style="83" bestFit="1" customWidth="1"/>
    <col min="7" max="7" width="28.140625" style="83" bestFit="1" customWidth="1"/>
    <col min="8" max="8" width="16.28515625" style="83" bestFit="1" customWidth="1"/>
    <col min="9" max="9" width="22.85546875" bestFit="1" customWidth="1"/>
    <col min="10" max="10" width="14" bestFit="1" customWidth="1"/>
    <col min="11" max="11" width="9.8554687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COUNTA(B5:B600)</f>
        <v>482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7.0539419087136929E-2</v>
      </c>
      <c r="M1" s="4">
        <f t="shared" si="0"/>
        <v>6.8464730290456438E-2</v>
      </c>
      <c r="N1" s="4">
        <f t="shared" si="0"/>
        <v>5.6016597510373446E-2</v>
      </c>
      <c r="O1" s="4">
        <f t="shared" si="0"/>
        <v>0.13485477178423236</v>
      </c>
      <c r="P1" s="4">
        <f t="shared" si="0"/>
        <v>4.5643153526970952E-2</v>
      </c>
      <c r="Q1" s="4">
        <f t="shared" si="0"/>
        <v>4.3568464730290454E-2</v>
      </c>
      <c r="R1" s="4">
        <f t="shared" si="0"/>
        <v>3.9419087136929459E-2</v>
      </c>
      <c r="S1" s="4">
        <f t="shared" si="0"/>
        <v>5.3941908713692949E-2</v>
      </c>
      <c r="T1" s="4">
        <f t="shared" si="0"/>
        <v>0.1037344398340249</v>
      </c>
      <c r="U1" s="4">
        <f t="shared" si="0"/>
        <v>0.1016597510373444</v>
      </c>
      <c r="V1" s="4">
        <f t="shared" si="0"/>
        <v>6.0165975103734441E-2</v>
      </c>
      <c r="W1" s="4">
        <f t="shared" si="0"/>
        <v>0.13070539419087138</v>
      </c>
      <c r="X1" s="4">
        <f t="shared" si="0"/>
        <v>7.6763485477178428E-2</v>
      </c>
      <c r="Y1" s="4"/>
      <c r="Z1" s="4">
        <f t="shared" si="0"/>
        <v>7.6763485477178428E-2</v>
      </c>
      <c r="AA1" s="4">
        <f t="shared" si="0"/>
        <v>5.6016597510373446E-2</v>
      </c>
      <c r="AB1" s="4">
        <f t="shared" si="0"/>
        <v>0.1078838174273859</v>
      </c>
      <c r="AC1" s="4">
        <f t="shared" si="0"/>
        <v>0.12240663900414937</v>
      </c>
      <c r="AD1" s="4">
        <f t="shared" si="0"/>
        <v>0.2074688796680498</v>
      </c>
      <c r="AE1" s="4">
        <f t="shared" si="0"/>
        <v>0.1970954356846473</v>
      </c>
      <c r="AF1" s="4">
        <f t="shared" si="0"/>
        <v>0.1908713692946058</v>
      </c>
      <c r="AG1" s="4">
        <f t="shared" si="0"/>
        <v>0.2033195020746888</v>
      </c>
      <c r="AH1" s="4">
        <f t="shared" si="0"/>
        <v>0.14522821576763487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448</v>
      </c>
      <c r="M2" s="75">
        <f t="shared" ref="M2:AP2" si="4">CANTIDAD_DE_CAMARAS-M3</f>
        <v>449</v>
      </c>
      <c r="N2" s="75">
        <f t="shared" ref="N2" si="5">CANTIDAD_DE_CAMARAS-N3</f>
        <v>455</v>
      </c>
      <c r="O2" s="75">
        <f t="shared" si="4"/>
        <v>417</v>
      </c>
      <c r="P2" s="75">
        <f t="shared" si="4"/>
        <v>460</v>
      </c>
      <c r="Q2" s="75">
        <f t="shared" si="4"/>
        <v>461</v>
      </c>
      <c r="R2" s="75">
        <f t="shared" si="4"/>
        <v>463</v>
      </c>
      <c r="S2" s="75">
        <f t="shared" si="4"/>
        <v>456</v>
      </c>
      <c r="T2" s="75">
        <f t="shared" si="4"/>
        <v>432</v>
      </c>
      <c r="U2" s="75">
        <f t="shared" si="4"/>
        <v>433</v>
      </c>
      <c r="V2" s="75">
        <f t="shared" si="4"/>
        <v>453</v>
      </c>
      <c r="W2" s="75">
        <f t="shared" si="4"/>
        <v>419</v>
      </c>
      <c r="X2" s="75">
        <f t="shared" si="4"/>
        <v>445</v>
      </c>
      <c r="Y2" s="75">
        <f t="shared" si="4"/>
        <v>449</v>
      </c>
      <c r="Z2" s="75">
        <f t="shared" si="4"/>
        <v>445</v>
      </c>
      <c r="AA2" s="75">
        <f t="shared" si="4"/>
        <v>455</v>
      </c>
      <c r="AB2" s="75">
        <f t="shared" si="4"/>
        <v>430</v>
      </c>
      <c r="AC2" s="75">
        <f t="shared" si="4"/>
        <v>423</v>
      </c>
      <c r="AD2" s="75">
        <f t="shared" si="4"/>
        <v>382</v>
      </c>
      <c r="AE2" s="75">
        <f t="shared" si="4"/>
        <v>387</v>
      </c>
      <c r="AF2" s="75">
        <f t="shared" si="4"/>
        <v>390</v>
      </c>
      <c r="AG2" s="75">
        <f t="shared" si="4"/>
        <v>384</v>
      </c>
      <c r="AH2" s="75">
        <f t="shared" si="4"/>
        <v>412</v>
      </c>
      <c r="AI2" s="75">
        <f t="shared" si="4"/>
        <v>482</v>
      </c>
      <c r="AJ2" s="75">
        <f t="shared" si="4"/>
        <v>482</v>
      </c>
      <c r="AK2" s="75">
        <f t="shared" si="4"/>
        <v>482</v>
      </c>
      <c r="AL2" s="75">
        <f t="shared" si="4"/>
        <v>482</v>
      </c>
      <c r="AM2" s="75">
        <f t="shared" si="4"/>
        <v>482</v>
      </c>
      <c r="AN2" s="75">
        <f t="shared" si="4"/>
        <v>482</v>
      </c>
      <c r="AO2" s="75">
        <f t="shared" si="4"/>
        <v>482</v>
      </c>
      <c r="AP2" s="75">
        <f t="shared" si="4"/>
        <v>482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6">COUNTIF(L4:L600, "apagado")</f>
        <v>34</v>
      </c>
      <c r="M3" s="12">
        <f t="shared" si="6"/>
        <v>33</v>
      </c>
      <c r="N3" s="12">
        <f t="shared" si="6"/>
        <v>27</v>
      </c>
      <c r="O3" s="12">
        <f t="shared" si="6"/>
        <v>65</v>
      </c>
      <c r="P3" s="12">
        <f t="shared" si="6"/>
        <v>22</v>
      </c>
      <c r="Q3" s="12">
        <f t="shared" si="6"/>
        <v>21</v>
      </c>
      <c r="R3" s="12">
        <f t="shared" si="6"/>
        <v>19</v>
      </c>
      <c r="S3" s="12">
        <f t="shared" si="6"/>
        <v>26</v>
      </c>
      <c r="T3" s="12">
        <f t="shared" si="6"/>
        <v>50</v>
      </c>
      <c r="U3" s="12">
        <f t="shared" si="6"/>
        <v>49</v>
      </c>
      <c r="V3" s="12">
        <f t="shared" si="6"/>
        <v>29</v>
      </c>
      <c r="W3" s="12">
        <f t="shared" si="6"/>
        <v>63</v>
      </c>
      <c r="X3" s="12">
        <f>COUNTIF(X4:X498, "apagado")</f>
        <v>37</v>
      </c>
      <c r="Y3" s="12">
        <f>COUNTIF(Y4:Y498, "apagado")</f>
        <v>33</v>
      </c>
      <c r="Z3" s="12">
        <f t="shared" ref="Z3:AP3" si="7">COUNTIF(Z4:Z600, "apagado")</f>
        <v>37</v>
      </c>
      <c r="AA3" s="12">
        <f t="shared" si="7"/>
        <v>27</v>
      </c>
      <c r="AB3" s="12">
        <f t="shared" si="7"/>
        <v>52</v>
      </c>
      <c r="AC3" s="12">
        <f t="shared" si="7"/>
        <v>59</v>
      </c>
      <c r="AD3" s="12">
        <f t="shared" si="7"/>
        <v>100</v>
      </c>
      <c r="AE3" s="12">
        <f t="shared" si="7"/>
        <v>95</v>
      </c>
      <c r="AF3" s="12">
        <f t="shared" si="7"/>
        <v>92</v>
      </c>
      <c r="AG3" s="12">
        <f t="shared" si="7"/>
        <v>98</v>
      </c>
      <c r="AH3" s="12">
        <f t="shared" si="7"/>
        <v>70</v>
      </c>
      <c r="AI3" s="12">
        <f t="shared" si="7"/>
        <v>0</v>
      </c>
      <c r="AJ3" s="12">
        <f t="shared" si="7"/>
        <v>0</v>
      </c>
      <c r="AK3" s="12">
        <f t="shared" si="7"/>
        <v>0</v>
      </c>
      <c r="AL3" s="12">
        <f t="shared" si="7"/>
        <v>0</v>
      </c>
      <c r="AM3" s="12">
        <f t="shared" si="7"/>
        <v>0</v>
      </c>
      <c r="AN3" s="12">
        <f t="shared" si="7"/>
        <v>0</v>
      </c>
      <c r="AO3" s="12">
        <f t="shared" si="7"/>
        <v>0</v>
      </c>
      <c r="AP3" s="12">
        <f t="shared" si="7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1336</v>
      </c>
      <c r="H4" s="33"/>
      <c r="I4" s="21" t="s">
        <v>2</v>
      </c>
      <c r="J4" s="21" t="s">
        <v>3</v>
      </c>
      <c r="K4" s="3" t="s">
        <v>4</v>
      </c>
      <c r="L4" s="13">
        <v>45139</v>
      </c>
      <c r="M4" s="13">
        <v>45140</v>
      </c>
      <c r="N4" s="13">
        <v>45141</v>
      </c>
      <c r="O4" s="13">
        <v>45142</v>
      </c>
      <c r="P4" s="13">
        <v>45143</v>
      </c>
      <c r="Q4" s="13">
        <v>45144</v>
      </c>
      <c r="R4" s="13">
        <v>45145</v>
      </c>
      <c r="S4" s="13">
        <v>45146</v>
      </c>
      <c r="T4" s="13">
        <v>45147</v>
      </c>
      <c r="U4" s="13">
        <v>45148</v>
      </c>
      <c r="V4" s="13">
        <v>45149</v>
      </c>
      <c r="W4" s="13">
        <v>45150</v>
      </c>
      <c r="X4" s="13">
        <v>45151</v>
      </c>
      <c r="Y4" s="13">
        <v>45152</v>
      </c>
      <c r="Z4" s="13">
        <v>45153</v>
      </c>
      <c r="AA4" s="13">
        <v>45154</v>
      </c>
      <c r="AB4" s="13">
        <v>45155</v>
      </c>
      <c r="AC4" s="13">
        <v>45156</v>
      </c>
      <c r="AD4" s="13">
        <v>45157</v>
      </c>
      <c r="AE4" s="13">
        <v>45158</v>
      </c>
      <c r="AF4" s="13">
        <v>45159</v>
      </c>
      <c r="AG4" s="13">
        <v>45160</v>
      </c>
      <c r="AH4" s="13">
        <v>45161</v>
      </c>
      <c r="AI4" s="13">
        <v>45162</v>
      </c>
      <c r="AJ4" s="13">
        <v>45163</v>
      </c>
      <c r="AK4" s="13">
        <v>45164</v>
      </c>
      <c r="AL4" s="13">
        <v>45165</v>
      </c>
      <c r="AM4" s="13">
        <v>45166</v>
      </c>
      <c r="AN4" s="13">
        <v>45167</v>
      </c>
      <c r="AO4" s="13">
        <v>45168</v>
      </c>
      <c r="AP4" s="13">
        <v>45169</v>
      </c>
    </row>
    <row r="5" spans="1:42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8">COUNTIF(L5:AM5,"")</f>
        <v>27</v>
      </c>
      <c r="J5" s="34">
        <f>COUNTIF(L5:AM5,"APAGADO")</f>
        <v>1</v>
      </c>
      <c r="K5" s="35">
        <f>(I5)/(J5+I5)</f>
        <v>0.9642857142857143</v>
      </c>
      <c r="L5" s="88"/>
      <c r="M5" s="88"/>
      <c r="N5" s="88"/>
      <c r="O5" s="88" t="s">
        <v>1451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1339</v>
      </c>
      <c r="H6" s="33" t="s">
        <v>622</v>
      </c>
      <c r="I6" s="34">
        <f t="shared" si="8"/>
        <v>26</v>
      </c>
      <c r="J6" s="34">
        <f>COUNTIF(L6:AM6,"APAGADO")</f>
        <v>2</v>
      </c>
      <c r="K6" s="35">
        <f>(I6)/(J6+I6)</f>
        <v>0.9285714285714286</v>
      </c>
      <c r="L6" s="88"/>
      <c r="M6" s="88"/>
      <c r="N6" s="88"/>
      <c r="O6" s="88" t="s">
        <v>1451</v>
      </c>
      <c r="P6" s="88"/>
      <c r="Q6" s="88" t="s">
        <v>1451</v>
      </c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8"/>
        <v>27</v>
      </c>
      <c r="J7" s="34">
        <f t="shared" ref="J7:J77" si="9">COUNTIF(L7:AM7,"APAGADO")</f>
        <v>1</v>
      </c>
      <c r="K7" s="35">
        <f t="shared" ref="K7:K77" si="10">(I7)/(J7+I7)</f>
        <v>0.9642857142857143</v>
      </c>
      <c r="L7" s="88"/>
      <c r="M7" s="88"/>
      <c r="N7" s="88"/>
      <c r="O7" s="88" t="s">
        <v>1451</v>
      </c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8"/>
        <v>27</v>
      </c>
      <c r="J8" s="34">
        <f t="shared" si="9"/>
        <v>1</v>
      </c>
      <c r="K8" s="35">
        <f t="shared" si="10"/>
        <v>0.9642857142857143</v>
      </c>
      <c r="L8" s="88"/>
      <c r="M8" s="88"/>
      <c r="N8" s="88"/>
      <c r="O8" s="88" t="s">
        <v>1451</v>
      </c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1338</v>
      </c>
      <c r="H9" s="33" t="s">
        <v>625</v>
      </c>
      <c r="I9" s="34">
        <f t="shared" si="8"/>
        <v>27</v>
      </c>
      <c r="J9" s="34">
        <f>COUNTIF(L9:AM9,"APAGADO")</f>
        <v>1</v>
      </c>
      <c r="K9" s="35">
        <f>(I9)/(J9+I9)</f>
        <v>0.9642857142857143</v>
      </c>
      <c r="L9" s="88"/>
      <c r="M9" s="88"/>
      <c r="N9" s="88"/>
      <c r="O9" s="88" t="s">
        <v>1451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1338</v>
      </c>
      <c r="H10" s="33" t="s">
        <v>626</v>
      </c>
      <c r="I10" s="34">
        <f t="shared" si="8"/>
        <v>27</v>
      </c>
      <c r="J10" s="34">
        <f t="shared" si="9"/>
        <v>1</v>
      </c>
      <c r="K10" s="35">
        <f t="shared" si="10"/>
        <v>0.9642857142857143</v>
      </c>
      <c r="L10" s="88"/>
      <c r="M10" s="88"/>
      <c r="N10" s="88"/>
      <c r="O10" s="88" t="s">
        <v>1451</v>
      </c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1339</v>
      </c>
      <c r="H11" s="33" t="s">
        <v>628</v>
      </c>
      <c r="I11" s="34">
        <f t="shared" si="8"/>
        <v>27</v>
      </c>
      <c r="J11" s="34">
        <f>COUNTIF(L11:AM11,"APAGADO")</f>
        <v>1</v>
      </c>
      <c r="K11" s="35">
        <f>(I11)/(J11+I11)</f>
        <v>0.9642857142857143</v>
      </c>
      <c r="L11" s="88"/>
      <c r="M11" s="88"/>
      <c r="N11" s="88"/>
      <c r="O11" s="88" t="s">
        <v>1451</v>
      </c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8"/>
        <v>27</v>
      </c>
      <c r="J12" s="34">
        <f t="shared" si="9"/>
        <v>1</v>
      </c>
      <c r="K12" s="35">
        <f t="shared" si="10"/>
        <v>0.9642857142857143</v>
      </c>
      <c r="L12" s="88"/>
      <c r="M12" s="88"/>
      <c r="N12" s="88"/>
      <c r="O12" s="88" t="s">
        <v>1451</v>
      </c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8"/>
        <v>27</v>
      </c>
      <c r="J13" s="34">
        <f t="shared" si="9"/>
        <v>1</v>
      </c>
      <c r="K13" s="35">
        <f t="shared" si="10"/>
        <v>0.9642857142857143</v>
      </c>
      <c r="L13" s="88"/>
      <c r="M13" s="88"/>
      <c r="N13" s="88"/>
      <c r="O13" s="88" t="s">
        <v>1451</v>
      </c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8"/>
        <v>27</v>
      </c>
      <c r="J14" s="34">
        <f t="shared" si="9"/>
        <v>1</v>
      </c>
      <c r="K14" s="35">
        <f t="shared" si="10"/>
        <v>0.9642857142857143</v>
      </c>
      <c r="L14" s="88"/>
      <c r="M14" s="88"/>
      <c r="N14" s="88"/>
      <c r="O14" s="88" t="s">
        <v>1451</v>
      </c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1002</v>
      </c>
      <c r="C15" t="s">
        <v>1145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8"/>
        <v>6</v>
      </c>
      <c r="J15" s="34">
        <f t="shared" si="9"/>
        <v>22</v>
      </c>
      <c r="K15" s="35">
        <f t="shared" si="10"/>
        <v>0.21428571428571427</v>
      </c>
      <c r="L15" s="88" t="s">
        <v>1451</v>
      </c>
      <c r="M15" s="88" t="s">
        <v>1451</v>
      </c>
      <c r="N15" s="88" t="s">
        <v>1451</v>
      </c>
      <c r="O15" s="88" t="s">
        <v>1451</v>
      </c>
      <c r="P15" s="88"/>
      <c r="Q15" s="88" t="s">
        <v>1451</v>
      </c>
      <c r="R15" s="88" t="s">
        <v>1451</v>
      </c>
      <c r="S15" s="88" t="s">
        <v>1451</v>
      </c>
      <c r="T15" s="88" t="s">
        <v>1451</v>
      </c>
      <c r="U15" s="88" t="s">
        <v>1451</v>
      </c>
      <c r="V15" s="88" t="s">
        <v>1451</v>
      </c>
      <c r="W15" s="88" t="s">
        <v>1451</v>
      </c>
      <c r="X15" s="88" t="s">
        <v>1451</v>
      </c>
      <c r="Y15" s="89" t="s">
        <v>1451</v>
      </c>
      <c r="Z15" s="88" t="s">
        <v>1451</v>
      </c>
      <c r="AA15" s="88" t="s">
        <v>1451</v>
      </c>
      <c r="AB15" s="88" t="s">
        <v>1451</v>
      </c>
      <c r="AC15" s="88" t="s">
        <v>1451</v>
      </c>
      <c r="AD15" s="88" t="s">
        <v>1451</v>
      </c>
      <c r="AE15" s="88" t="s">
        <v>1451</v>
      </c>
      <c r="AF15" s="88" t="s">
        <v>1451</v>
      </c>
      <c r="AG15" s="88" t="s">
        <v>1451</v>
      </c>
      <c r="AH15" s="88" t="s">
        <v>1451</v>
      </c>
      <c r="AI15" s="88"/>
      <c r="AJ15" s="88"/>
      <c r="AK15" s="88"/>
      <c r="AL15" s="88"/>
      <c r="AM15" s="88"/>
      <c r="AN15" s="88"/>
      <c r="AO15" s="88"/>
      <c r="AP15" s="88"/>
    </row>
    <row r="16" spans="1:42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8"/>
        <v>28</v>
      </c>
      <c r="J16" s="34">
        <f t="shared" si="9"/>
        <v>0</v>
      </c>
      <c r="K16" s="35">
        <f t="shared" si="10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1356</v>
      </c>
      <c r="C17" t="s">
        <v>1144</v>
      </c>
      <c r="D17" t="s">
        <v>1357</v>
      </c>
      <c r="E17" s="33" t="s">
        <v>15</v>
      </c>
      <c r="F17" s="33" t="s">
        <v>28</v>
      </c>
      <c r="G17" s="33"/>
      <c r="H17" s="33"/>
      <c r="I17" s="34">
        <f t="shared" ref="I17" si="11">COUNTIF(L17:AM17,"")</f>
        <v>28</v>
      </c>
      <c r="J17" s="34">
        <f t="shared" ref="J17" si="12">COUNTIF(L17:AM17,"APAGADO")</f>
        <v>0</v>
      </c>
      <c r="K17" s="35">
        <f t="shared" ref="K17" si="13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8"/>
        <v>22</v>
      </c>
      <c r="J18" s="34">
        <f>COUNTIF(L18:AM18,"APAGADO")</f>
        <v>6</v>
      </c>
      <c r="K18" s="35">
        <f>(I18)/(J18+I18)</f>
        <v>0.7857142857142857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 t="s">
        <v>1451</v>
      </c>
      <c r="X18" s="88"/>
      <c r="Y18" s="88"/>
      <c r="Z18" s="88"/>
      <c r="AA18" s="88"/>
      <c r="AB18" s="88"/>
      <c r="AC18" s="88"/>
      <c r="AD18" s="88" t="s">
        <v>1451</v>
      </c>
      <c r="AE18" s="88" t="s">
        <v>1451</v>
      </c>
      <c r="AF18" s="88" t="s">
        <v>1451</v>
      </c>
      <c r="AG18" s="88" t="s">
        <v>1451</v>
      </c>
      <c r="AH18" s="88" t="s">
        <v>1451</v>
      </c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8"/>
        <v>22</v>
      </c>
      <c r="J19" s="34">
        <f>COUNTIF(L19:AM19,"APAGADO")</f>
        <v>6</v>
      </c>
      <c r="K19" s="35">
        <f>(I19)/(J19+I19)</f>
        <v>0.7857142857142857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 t="s">
        <v>1451</v>
      </c>
      <c r="X19" s="88"/>
      <c r="Y19" s="88"/>
      <c r="Z19" s="88"/>
      <c r="AA19" s="88"/>
      <c r="AB19" s="88"/>
      <c r="AC19" s="88"/>
      <c r="AD19" s="88" t="s">
        <v>1451</v>
      </c>
      <c r="AE19" s="88" t="s">
        <v>1451</v>
      </c>
      <c r="AF19" s="88" t="s">
        <v>1451</v>
      </c>
      <c r="AG19" s="88" t="s">
        <v>1451</v>
      </c>
      <c r="AH19" s="88" t="s">
        <v>1451</v>
      </c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8"/>
        <v>22</v>
      </c>
      <c r="J20" s="34">
        <f t="shared" ref="J20:J23" si="14">COUNTIF(L20:AM20,"APAGADO")</f>
        <v>6</v>
      </c>
      <c r="K20" s="35">
        <f t="shared" ref="K20:K23" si="15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 t="s">
        <v>1451</v>
      </c>
      <c r="X20" s="88"/>
      <c r="Y20" s="88"/>
      <c r="Z20" s="88"/>
      <c r="AA20" s="88"/>
      <c r="AB20" s="88"/>
      <c r="AC20" s="88"/>
      <c r="AD20" s="88" t="s">
        <v>1451</v>
      </c>
      <c r="AE20" s="88" t="s">
        <v>1451</v>
      </c>
      <c r="AF20" s="88" t="s">
        <v>1451</v>
      </c>
      <c r="AG20" s="88" t="s">
        <v>1451</v>
      </c>
      <c r="AH20" s="88" t="s">
        <v>1451</v>
      </c>
      <c r="AI20" s="88"/>
      <c r="AJ20" s="88"/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8"/>
        <v>22</v>
      </c>
      <c r="J21" s="34">
        <f t="shared" si="14"/>
        <v>6</v>
      </c>
      <c r="K21" s="35">
        <f t="shared" si="15"/>
        <v>0.7857142857142857</v>
      </c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 t="s">
        <v>1451</v>
      </c>
      <c r="X21" s="88"/>
      <c r="Y21" s="88"/>
      <c r="Z21" s="88"/>
      <c r="AA21" s="88"/>
      <c r="AB21" s="88"/>
      <c r="AC21" s="88"/>
      <c r="AD21" s="88" t="s">
        <v>1451</v>
      </c>
      <c r="AE21" s="88" t="s">
        <v>1451</v>
      </c>
      <c r="AF21" s="88" t="s">
        <v>1451</v>
      </c>
      <c r="AG21" s="88" t="s">
        <v>1451</v>
      </c>
      <c r="AH21" s="88" t="s">
        <v>1451</v>
      </c>
      <c r="AI21" s="88"/>
      <c r="AJ21" s="88"/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8"/>
        <v>22</v>
      </c>
      <c r="J22" s="34">
        <f t="shared" si="14"/>
        <v>6</v>
      </c>
      <c r="K22" s="35">
        <f t="shared" si="15"/>
        <v>0.7857142857142857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 t="s">
        <v>1451</v>
      </c>
      <c r="X22" s="88"/>
      <c r="Y22" s="88"/>
      <c r="Z22" s="88"/>
      <c r="AA22" s="88"/>
      <c r="AB22" s="88"/>
      <c r="AC22" s="88"/>
      <c r="AD22" s="88" t="s">
        <v>1451</v>
      </c>
      <c r="AE22" s="88" t="s">
        <v>1451</v>
      </c>
      <c r="AF22" s="88" t="s">
        <v>1451</v>
      </c>
      <c r="AG22" s="88" t="s">
        <v>1451</v>
      </c>
      <c r="AH22" s="88" t="s">
        <v>1451</v>
      </c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8"/>
        <v>24</v>
      </c>
      <c r="J23" s="34">
        <f t="shared" si="14"/>
        <v>4</v>
      </c>
      <c r="K23" s="35">
        <f t="shared" si="15"/>
        <v>0.8571428571428571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 t="s">
        <v>1451</v>
      </c>
      <c r="X23" s="88"/>
      <c r="Y23" s="88"/>
      <c r="Z23" s="88"/>
      <c r="AA23" s="88"/>
      <c r="AB23" s="88"/>
      <c r="AC23" s="88"/>
      <c r="AD23" s="88" t="s">
        <v>1451</v>
      </c>
      <c r="AE23" s="88" t="s">
        <v>1451</v>
      </c>
      <c r="AF23" s="88" t="s">
        <v>1451</v>
      </c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8"/>
        <v>28</v>
      </c>
      <c r="J24" s="34">
        <f t="shared" si="9"/>
        <v>0</v>
      </c>
      <c r="K24" s="35">
        <f t="shared" si="10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8"/>
        <v>28</v>
      </c>
      <c r="J25" s="34">
        <f t="shared" si="9"/>
        <v>0</v>
      </c>
      <c r="K25" s="35">
        <f t="shared" si="10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8"/>
        <v>28</v>
      </c>
      <c r="J26" s="34">
        <f t="shared" si="9"/>
        <v>0</v>
      </c>
      <c r="K26" s="35">
        <f t="shared" si="10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8"/>
        <v>28</v>
      </c>
      <c r="J27" s="34">
        <f t="shared" si="9"/>
        <v>0</v>
      </c>
      <c r="K27" s="35">
        <f t="shared" si="10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8"/>
        <v>27</v>
      </c>
      <c r="J28" s="34">
        <f>COUNTIF(L28:AM28,"APAGADO")</f>
        <v>1</v>
      </c>
      <c r="K28" s="35">
        <f>(I28)/(J28+I28)</f>
        <v>0.9642857142857143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 t="s">
        <v>1451</v>
      </c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8"/>
        <v>28</v>
      </c>
      <c r="J29" s="34">
        <f t="shared" si="9"/>
        <v>0</v>
      </c>
      <c r="K29" s="35">
        <f t="shared" si="10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8"/>
        <v>28</v>
      </c>
      <c r="J30" s="34">
        <f t="shared" si="9"/>
        <v>0</v>
      </c>
      <c r="K30" s="35">
        <f t="shared" si="10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8"/>
        <v>28</v>
      </c>
      <c r="J31" s="34">
        <f t="shared" si="9"/>
        <v>0</v>
      </c>
      <c r="K31" s="35">
        <f t="shared" si="10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8"/>
        <v>28</v>
      </c>
      <c r="J32" s="34">
        <f t="shared" si="9"/>
        <v>0</v>
      </c>
      <c r="K32" s="35">
        <f t="shared" si="10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8"/>
        <v>28</v>
      </c>
      <c r="J33" s="34">
        <f t="shared" si="9"/>
        <v>0</v>
      </c>
      <c r="K33" s="35">
        <f t="shared" si="10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8"/>
        <v>28</v>
      </c>
      <c r="J34" s="34">
        <f t="shared" si="9"/>
        <v>0</v>
      </c>
      <c r="K34" s="35">
        <f t="shared" si="10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8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8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8"/>
        <v>28</v>
      </c>
      <c r="J37" s="34">
        <f t="shared" si="9"/>
        <v>0</v>
      </c>
      <c r="K37" s="35">
        <f t="shared" si="10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8"/>
        <v>28</v>
      </c>
      <c r="J38" s="34">
        <f t="shared" si="9"/>
        <v>0</v>
      </c>
      <c r="K38" s="35">
        <f t="shared" si="10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8"/>
        <v>28</v>
      </c>
      <c r="J39" s="34">
        <f t="shared" si="9"/>
        <v>0</v>
      </c>
      <c r="K39" s="35">
        <f t="shared" si="10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1340</v>
      </c>
      <c r="H40" s="33" t="s">
        <v>648</v>
      </c>
      <c r="I40" s="34">
        <f t="shared" si="8"/>
        <v>26</v>
      </c>
      <c r="J40" s="34">
        <f t="shared" si="9"/>
        <v>2</v>
      </c>
      <c r="K40" s="35">
        <f t="shared" si="10"/>
        <v>0.9285714285714286</v>
      </c>
      <c r="L40" s="88"/>
      <c r="M40" s="88"/>
      <c r="N40" s="88"/>
      <c r="O40" s="88"/>
      <c r="P40" s="88"/>
      <c r="Q40" s="88"/>
      <c r="R40" s="88"/>
      <c r="S40" s="88"/>
      <c r="T40" s="88"/>
      <c r="U40" s="88" t="s">
        <v>1451</v>
      </c>
      <c r="V40" s="88" t="s">
        <v>1451</v>
      </c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8"/>
        <v>28</v>
      </c>
      <c r="J41" s="34">
        <f t="shared" si="9"/>
        <v>0</v>
      </c>
      <c r="K41" s="35">
        <f t="shared" si="10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8"/>
        <v>28</v>
      </c>
      <c r="J42" s="34">
        <f t="shared" si="9"/>
        <v>0</v>
      </c>
      <c r="K42" s="35">
        <f t="shared" si="10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8"/>
        <v>28</v>
      </c>
      <c r="J43" s="34">
        <f t="shared" si="9"/>
        <v>0</v>
      </c>
      <c r="K43" s="35">
        <f t="shared" si="10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8"/>
        <v>28</v>
      </c>
      <c r="J44" s="34">
        <f t="shared" si="9"/>
        <v>0</v>
      </c>
      <c r="K44" s="35">
        <f t="shared" si="10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8"/>
        <v>28</v>
      </c>
      <c r="J45" s="34">
        <f t="shared" si="9"/>
        <v>0</v>
      </c>
      <c r="K45" s="35">
        <f t="shared" si="10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8"/>
        <v>28</v>
      </c>
      <c r="J46" s="34">
        <f t="shared" si="9"/>
        <v>0</v>
      </c>
      <c r="K46" s="35">
        <f t="shared" si="10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8"/>
        <v>28</v>
      </c>
      <c r="J47" s="34">
        <f t="shared" si="9"/>
        <v>0</v>
      </c>
      <c r="K47" s="35">
        <f t="shared" si="10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8"/>
        <v>28</v>
      </c>
      <c r="J48" s="34">
        <f t="shared" si="9"/>
        <v>0</v>
      </c>
      <c r="K48" s="35">
        <f t="shared" si="10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8"/>
        <v>28</v>
      </c>
      <c r="J49" s="34">
        <f t="shared" si="9"/>
        <v>0</v>
      </c>
      <c r="K49" s="35">
        <f t="shared" si="10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8"/>
        <v>28</v>
      </c>
      <c r="J50" s="34">
        <f t="shared" si="9"/>
        <v>0</v>
      </c>
      <c r="K50" s="35">
        <f t="shared" si="10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8"/>
        <v>28</v>
      </c>
      <c r="J51" s="34">
        <f t="shared" si="9"/>
        <v>0</v>
      </c>
      <c r="K51" s="35">
        <f t="shared" si="10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8"/>
        <v>28</v>
      </c>
      <c r="J52" s="34">
        <f t="shared" si="9"/>
        <v>0</v>
      </c>
      <c r="K52" s="35">
        <f t="shared" si="10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8"/>
        <v>28</v>
      </c>
      <c r="J53" s="34">
        <f t="shared" si="9"/>
        <v>0</v>
      </c>
      <c r="K53" s="35">
        <f t="shared" si="10"/>
        <v>1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8"/>
        <v>28</v>
      </c>
      <c r="J54" s="34">
        <f t="shared" si="9"/>
        <v>0</v>
      </c>
      <c r="K54" s="35">
        <f t="shared" si="10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8"/>
        <v>23</v>
      </c>
      <c r="J55" s="34">
        <f t="shared" si="9"/>
        <v>5</v>
      </c>
      <c r="K55" s="35">
        <f t="shared" si="10"/>
        <v>0.8214285714285714</v>
      </c>
      <c r="L55" s="88"/>
      <c r="M55" s="88"/>
      <c r="N55" s="88"/>
      <c r="O55" s="88"/>
      <c r="P55" s="88"/>
      <c r="Q55" s="88"/>
      <c r="R55" s="88" t="s">
        <v>1451</v>
      </c>
      <c r="S55" s="88"/>
      <c r="T55" s="88"/>
      <c r="U55" s="88"/>
      <c r="V55" s="88"/>
      <c r="W55" s="88" t="s">
        <v>1451</v>
      </c>
      <c r="X55" s="88" t="s">
        <v>1451</v>
      </c>
      <c r="Y55" s="88"/>
      <c r="Z55" s="88"/>
      <c r="AA55" s="88"/>
      <c r="AB55" s="88"/>
      <c r="AC55" s="88"/>
      <c r="AD55" s="88" t="s">
        <v>1451</v>
      </c>
      <c r="AE55" s="88" t="s">
        <v>1451</v>
      </c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8"/>
        <v>24</v>
      </c>
      <c r="J56" s="34">
        <f t="shared" si="9"/>
        <v>4</v>
      </c>
      <c r="K56" s="35">
        <f t="shared" si="10"/>
        <v>0.8571428571428571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 t="s">
        <v>1451</v>
      </c>
      <c r="AE56" s="88" t="s">
        <v>1451</v>
      </c>
      <c r="AF56" s="88" t="s">
        <v>1451</v>
      </c>
      <c r="AG56" s="88" t="s">
        <v>1451</v>
      </c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8"/>
        <v>28</v>
      </c>
      <c r="J57" s="34">
        <f t="shared" si="9"/>
        <v>0</v>
      </c>
      <c r="K57" s="35">
        <f t="shared" si="10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8"/>
        <v>28</v>
      </c>
      <c r="J58" s="34">
        <f t="shared" si="9"/>
        <v>0</v>
      </c>
      <c r="K58" s="35">
        <f t="shared" si="10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8"/>
        <v>28</v>
      </c>
      <c r="J59" s="34">
        <f t="shared" si="9"/>
        <v>0</v>
      </c>
      <c r="K59" s="35">
        <f t="shared" si="10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8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8"/>
        <v>28</v>
      </c>
      <c r="J61" s="34">
        <f t="shared" si="9"/>
        <v>0</v>
      </c>
      <c r="K61" s="35">
        <f t="shared" si="10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8"/>
        <v>28</v>
      </c>
      <c r="J62" s="34">
        <f t="shared" si="9"/>
        <v>0</v>
      </c>
      <c r="K62" s="35">
        <f t="shared" si="10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8"/>
        <v>28</v>
      </c>
      <c r="J63" s="34">
        <f t="shared" si="9"/>
        <v>0</v>
      </c>
      <c r="K63" s="35">
        <f t="shared" si="10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8"/>
        <v>28</v>
      </c>
      <c r="J64" s="34">
        <f t="shared" si="9"/>
        <v>0</v>
      </c>
      <c r="K64" s="35">
        <f t="shared" si="10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8"/>
        <v>28</v>
      </c>
      <c r="J65" s="34">
        <f t="shared" si="9"/>
        <v>0</v>
      </c>
      <c r="K65" s="35">
        <f t="shared" si="10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8"/>
        <v>27</v>
      </c>
      <c r="J66" s="34">
        <f t="shared" si="9"/>
        <v>1</v>
      </c>
      <c r="K66" s="35">
        <f t="shared" si="10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 t="s">
        <v>1451</v>
      </c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8"/>
        <v>12</v>
      </c>
      <c r="J67" s="34">
        <f t="shared" si="9"/>
        <v>16</v>
      </c>
      <c r="K67" s="35">
        <f t="shared" si="10"/>
        <v>0.42857142857142855</v>
      </c>
      <c r="L67" s="88"/>
      <c r="M67" s="88"/>
      <c r="N67" s="88"/>
      <c r="O67" s="88"/>
      <c r="P67" s="88"/>
      <c r="Q67" s="88" t="s">
        <v>1451</v>
      </c>
      <c r="R67" s="88"/>
      <c r="S67" s="88"/>
      <c r="T67" s="88" t="s">
        <v>1451</v>
      </c>
      <c r="U67" s="88" t="s">
        <v>1451</v>
      </c>
      <c r="V67" s="88" t="s">
        <v>1451</v>
      </c>
      <c r="W67" s="88" t="s">
        <v>1451</v>
      </c>
      <c r="X67" s="88" t="s">
        <v>1451</v>
      </c>
      <c r="Y67" s="88" t="s">
        <v>1451</v>
      </c>
      <c r="Z67" s="88" t="s">
        <v>1451</v>
      </c>
      <c r="AA67" s="88" t="s">
        <v>1451</v>
      </c>
      <c r="AB67" s="88" t="s">
        <v>1451</v>
      </c>
      <c r="AC67" s="88" t="s">
        <v>1451</v>
      </c>
      <c r="AD67" s="88" t="s">
        <v>1451</v>
      </c>
      <c r="AE67" s="88" t="s">
        <v>1451</v>
      </c>
      <c r="AF67" s="88" t="s">
        <v>1451</v>
      </c>
      <c r="AG67" s="88" t="s">
        <v>1451</v>
      </c>
      <c r="AH67" s="88" t="s">
        <v>1451</v>
      </c>
      <c r="AI67" s="88"/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8"/>
        <v>28</v>
      </c>
      <c r="J68" s="34">
        <f t="shared" si="9"/>
        <v>0</v>
      </c>
      <c r="K68" s="35">
        <f t="shared" si="10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8"/>
        <v>28</v>
      </c>
      <c r="J69" s="34">
        <f t="shared" si="9"/>
        <v>0</v>
      </c>
      <c r="K69" s="35">
        <f t="shared" si="10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6">COUNTIF(L70:AM70,"")</f>
        <v>12</v>
      </c>
      <c r="J70" s="34">
        <f t="shared" si="9"/>
        <v>16</v>
      </c>
      <c r="K70" s="35">
        <f t="shared" si="10"/>
        <v>0.42857142857142855</v>
      </c>
      <c r="L70" s="88"/>
      <c r="M70" s="88"/>
      <c r="N70" s="88"/>
      <c r="O70" s="88"/>
      <c r="P70" s="88"/>
      <c r="Q70" s="88" t="s">
        <v>1451</v>
      </c>
      <c r="R70" s="88"/>
      <c r="S70" s="88"/>
      <c r="T70" s="88" t="s">
        <v>1451</v>
      </c>
      <c r="U70" s="88" t="s">
        <v>1451</v>
      </c>
      <c r="V70" s="88" t="s">
        <v>1451</v>
      </c>
      <c r="W70" s="88" t="s">
        <v>1451</v>
      </c>
      <c r="X70" s="88" t="s">
        <v>1451</v>
      </c>
      <c r="Y70" s="88" t="s">
        <v>1451</v>
      </c>
      <c r="Z70" s="88" t="s">
        <v>1451</v>
      </c>
      <c r="AA70" s="88" t="s">
        <v>1451</v>
      </c>
      <c r="AB70" s="88" t="s">
        <v>1451</v>
      </c>
      <c r="AC70" s="88" t="s">
        <v>1451</v>
      </c>
      <c r="AD70" s="88" t="s">
        <v>1451</v>
      </c>
      <c r="AE70" s="88" t="s">
        <v>1451</v>
      </c>
      <c r="AF70" s="88" t="s">
        <v>1451</v>
      </c>
      <c r="AG70" s="88" t="s">
        <v>1451</v>
      </c>
      <c r="AH70" s="88" t="s">
        <v>1451</v>
      </c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6"/>
        <v>28</v>
      </c>
      <c r="J71" s="34">
        <f t="shared" si="9"/>
        <v>0</v>
      </c>
      <c r="K71" s="35">
        <f t="shared" si="10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6"/>
        <v>28</v>
      </c>
      <c r="J72" s="34">
        <f t="shared" si="9"/>
        <v>0</v>
      </c>
      <c r="K72" s="35">
        <f t="shared" si="10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6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6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6"/>
        <v>28</v>
      </c>
      <c r="J75" s="34">
        <f t="shared" si="9"/>
        <v>0</v>
      </c>
      <c r="K75" s="35">
        <f t="shared" si="10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6"/>
        <v>28</v>
      </c>
      <c r="J76" s="34">
        <f t="shared" si="9"/>
        <v>0</v>
      </c>
      <c r="K76" s="35">
        <f t="shared" si="10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6"/>
        <v>28</v>
      </c>
      <c r="J77" s="34">
        <f t="shared" si="9"/>
        <v>0</v>
      </c>
      <c r="K77" s="35">
        <f t="shared" si="10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6"/>
        <v>22</v>
      </c>
      <c r="J78" s="34">
        <f t="shared" ref="J78:J147" si="17">COUNTIF(L78:AM78,"APAGADO")</f>
        <v>6</v>
      </c>
      <c r="K78" s="35">
        <f t="shared" ref="K78:K147" si="18">(I78)/(J78+I78)</f>
        <v>0.7857142857142857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 t="s">
        <v>1451</v>
      </c>
      <c r="AD78" s="88" t="s">
        <v>1451</v>
      </c>
      <c r="AE78" s="88" t="s">
        <v>1451</v>
      </c>
      <c r="AF78" s="88" t="s">
        <v>1451</v>
      </c>
      <c r="AG78" s="88" t="s">
        <v>1451</v>
      </c>
      <c r="AH78" s="88" t="s">
        <v>1451</v>
      </c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6"/>
        <v>24</v>
      </c>
      <c r="J79" s="34">
        <f t="shared" si="17"/>
        <v>4</v>
      </c>
      <c r="K79" s="35">
        <f t="shared" si="18"/>
        <v>0.8571428571428571</v>
      </c>
      <c r="L79" s="88" t="s">
        <v>1451</v>
      </c>
      <c r="M79" s="88" t="s">
        <v>1451</v>
      </c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 t="s">
        <v>1451</v>
      </c>
      <c r="AC79" s="88"/>
      <c r="AD79" s="88"/>
      <c r="AE79" s="88"/>
      <c r="AF79" s="88" t="s">
        <v>1451</v>
      </c>
      <c r="AG79" s="88"/>
      <c r="AH79" s="88"/>
      <c r="AI79" s="88"/>
      <c r="AJ79" s="88"/>
      <c r="AK79" s="88"/>
      <c r="AL79" s="88"/>
      <c r="AM79" s="88"/>
      <c r="AN79" s="88"/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6"/>
        <v>28</v>
      </c>
      <c r="J80" s="34">
        <f t="shared" si="17"/>
        <v>0</v>
      </c>
      <c r="K80" s="35">
        <f t="shared" si="18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6"/>
        <v>28</v>
      </c>
      <c r="J81" s="34">
        <f t="shared" si="17"/>
        <v>0</v>
      </c>
      <c r="K81" s="35">
        <f t="shared" si="18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6"/>
        <v>28</v>
      </c>
      <c r="J82" s="34">
        <f t="shared" si="17"/>
        <v>0</v>
      </c>
      <c r="K82" s="35">
        <f t="shared" si="18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6"/>
        <v>21</v>
      </c>
      <c r="J83" s="34">
        <f>COUNTIF(L83:AM83,"APAGADO")</f>
        <v>7</v>
      </c>
      <c r="K83" s="35">
        <f>(I83)/(J83+I83)</f>
        <v>0.75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1451</v>
      </c>
      <c r="W83" s="88" t="s">
        <v>1451</v>
      </c>
      <c r="X83" s="88" t="s">
        <v>1451</v>
      </c>
      <c r="Y83" s="88" t="s">
        <v>1451</v>
      </c>
      <c r="Z83" s="88" t="s">
        <v>1451</v>
      </c>
      <c r="AA83" s="88" t="s">
        <v>1451</v>
      </c>
      <c r="AB83" s="88" t="s">
        <v>1451</v>
      </c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6"/>
        <v>23</v>
      </c>
      <c r="J84" s="34">
        <f>COUNTIF(L84:AM84,"APAGADO")</f>
        <v>5</v>
      </c>
      <c r="K84" s="35">
        <f>(I84)/(J84+I84)</f>
        <v>0.8214285714285714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 t="s">
        <v>1451</v>
      </c>
      <c r="AD84" s="88" t="s">
        <v>1451</v>
      </c>
      <c r="AE84" s="88" t="s">
        <v>1451</v>
      </c>
      <c r="AF84" s="88" t="s">
        <v>1451</v>
      </c>
      <c r="AG84" s="88" t="s">
        <v>1451</v>
      </c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1341</v>
      </c>
      <c r="H85" s="33" t="s">
        <v>693</v>
      </c>
      <c r="I85" s="34">
        <f t="shared" si="16"/>
        <v>28</v>
      </c>
      <c r="J85" s="34">
        <f t="shared" si="17"/>
        <v>0</v>
      </c>
      <c r="K85" s="35">
        <f t="shared" si="18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6"/>
        <v>28</v>
      </c>
      <c r="J86" s="34">
        <f t="shared" si="17"/>
        <v>0</v>
      </c>
      <c r="K86" s="35">
        <f t="shared" si="18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6"/>
        <v>27</v>
      </c>
      <c r="J87" s="34">
        <f t="shared" si="17"/>
        <v>1</v>
      </c>
      <c r="K87" s="35">
        <f t="shared" si="18"/>
        <v>0.9642857142857143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 t="s">
        <v>1451</v>
      </c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6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6"/>
        <v>28</v>
      </c>
      <c r="J89" s="34">
        <f t="shared" si="17"/>
        <v>0</v>
      </c>
      <c r="K89" s="35">
        <f t="shared" si="18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6"/>
        <v>28</v>
      </c>
      <c r="J90" s="34">
        <f t="shared" si="17"/>
        <v>0</v>
      </c>
      <c r="K90" s="35">
        <f t="shared" si="18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6"/>
        <v>28</v>
      </c>
      <c r="J91" s="34">
        <f t="shared" si="17"/>
        <v>0</v>
      </c>
      <c r="K91" s="35">
        <f t="shared" si="18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6"/>
        <v>28</v>
      </c>
      <c r="J92" s="34">
        <f t="shared" si="17"/>
        <v>0</v>
      </c>
      <c r="K92" s="35">
        <f t="shared" si="18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6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6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6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6"/>
        <v>28</v>
      </c>
      <c r="J96" s="34">
        <f t="shared" si="17"/>
        <v>0</v>
      </c>
      <c r="K96" s="35">
        <f t="shared" si="18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6"/>
        <v>27</v>
      </c>
      <c r="J97" s="34">
        <f t="shared" si="17"/>
        <v>1</v>
      </c>
      <c r="K97" s="35">
        <f t="shared" si="18"/>
        <v>0.9642857142857143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 t="s">
        <v>1451</v>
      </c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6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6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6"/>
        <v>28</v>
      </c>
      <c r="J100" s="34">
        <f t="shared" si="17"/>
        <v>0</v>
      </c>
      <c r="K100" s="35">
        <f t="shared" si="18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6"/>
        <v>28</v>
      </c>
      <c r="J101" s="34">
        <f t="shared" si="17"/>
        <v>0</v>
      </c>
      <c r="K101" s="35">
        <f t="shared" si="18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6"/>
        <v>28</v>
      </c>
      <c r="J102" s="34">
        <f t="shared" si="17"/>
        <v>0</v>
      </c>
      <c r="K102" s="35">
        <f t="shared" si="18"/>
        <v>1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6"/>
        <v>28</v>
      </c>
      <c r="J103" s="34">
        <f t="shared" si="17"/>
        <v>0</v>
      </c>
      <c r="K103" s="35">
        <f t="shared" si="18"/>
        <v>1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6"/>
        <v>28</v>
      </c>
      <c r="J104" s="34">
        <f t="shared" si="17"/>
        <v>0</v>
      </c>
      <c r="K104" s="35">
        <f t="shared" si="18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6"/>
        <v>28</v>
      </c>
      <c r="J105" s="34">
        <f t="shared" ref="J105" si="19">COUNTIF(L105:AM105,"APAGADO")</f>
        <v>0</v>
      </c>
      <c r="K105" s="35">
        <f t="shared" ref="K105" si="20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6"/>
        <v>28</v>
      </c>
      <c r="J106" s="34">
        <f t="shared" ref="J106:J109" si="21">COUNTIF(L106:AM106,"APAGADO")</f>
        <v>0</v>
      </c>
      <c r="K106" s="35">
        <f t="shared" ref="K106:K109" si="22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644</v>
      </c>
      <c r="I107" s="34">
        <f t="shared" si="16"/>
        <v>21</v>
      </c>
      <c r="J107" s="34">
        <f t="shared" si="21"/>
        <v>7</v>
      </c>
      <c r="K107" s="35">
        <f t="shared" si="22"/>
        <v>0.75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 t="s">
        <v>1451</v>
      </c>
      <c r="AC107" s="88" t="s">
        <v>1451</v>
      </c>
      <c r="AD107" s="88" t="s">
        <v>1451</v>
      </c>
      <c r="AE107" s="88" t="s">
        <v>1451</v>
      </c>
      <c r="AF107" s="88" t="s">
        <v>1451</v>
      </c>
      <c r="AG107" s="88" t="s">
        <v>1451</v>
      </c>
      <c r="AH107" s="88" t="s">
        <v>1451</v>
      </c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6"/>
        <v>28</v>
      </c>
      <c r="J108" s="34">
        <f t="shared" si="21"/>
        <v>0</v>
      </c>
      <c r="K108" s="35">
        <f t="shared" si="22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1387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1386</v>
      </c>
      <c r="I109" s="34">
        <f t="shared" si="16"/>
        <v>28</v>
      </c>
      <c r="J109" s="34">
        <f t="shared" si="21"/>
        <v>0</v>
      </c>
      <c r="K109" s="35">
        <f t="shared" si="22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6"/>
        <v>28</v>
      </c>
      <c r="J110" s="34">
        <f t="shared" si="17"/>
        <v>0</v>
      </c>
      <c r="K110" s="35">
        <f t="shared" si="18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6"/>
        <v>27</v>
      </c>
      <c r="J111" s="34">
        <f t="shared" si="17"/>
        <v>1</v>
      </c>
      <c r="K111" s="35">
        <f t="shared" si="18"/>
        <v>0.9642857142857143</v>
      </c>
      <c r="L111" s="88"/>
      <c r="M111" s="88"/>
      <c r="N111" s="88"/>
      <c r="O111" s="88"/>
      <c r="P111" s="88"/>
      <c r="Q111" s="88"/>
      <c r="R111" s="88"/>
      <c r="S111" s="88"/>
      <c r="T111" s="88" t="s">
        <v>1451</v>
      </c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6"/>
        <v>28</v>
      </c>
      <c r="J112" s="34">
        <f t="shared" si="17"/>
        <v>0</v>
      </c>
      <c r="K112" s="35">
        <f t="shared" si="18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6"/>
        <v>28</v>
      </c>
      <c r="J113" s="34">
        <f t="shared" si="17"/>
        <v>0</v>
      </c>
      <c r="K113" s="35">
        <f t="shared" si="18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1470</v>
      </c>
      <c r="I115" s="34">
        <f>COUNTIF(L115:AM115,"")</f>
        <v>12</v>
      </c>
      <c r="J115" s="34">
        <f>COUNTIF(L115:AM115,"APAGADO")</f>
        <v>16</v>
      </c>
      <c r="K115" s="35">
        <f>(I115)/(J115+I115)</f>
        <v>0.42857142857142855</v>
      </c>
      <c r="L115" s="88"/>
      <c r="M115" s="88"/>
      <c r="N115" s="88"/>
      <c r="O115" s="88"/>
      <c r="P115" s="88"/>
      <c r="Q115" s="88" t="s">
        <v>1451</v>
      </c>
      <c r="R115" s="88" t="s">
        <v>1451</v>
      </c>
      <c r="S115" s="88"/>
      <c r="T115" s="88" t="s">
        <v>1451</v>
      </c>
      <c r="U115" s="88" t="s">
        <v>1451</v>
      </c>
      <c r="V115" s="88" t="s">
        <v>1451</v>
      </c>
      <c r="W115" s="88" t="s">
        <v>1451</v>
      </c>
      <c r="X115" s="88" t="s">
        <v>1451</v>
      </c>
      <c r="Y115" s="88" t="s">
        <v>1451</v>
      </c>
      <c r="Z115" s="88" t="s">
        <v>1451</v>
      </c>
      <c r="AA115" s="88" t="s">
        <v>1451</v>
      </c>
      <c r="AB115" s="88" t="s">
        <v>1451</v>
      </c>
      <c r="AC115" s="88" t="s">
        <v>1451</v>
      </c>
      <c r="AD115" s="88" t="s">
        <v>1451</v>
      </c>
      <c r="AE115" s="88" t="s">
        <v>1451</v>
      </c>
      <c r="AF115" s="88" t="s">
        <v>1451</v>
      </c>
      <c r="AG115" s="88" t="s">
        <v>1451</v>
      </c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6"/>
        <v>28</v>
      </c>
      <c r="J116" s="34">
        <f t="shared" si="17"/>
        <v>0</v>
      </c>
      <c r="K116" s="35">
        <f t="shared" si="18"/>
        <v>1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6"/>
        <v>28</v>
      </c>
      <c r="J117" s="34">
        <f t="shared" si="17"/>
        <v>0</v>
      </c>
      <c r="K117" s="35">
        <f t="shared" si="18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6"/>
        <v>27</v>
      </c>
      <c r="J118" s="34">
        <f>COUNTIF(L118:AM118,"APAGADO")</f>
        <v>1</v>
      </c>
      <c r="K118" s="35">
        <f>(I118)/(J118+I118)</f>
        <v>0.9642857142857143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 t="s">
        <v>1451</v>
      </c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1337</v>
      </c>
      <c r="H119" s="33" t="s">
        <v>715</v>
      </c>
      <c r="I119" s="34">
        <f t="shared" si="16"/>
        <v>28</v>
      </c>
      <c r="J119" s="34">
        <f t="shared" si="17"/>
        <v>0</v>
      </c>
      <c r="K119" s="35">
        <f t="shared" si="18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1337</v>
      </c>
      <c r="H120" s="33" t="s">
        <v>716</v>
      </c>
      <c r="I120" s="34">
        <f t="shared" si="16"/>
        <v>28</v>
      </c>
      <c r="J120" s="34">
        <f t="shared" si="17"/>
        <v>0</v>
      </c>
      <c r="K120" s="35">
        <f t="shared" si="18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1337</v>
      </c>
      <c r="H121" s="33" t="s">
        <v>1300</v>
      </c>
      <c r="I121" s="34">
        <f t="shared" si="16"/>
        <v>28</v>
      </c>
      <c r="J121" s="34">
        <f t="shared" si="17"/>
        <v>0</v>
      </c>
      <c r="K121" s="35">
        <f t="shared" si="18"/>
        <v>1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1337</v>
      </c>
      <c r="H122" s="33" t="s">
        <v>1301</v>
      </c>
      <c r="I122" s="34">
        <f t="shared" si="16"/>
        <v>28</v>
      </c>
      <c r="J122" s="34">
        <f t="shared" si="17"/>
        <v>0</v>
      </c>
      <c r="K122" s="35">
        <f t="shared" si="18"/>
        <v>1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1337</v>
      </c>
      <c r="H123" s="33" t="s">
        <v>1225</v>
      </c>
      <c r="I123" s="34">
        <f t="shared" si="16"/>
        <v>28</v>
      </c>
      <c r="J123" s="34">
        <f t="shared" si="17"/>
        <v>0</v>
      </c>
      <c r="K123" s="35">
        <f t="shared" si="18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1337</v>
      </c>
      <c r="H124" s="33" t="s">
        <v>1226</v>
      </c>
      <c r="I124" s="34">
        <f t="shared" si="16"/>
        <v>28</v>
      </c>
      <c r="J124" s="34">
        <f t="shared" si="17"/>
        <v>0</v>
      </c>
      <c r="K124" s="35">
        <f t="shared" si="18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1024</v>
      </c>
      <c r="C125" t="s">
        <v>1145</v>
      </c>
      <c r="D125" t="s">
        <v>190</v>
      </c>
      <c r="E125" s="33" t="s">
        <v>15</v>
      </c>
      <c r="F125" s="33" t="s">
        <v>28</v>
      </c>
      <c r="G125" s="33"/>
      <c r="H125" s="33" t="s">
        <v>717</v>
      </c>
      <c r="I125" s="34">
        <f t="shared" si="16"/>
        <v>25</v>
      </c>
      <c r="J125" s="34">
        <f t="shared" si="17"/>
        <v>3</v>
      </c>
      <c r="K125" s="35">
        <f t="shared" si="18"/>
        <v>0.8928571428571429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 t="s">
        <v>1451</v>
      </c>
      <c r="AC125" s="88" t="s">
        <v>1451</v>
      </c>
      <c r="AD125" s="88" t="s">
        <v>1451</v>
      </c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1025</v>
      </c>
      <c r="C126" t="s">
        <v>1145</v>
      </c>
      <c r="D126" t="s">
        <v>191</v>
      </c>
      <c r="E126" s="33" t="s">
        <v>15</v>
      </c>
      <c r="F126" s="33" t="s">
        <v>28</v>
      </c>
      <c r="G126" s="33"/>
      <c r="H126" s="33" t="s">
        <v>718</v>
      </c>
      <c r="I126" s="34">
        <f t="shared" si="16"/>
        <v>25</v>
      </c>
      <c r="J126" s="34">
        <f t="shared" si="17"/>
        <v>3</v>
      </c>
      <c r="K126" s="35">
        <f t="shared" si="18"/>
        <v>0.8928571428571429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 t="s">
        <v>1451</v>
      </c>
      <c r="AC126" s="88" t="s">
        <v>1451</v>
      </c>
      <c r="AD126" s="88" t="s">
        <v>1451</v>
      </c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1026</v>
      </c>
      <c r="C127" t="s">
        <v>1145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6"/>
        <v>21</v>
      </c>
      <c r="J127" s="34">
        <f t="shared" si="17"/>
        <v>7</v>
      </c>
      <c r="K127" s="35">
        <f t="shared" si="18"/>
        <v>0.75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 t="s">
        <v>1451</v>
      </c>
      <c r="AC127" s="88" t="s">
        <v>1451</v>
      </c>
      <c r="AD127" s="88" t="s">
        <v>1451</v>
      </c>
      <c r="AE127" s="88" t="s">
        <v>1451</v>
      </c>
      <c r="AF127" s="88" t="s">
        <v>1451</v>
      </c>
      <c r="AG127" s="88" t="s">
        <v>1451</v>
      </c>
      <c r="AH127" s="88" t="s">
        <v>1451</v>
      </c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1027</v>
      </c>
      <c r="C128" t="s">
        <v>1145</v>
      </c>
      <c r="D128" t="s">
        <v>193</v>
      </c>
      <c r="E128" s="33" t="s">
        <v>15</v>
      </c>
      <c r="F128" s="33" t="s">
        <v>28</v>
      </c>
      <c r="G128" s="33"/>
      <c r="H128" s="33" t="s">
        <v>719</v>
      </c>
      <c r="I128" s="34">
        <f t="shared" si="16"/>
        <v>25</v>
      </c>
      <c r="J128" s="34">
        <f t="shared" si="17"/>
        <v>3</v>
      </c>
      <c r="K128" s="35">
        <f t="shared" si="18"/>
        <v>0.8928571428571429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 t="s">
        <v>1451</v>
      </c>
      <c r="AC128" s="88" t="s">
        <v>1451</v>
      </c>
      <c r="AD128" s="88" t="s">
        <v>1451</v>
      </c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1145</v>
      </c>
      <c r="D129" t="s">
        <v>198</v>
      </c>
      <c r="E129" s="33" t="s">
        <v>19</v>
      </c>
      <c r="F129" s="33" t="s">
        <v>20</v>
      </c>
      <c r="G129" s="33"/>
      <c r="H129" s="33" t="s">
        <v>720</v>
      </c>
      <c r="I129" s="34">
        <f t="shared" si="16"/>
        <v>28</v>
      </c>
      <c r="J129" s="34">
        <f t="shared" si="17"/>
        <v>0</v>
      </c>
      <c r="K129" s="35">
        <f t="shared" si="18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1145</v>
      </c>
      <c r="D130" t="s">
        <v>201</v>
      </c>
      <c r="E130" s="33" t="s">
        <v>19</v>
      </c>
      <c r="F130" s="33" t="s">
        <v>1138</v>
      </c>
      <c r="G130" s="33" t="s">
        <v>461</v>
      </c>
      <c r="H130" s="33" t="s">
        <v>721</v>
      </c>
      <c r="I130" s="34">
        <f t="shared" si="16"/>
        <v>26</v>
      </c>
      <c r="J130" s="34">
        <f t="shared" si="17"/>
        <v>2</v>
      </c>
      <c r="K130" s="35">
        <f t="shared" si="18"/>
        <v>0.9285714285714286</v>
      </c>
      <c r="L130" s="88"/>
      <c r="M130" s="88"/>
      <c r="N130" s="88"/>
      <c r="O130" s="88"/>
      <c r="P130" s="88" t="s">
        <v>1451</v>
      </c>
      <c r="Q130" s="88" t="s">
        <v>1451</v>
      </c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1145</v>
      </c>
      <c r="D131" t="s">
        <v>204</v>
      </c>
      <c r="E131" s="33" t="s">
        <v>15</v>
      </c>
      <c r="F131" s="33" t="s">
        <v>1138</v>
      </c>
      <c r="G131" s="33" t="s">
        <v>461</v>
      </c>
      <c r="H131" s="33" t="s">
        <v>722</v>
      </c>
      <c r="I131" s="34">
        <f t="shared" si="16"/>
        <v>28</v>
      </c>
      <c r="J131" s="34">
        <f t="shared" si="17"/>
        <v>0</v>
      </c>
      <c r="K131" s="35">
        <f t="shared" si="18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1145</v>
      </c>
      <c r="D132" t="s">
        <v>206</v>
      </c>
      <c r="E132" s="33" t="s">
        <v>19</v>
      </c>
      <c r="F132" s="33" t="s">
        <v>28</v>
      </c>
      <c r="G132" s="33"/>
      <c r="H132" s="33" t="s">
        <v>723</v>
      </c>
      <c r="I132" s="34">
        <f t="shared" si="16"/>
        <v>28</v>
      </c>
      <c r="J132" s="34">
        <f t="shared" si="17"/>
        <v>0</v>
      </c>
      <c r="K132" s="35">
        <f t="shared" si="18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1145</v>
      </c>
      <c r="D133" t="s">
        <v>208</v>
      </c>
      <c r="E133" s="33" t="s">
        <v>19</v>
      </c>
      <c r="F133" s="33" t="s">
        <v>28</v>
      </c>
      <c r="G133" s="33"/>
      <c r="H133" s="33" t="s">
        <v>724</v>
      </c>
      <c r="I133" s="34">
        <f t="shared" si="16"/>
        <v>28</v>
      </c>
      <c r="J133" s="34">
        <f t="shared" si="17"/>
        <v>0</v>
      </c>
      <c r="K133" s="35">
        <f t="shared" si="18"/>
        <v>1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1145</v>
      </c>
      <c r="D134" t="s">
        <v>210</v>
      </c>
      <c r="E134" s="33" t="s">
        <v>19</v>
      </c>
      <c r="F134" s="33" t="s">
        <v>20</v>
      </c>
      <c r="G134" s="33"/>
      <c r="H134" s="33" t="s">
        <v>725</v>
      </c>
      <c r="I134" s="34">
        <f t="shared" si="16"/>
        <v>25</v>
      </c>
      <c r="J134" s="34">
        <f t="shared" si="17"/>
        <v>3</v>
      </c>
      <c r="K134" s="35">
        <f t="shared" si="18"/>
        <v>0.8928571428571429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 t="s">
        <v>1451</v>
      </c>
      <c r="AC134" s="88"/>
      <c r="AD134" s="88" t="s">
        <v>1451</v>
      </c>
      <c r="AE134" s="88" t="s">
        <v>1451</v>
      </c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1029</v>
      </c>
      <c r="C135" t="s">
        <v>1145</v>
      </c>
      <c r="D135" t="s">
        <v>195</v>
      </c>
      <c r="E135" s="33" t="s">
        <v>15</v>
      </c>
      <c r="F135" s="33" t="s">
        <v>1138</v>
      </c>
      <c r="G135" s="33" t="s">
        <v>461</v>
      </c>
      <c r="H135" s="33" t="s">
        <v>726</v>
      </c>
      <c r="I135" s="34">
        <f t="shared" si="16"/>
        <v>28</v>
      </c>
      <c r="J135" s="34">
        <f t="shared" si="17"/>
        <v>0</v>
      </c>
      <c r="K135" s="35">
        <f t="shared" si="18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1145</v>
      </c>
      <c r="D136" t="s">
        <v>1028</v>
      </c>
      <c r="E136" s="33" t="s">
        <v>46</v>
      </c>
      <c r="F136" s="33" t="s">
        <v>20</v>
      </c>
      <c r="G136" s="33"/>
      <c r="H136" s="33" t="s">
        <v>727</v>
      </c>
      <c r="I136" s="34">
        <f t="shared" si="16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1145</v>
      </c>
      <c r="D137" t="s">
        <v>212</v>
      </c>
      <c r="E137" s="33" t="s">
        <v>73</v>
      </c>
      <c r="F137" s="33" t="s">
        <v>28</v>
      </c>
      <c r="G137" s="33"/>
      <c r="H137" s="33" t="s">
        <v>728</v>
      </c>
      <c r="I137" s="34">
        <f t="shared" si="16"/>
        <v>28</v>
      </c>
      <c r="J137" s="34">
        <f t="shared" si="17"/>
        <v>0</v>
      </c>
      <c r="K137" s="35">
        <f t="shared" si="18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729</v>
      </c>
      <c r="I138" s="34">
        <f t="shared" ref="I138:I204" si="23">COUNTIF(L138:AM138,"")</f>
        <v>28</v>
      </c>
      <c r="J138" s="34">
        <f t="shared" si="17"/>
        <v>0</v>
      </c>
      <c r="K138" s="35">
        <f t="shared" si="18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1145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3"/>
        <v>27</v>
      </c>
      <c r="J139" s="34">
        <f t="shared" si="17"/>
        <v>1</v>
      </c>
      <c r="K139" s="35">
        <f t="shared" si="18"/>
        <v>0.9642857142857143</v>
      </c>
      <c r="L139" s="88"/>
      <c r="M139" s="88"/>
      <c r="N139" s="88"/>
      <c r="O139" s="88"/>
      <c r="P139" s="88" t="s">
        <v>1451</v>
      </c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3"/>
        <v>27</v>
      </c>
      <c r="J140" s="34">
        <f t="shared" si="17"/>
        <v>1</v>
      </c>
      <c r="K140" s="35">
        <f t="shared" si="18"/>
        <v>0.9642857142857143</v>
      </c>
      <c r="L140" s="88"/>
      <c r="M140" s="88"/>
      <c r="N140" s="88"/>
      <c r="O140" s="88"/>
      <c r="P140" s="88" t="s">
        <v>1451</v>
      </c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1253</v>
      </c>
      <c r="C141" s="33" t="s">
        <v>1145</v>
      </c>
      <c r="D141" t="s">
        <v>1236</v>
      </c>
      <c r="E141" s="33" t="s">
        <v>1197</v>
      </c>
      <c r="F141" s="33" t="s">
        <v>28</v>
      </c>
      <c r="G141" s="33"/>
      <c r="H141" s="33" t="s">
        <v>1237</v>
      </c>
      <c r="I141" s="34">
        <f t="shared" si="23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 t="s">
        <v>1451</v>
      </c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1252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1238</v>
      </c>
      <c r="I142" s="34">
        <f t="shared" si="23"/>
        <v>27</v>
      </c>
      <c r="J142" s="34">
        <f>COUNTIF(L142:AM142,"APAGADO")</f>
        <v>1</v>
      </c>
      <c r="K142" s="35">
        <f>(I142)/(J142+I142)</f>
        <v>0.9642857142857143</v>
      </c>
      <c r="L142" s="88"/>
      <c r="M142" s="88"/>
      <c r="N142" s="88"/>
      <c r="O142" s="88"/>
      <c r="P142" s="88" t="s">
        <v>1451</v>
      </c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1255</v>
      </c>
      <c r="C143" s="33" t="s">
        <v>1145</v>
      </c>
      <c r="D143" t="s">
        <v>1233</v>
      </c>
      <c r="E143" s="33" t="s">
        <v>73</v>
      </c>
      <c r="F143" s="33" t="s">
        <v>28</v>
      </c>
      <c r="G143" s="33"/>
      <c r="H143" s="33" t="s">
        <v>1234</v>
      </c>
      <c r="I143" s="34">
        <f t="shared" si="23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1256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1235</v>
      </c>
      <c r="I144" s="34">
        <f t="shared" si="23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1030</v>
      </c>
      <c r="C145" t="s">
        <v>1145</v>
      </c>
      <c r="D145" t="s">
        <v>218</v>
      </c>
      <c r="E145" s="33" t="s">
        <v>15</v>
      </c>
      <c r="F145" s="33" t="s">
        <v>28</v>
      </c>
      <c r="G145" s="33"/>
      <c r="H145" s="33" t="s">
        <v>731</v>
      </c>
      <c r="I145" s="34">
        <f t="shared" si="23"/>
        <v>23</v>
      </c>
      <c r="J145" s="34">
        <f t="shared" si="17"/>
        <v>5</v>
      </c>
      <c r="K145" s="35">
        <f t="shared" si="18"/>
        <v>0.8214285714285714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 t="s">
        <v>1451</v>
      </c>
      <c r="Y145" s="88" t="s">
        <v>1451</v>
      </c>
      <c r="Z145" s="88"/>
      <c r="AA145" s="88"/>
      <c r="AB145" s="88" t="s">
        <v>1451</v>
      </c>
      <c r="AC145" s="88" t="s">
        <v>1451</v>
      </c>
      <c r="AD145" s="88" t="s">
        <v>1451</v>
      </c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1031</v>
      </c>
      <c r="C146" t="s">
        <v>1145</v>
      </c>
      <c r="D146" t="s">
        <v>219</v>
      </c>
      <c r="E146" s="33" t="s">
        <v>15</v>
      </c>
      <c r="F146" s="33" t="s">
        <v>28</v>
      </c>
      <c r="G146" s="33"/>
      <c r="H146" s="33" t="s">
        <v>732</v>
      </c>
      <c r="I146" s="34">
        <f t="shared" si="23"/>
        <v>23</v>
      </c>
      <c r="J146" s="34">
        <f t="shared" si="17"/>
        <v>5</v>
      </c>
      <c r="K146" s="35">
        <f t="shared" si="18"/>
        <v>0.8214285714285714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 t="s">
        <v>1451</v>
      </c>
      <c r="Y146" s="88" t="s">
        <v>1451</v>
      </c>
      <c r="Z146" s="88"/>
      <c r="AA146" s="88"/>
      <c r="AB146" s="88" t="s">
        <v>1451</v>
      </c>
      <c r="AC146" s="88" t="s">
        <v>1451</v>
      </c>
      <c r="AD146" s="88" t="s">
        <v>1451</v>
      </c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1032</v>
      </c>
      <c r="C147" t="s">
        <v>1145</v>
      </c>
      <c r="D147" t="s">
        <v>221</v>
      </c>
      <c r="E147" s="33"/>
      <c r="F147" s="33" t="s">
        <v>28</v>
      </c>
      <c r="G147" s="33"/>
      <c r="H147" s="33" t="s">
        <v>733</v>
      </c>
      <c r="I147" s="34">
        <f t="shared" si="23"/>
        <v>28</v>
      </c>
      <c r="J147" s="34">
        <f t="shared" si="17"/>
        <v>0</v>
      </c>
      <c r="K147" s="35">
        <f t="shared" si="18"/>
        <v>1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1144</v>
      </c>
      <c r="D148" t="s">
        <v>234</v>
      </c>
      <c r="E148" s="33" t="s">
        <v>15</v>
      </c>
      <c r="F148" s="33" t="s">
        <v>20</v>
      </c>
      <c r="G148" s="33"/>
      <c r="H148" s="33" t="s">
        <v>734</v>
      </c>
      <c r="I148" s="34">
        <f t="shared" si="23"/>
        <v>19</v>
      </c>
      <c r="J148" s="34">
        <f t="shared" ref="J148:J252" si="24">COUNTIF(L148:AM148,"APAGADO")</f>
        <v>9</v>
      </c>
      <c r="K148" s="35">
        <f t="shared" ref="K148:K252" si="25">(I148)/(J148+I148)</f>
        <v>0.6785714285714286</v>
      </c>
      <c r="L148" s="88" t="s">
        <v>1451</v>
      </c>
      <c r="M148" s="88" t="s">
        <v>1451</v>
      </c>
      <c r="N148" s="88" t="s">
        <v>1451</v>
      </c>
      <c r="O148" s="88" t="s">
        <v>1451</v>
      </c>
      <c r="P148" s="88"/>
      <c r="Q148" s="88"/>
      <c r="R148" s="88"/>
      <c r="S148" s="88" t="s">
        <v>1451</v>
      </c>
      <c r="T148" s="88"/>
      <c r="U148" s="88"/>
      <c r="V148" s="88"/>
      <c r="W148" s="88"/>
      <c r="X148" s="88"/>
      <c r="Y148" s="88"/>
      <c r="Z148" s="88"/>
      <c r="AA148" s="88"/>
      <c r="AB148" s="88"/>
      <c r="AC148" s="88"/>
      <c r="AD148" s="88"/>
      <c r="AE148" s="88" t="s">
        <v>1451</v>
      </c>
      <c r="AF148" s="88" t="s">
        <v>1451</v>
      </c>
      <c r="AG148" s="88" t="s">
        <v>1451</v>
      </c>
      <c r="AH148" s="88" t="s">
        <v>1451</v>
      </c>
      <c r="AI148" s="88"/>
      <c r="AJ148" s="88"/>
      <c r="AK148" s="88"/>
      <c r="AL148" s="88"/>
      <c r="AM148" s="88"/>
      <c r="AN148" s="88"/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1144</v>
      </c>
      <c r="D149" t="s">
        <v>236</v>
      </c>
      <c r="E149" s="33" t="s">
        <v>19</v>
      </c>
      <c r="F149" s="33" t="s">
        <v>20</v>
      </c>
      <c r="G149" s="33"/>
      <c r="H149" s="33" t="s">
        <v>735</v>
      </c>
      <c r="I149" s="34">
        <f t="shared" si="23"/>
        <v>28</v>
      </c>
      <c r="J149" s="34">
        <f t="shared" si="24"/>
        <v>0</v>
      </c>
      <c r="K149" s="35">
        <f t="shared" si="25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1144</v>
      </c>
      <c r="D150" t="s">
        <v>238</v>
      </c>
      <c r="E150" s="33" t="s">
        <v>19</v>
      </c>
      <c r="F150" s="33" t="s">
        <v>20</v>
      </c>
      <c r="G150" s="33"/>
      <c r="H150" s="33" t="s">
        <v>736</v>
      </c>
      <c r="I150" s="34">
        <f t="shared" si="23"/>
        <v>28</v>
      </c>
      <c r="J150" s="34">
        <f t="shared" si="24"/>
        <v>0</v>
      </c>
      <c r="K150" s="35">
        <f t="shared" si="25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1144</v>
      </c>
      <c r="D151" t="s">
        <v>240</v>
      </c>
      <c r="E151" s="33" t="s">
        <v>19</v>
      </c>
      <c r="F151" s="33" t="s">
        <v>20</v>
      </c>
      <c r="G151" s="33"/>
      <c r="H151" s="33" t="s">
        <v>737</v>
      </c>
      <c r="I151" s="34">
        <f t="shared" si="23"/>
        <v>24</v>
      </c>
      <c r="J151" s="34">
        <f t="shared" si="24"/>
        <v>4</v>
      </c>
      <c r="K151" s="35">
        <f t="shared" si="25"/>
        <v>0.8571428571428571</v>
      </c>
      <c r="L151" s="88"/>
      <c r="M151" s="88"/>
      <c r="N151" s="88"/>
      <c r="O151" s="88"/>
      <c r="P151" s="88" t="s">
        <v>1451</v>
      </c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 t="s">
        <v>1451</v>
      </c>
      <c r="AF151" s="88" t="s">
        <v>1451</v>
      </c>
      <c r="AG151" s="88" t="s">
        <v>1451</v>
      </c>
      <c r="AH151" s="88"/>
      <c r="AI151" s="88"/>
      <c r="AJ151" s="88"/>
      <c r="AK151" s="88"/>
      <c r="AL151" s="88"/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1144</v>
      </c>
      <c r="D152" t="s">
        <v>242</v>
      </c>
      <c r="E152" s="33" t="s">
        <v>19</v>
      </c>
      <c r="F152" s="33" t="s">
        <v>20</v>
      </c>
      <c r="G152" s="33"/>
      <c r="H152" s="33" t="s">
        <v>738</v>
      </c>
      <c r="I152" s="34">
        <f t="shared" si="23"/>
        <v>22</v>
      </c>
      <c r="J152" s="34">
        <f t="shared" si="24"/>
        <v>6</v>
      </c>
      <c r="K152" s="35">
        <f t="shared" si="25"/>
        <v>0.7857142857142857</v>
      </c>
      <c r="L152" s="88" t="s">
        <v>1451</v>
      </c>
      <c r="M152" s="88" t="s">
        <v>1451</v>
      </c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 t="s">
        <v>1451</v>
      </c>
      <c r="AE152" s="88" t="s">
        <v>1451</v>
      </c>
      <c r="AF152" s="88" t="s">
        <v>1451</v>
      </c>
      <c r="AG152" s="88" t="s">
        <v>1451</v>
      </c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1144</v>
      </c>
      <c r="D153" t="s">
        <v>244</v>
      </c>
      <c r="E153" s="33" t="s">
        <v>15</v>
      </c>
      <c r="F153" s="33" t="s">
        <v>20</v>
      </c>
      <c r="G153" s="33"/>
      <c r="H153" s="33" t="s">
        <v>739</v>
      </c>
      <c r="I153" s="34">
        <f t="shared" si="23"/>
        <v>27</v>
      </c>
      <c r="J153" s="34">
        <f t="shared" si="24"/>
        <v>1</v>
      </c>
      <c r="K153" s="35">
        <f t="shared" si="25"/>
        <v>0.9642857142857143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 t="s">
        <v>1451</v>
      </c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1144</v>
      </c>
      <c r="D154" t="s">
        <v>224</v>
      </c>
      <c r="E154" s="33" t="s">
        <v>15</v>
      </c>
      <c r="F154" s="33" t="s">
        <v>20</v>
      </c>
      <c r="G154" s="33"/>
      <c r="H154" s="33" t="s">
        <v>740</v>
      </c>
      <c r="I154" s="34">
        <f t="shared" si="23"/>
        <v>28</v>
      </c>
      <c r="J154" s="34">
        <f>COUNTIF(L154:AM154,"APAGADO")</f>
        <v>0</v>
      </c>
      <c r="K154" s="35">
        <f>(I154)/(J154+I154)</f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1037</v>
      </c>
      <c r="C155" t="s">
        <v>1144</v>
      </c>
      <c r="D155" t="s">
        <v>225</v>
      </c>
      <c r="E155" s="33" t="s">
        <v>15</v>
      </c>
      <c r="F155" s="33" t="s">
        <v>20</v>
      </c>
      <c r="G155" s="33"/>
      <c r="H155" s="33" t="s">
        <v>741</v>
      </c>
      <c r="I155" s="34">
        <f t="shared" si="23"/>
        <v>28</v>
      </c>
      <c r="J155" s="34">
        <f t="shared" si="24"/>
        <v>0</v>
      </c>
      <c r="K155" s="35">
        <f t="shared" si="25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1038</v>
      </c>
      <c r="C156" t="s">
        <v>1144</v>
      </c>
      <c r="D156" t="s">
        <v>226</v>
      </c>
      <c r="E156" s="33" t="s">
        <v>15</v>
      </c>
      <c r="F156" s="33" t="s">
        <v>20</v>
      </c>
      <c r="G156" s="33"/>
      <c r="H156" s="33" t="s">
        <v>1296</v>
      </c>
      <c r="I156" s="34">
        <f t="shared" si="23"/>
        <v>28</v>
      </c>
      <c r="J156" s="34">
        <f t="shared" si="24"/>
        <v>0</v>
      </c>
      <c r="K156" s="35">
        <f t="shared" si="25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1144</v>
      </c>
      <c r="D157" t="s">
        <v>228</v>
      </c>
      <c r="E157" s="33" t="s">
        <v>15</v>
      </c>
      <c r="F157" s="33" t="s">
        <v>20</v>
      </c>
      <c r="G157" s="33"/>
      <c r="H157" s="33" t="s">
        <v>742</v>
      </c>
      <c r="I157" s="34">
        <f t="shared" si="23"/>
        <v>28</v>
      </c>
      <c r="J157" s="34">
        <f t="shared" ref="J157:J165" si="26">COUNTIF(L157:AM157,"APAGADO")</f>
        <v>0</v>
      </c>
      <c r="K157" s="35">
        <f t="shared" ref="K157:K165" si="27">(I157)/(J157+I157)</f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1144</v>
      </c>
      <c r="D158" t="s">
        <v>246</v>
      </c>
      <c r="E158" s="33" t="s">
        <v>15</v>
      </c>
      <c r="F158" s="33" t="s">
        <v>28</v>
      </c>
      <c r="G158" s="33"/>
      <c r="H158" s="33" t="s">
        <v>743</v>
      </c>
      <c r="I158" s="34">
        <f t="shared" si="23"/>
        <v>28</v>
      </c>
      <c r="J158" s="34">
        <f t="shared" si="26"/>
        <v>0</v>
      </c>
      <c r="K158" s="35">
        <f t="shared" si="27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1144</v>
      </c>
      <c r="D159" t="s">
        <v>230</v>
      </c>
      <c r="E159" s="33" t="s">
        <v>73</v>
      </c>
      <c r="F159" s="33" t="s">
        <v>1138</v>
      </c>
      <c r="G159" s="33" t="s">
        <v>1337</v>
      </c>
      <c r="H159" s="33" t="s">
        <v>744</v>
      </c>
      <c r="I159" s="34">
        <f t="shared" si="23"/>
        <v>28</v>
      </c>
      <c r="J159" s="34">
        <f t="shared" si="26"/>
        <v>0</v>
      </c>
      <c r="K159" s="35">
        <f t="shared" si="27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1337</v>
      </c>
      <c r="H160" s="33" t="s">
        <v>745</v>
      </c>
      <c r="I160" s="34">
        <f t="shared" si="23"/>
        <v>28</v>
      </c>
      <c r="J160" s="34">
        <f t="shared" si="26"/>
        <v>0</v>
      </c>
      <c r="K160" s="35">
        <f t="shared" si="27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1033</v>
      </c>
      <c r="C161" t="s">
        <v>1144</v>
      </c>
      <c r="D161" t="s">
        <v>247</v>
      </c>
      <c r="E161" s="33" t="s">
        <v>73</v>
      </c>
      <c r="F161" s="33" t="s">
        <v>1138</v>
      </c>
      <c r="G161" s="33" t="s">
        <v>1337</v>
      </c>
      <c r="H161" s="33" t="s">
        <v>746</v>
      </c>
      <c r="I161" s="34">
        <f t="shared" si="23"/>
        <v>27</v>
      </c>
      <c r="J161" s="34">
        <f t="shared" si="26"/>
        <v>1</v>
      </c>
      <c r="K161" s="35">
        <f t="shared" si="27"/>
        <v>0.9642857142857143</v>
      </c>
      <c r="L161" s="88" t="s">
        <v>1451</v>
      </c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1034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1337</v>
      </c>
      <c r="H162" s="33" t="s">
        <v>747</v>
      </c>
      <c r="I162" s="34">
        <f t="shared" si="23"/>
        <v>28</v>
      </c>
      <c r="J162" s="34">
        <f t="shared" si="26"/>
        <v>0</v>
      </c>
      <c r="K162" s="35">
        <f t="shared" si="27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1035</v>
      </c>
      <c r="C163" t="s">
        <v>1144</v>
      </c>
      <c r="D163" t="s">
        <v>248</v>
      </c>
      <c r="E163" s="33" t="s">
        <v>73</v>
      </c>
      <c r="F163" s="33" t="s">
        <v>1138</v>
      </c>
      <c r="G163" s="33" t="s">
        <v>1337</v>
      </c>
      <c r="H163" s="33" t="s">
        <v>748</v>
      </c>
      <c r="I163" s="34">
        <f t="shared" si="23"/>
        <v>28</v>
      </c>
      <c r="J163" s="34">
        <f t="shared" si="26"/>
        <v>0</v>
      </c>
      <c r="K163" s="35">
        <f t="shared" si="27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1036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1337</v>
      </c>
      <c r="H164" s="33" t="s">
        <v>749</v>
      </c>
      <c r="I164" s="34">
        <f t="shared" si="23"/>
        <v>28</v>
      </c>
      <c r="J164" s="34">
        <f t="shared" si="26"/>
        <v>0</v>
      </c>
      <c r="K164" s="35">
        <f t="shared" si="27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1317</v>
      </c>
      <c r="C165" t="s">
        <v>1144</v>
      </c>
      <c r="D165" t="s">
        <v>1316</v>
      </c>
      <c r="E165" t="s">
        <v>19</v>
      </c>
      <c r="F165" t="s">
        <v>28</v>
      </c>
      <c r="G165"/>
      <c r="H165" s="33" t="s">
        <v>1326</v>
      </c>
      <c r="I165" s="34">
        <f t="shared" si="23"/>
        <v>28</v>
      </c>
      <c r="J165" s="34">
        <f t="shared" si="26"/>
        <v>0</v>
      </c>
      <c r="K165" s="35">
        <f t="shared" si="27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1144</v>
      </c>
      <c r="D166" t="s">
        <v>250</v>
      </c>
      <c r="E166" s="33" t="s">
        <v>15</v>
      </c>
      <c r="F166" s="33" t="s">
        <v>1138</v>
      </c>
      <c r="G166" s="33" t="s">
        <v>45</v>
      </c>
      <c r="H166" s="33" t="s">
        <v>750</v>
      </c>
      <c r="I166" s="34">
        <f t="shared" si="23"/>
        <v>21</v>
      </c>
      <c r="J166" s="34">
        <f t="shared" si="24"/>
        <v>7</v>
      </c>
      <c r="K166" s="35">
        <f t="shared" si="25"/>
        <v>0.75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1451</v>
      </c>
      <c r="W166" s="88" t="s">
        <v>1451</v>
      </c>
      <c r="X166" s="88" t="s">
        <v>1451</v>
      </c>
      <c r="Y166" s="88" t="s">
        <v>1451</v>
      </c>
      <c r="Z166" s="88" t="s">
        <v>1451</v>
      </c>
      <c r="AA166" s="88" t="s">
        <v>1451</v>
      </c>
      <c r="AB166" s="88" t="s">
        <v>1451</v>
      </c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1144</v>
      </c>
      <c r="D167" t="s">
        <v>252</v>
      </c>
      <c r="E167" s="33" t="s">
        <v>15</v>
      </c>
      <c r="F167" s="33" t="s">
        <v>1138</v>
      </c>
      <c r="G167" s="33" t="s">
        <v>45</v>
      </c>
      <c r="H167" s="33" t="s">
        <v>751</v>
      </c>
      <c r="I167" s="34">
        <f t="shared" si="23"/>
        <v>21</v>
      </c>
      <c r="J167" s="34">
        <f t="shared" si="24"/>
        <v>7</v>
      </c>
      <c r="K167" s="35">
        <f t="shared" si="25"/>
        <v>0.75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1451</v>
      </c>
      <c r="W167" s="88" t="s">
        <v>1451</v>
      </c>
      <c r="X167" s="88" t="s">
        <v>1451</v>
      </c>
      <c r="Y167" s="88" t="s">
        <v>1451</v>
      </c>
      <c r="Z167" s="88" t="s">
        <v>1451</v>
      </c>
      <c r="AA167" s="88" t="s">
        <v>1451</v>
      </c>
      <c r="AB167" s="88" t="s">
        <v>1451</v>
      </c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1144</v>
      </c>
      <c r="D168" t="s">
        <v>254</v>
      </c>
      <c r="E168" s="33" t="s">
        <v>15</v>
      </c>
      <c r="F168" s="33" t="s">
        <v>1138</v>
      </c>
      <c r="G168" s="33" t="s">
        <v>45</v>
      </c>
      <c r="H168" s="33" t="s">
        <v>752</v>
      </c>
      <c r="I168" s="34">
        <f t="shared" si="23"/>
        <v>21</v>
      </c>
      <c r="J168" s="34">
        <f t="shared" si="24"/>
        <v>7</v>
      </c>
      <c r="K168" s="35">
        <f t="shared" si="25"/>
        <v>0.75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1451</v>
      </c>
      <c r="W168" s="88" t="s">
        <v>1451</v>
      </c>
      <c r="X168" s="88" t="s">
        <v>1451</v>
      </c>
      <c r="Y168" s="88" t="s">
        <v>1451</v>
      </c>
      <c r="Z168" s="88" t="s">
        <v>1451</v>
      </c>
      <c r="AA168" s="88" t="s">
        <v>1451</v>
      </c>
      <c r="AB168" s="88" t="s">
        <v>1451</v>
      </c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1267</v>
      </c>
      <c r="C169" t="s">
        <v>1145</v>
      </c>
      <c r="D169" t="s">
        <v>1268</v>
      </c>
      <c r="E169" s="33" t="s">
        <v>73</v>
      </c>
      <c r="F169" s="33" t="s">
        <v>16</v>
      </c>
      <c r="G169" s="33"/>
      <c r="H169" s="33" t="s">
        <v>1358</v>
      </c>
      <c r="I169" s="34">
        <f t="shared" si="23"/>
        <v>27</v>
      </c>
      <c r="J169" s="34">
        <f t="shared" si="24"/>
        <v>1</v>
      </c>
      <c r="K169" s="35">
        <f t="shared" si="25"/>
        <v>0.9642857142857143</v>
      </c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  <c r="AC169" s="88"/>
      <c r="AD169" s="88"/>
      <c r="AE169" s="88"/>
      <c r="AF169" s="88"/>
      <c r="AG169" s="88" t="s">
        <v>1451</v>
      </c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1269</v>
      </c>
      <c r="C170" t="s">
        <v>1145</v>
      </c>
      <c r="D170" t="s">
        <v>1270</v>
      </c>
      <c r="E170" s="33" t="s">
        <v>73</v>
      </c>
      <c r="F170" s="33" t="s">
        <v>20</v>
      </c>
      <c r="G170" s="33"/>
      <c r="H170" s="33" t="s">
        <v>1359</v>
      </c>
      <c r="I170" s="34">
        <f t="shared" si="23"/>
        <v>27</v>
      </c>
      <c r="J170" s="34">
        <f t="shared" si="24"/>
        <v>1</v>
      </c>
      <c r="K170" s="35">
        <f t="shared" si="25"/>
        <v>0.9642857142857143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 t="s">
        <v>1451</v>
      </c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1039</v>
      </c>
      <c r="C171" t="s">
        <v>1144</v>
      </c>
      <c r="D171" t="s">
        <v>1169</v>
      </c>
      <c r="E171" s="33" t="s">
        <v>19</v>
      </c>
      <c r="F171" s="33" t="s">
        <v>20</v>
      </c>
      <c r="G171" s="33"/>
      <c r="H171" s="33" t="s">
        <v>753</v>
      </c>
      <c r="I171" s="34">
        <f t="shared" si="23"/>
        <v>28</v>
      </c>
      <c r="J171" s="34">
        <f t="shared" si="24"/>
        <v>0</v>
      </c>
      <c r="K171" s="35">
        <f t="shared" si="25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1144</v>
      </c>
      <c r="D172" t="s">
        <v>256</v>
      </c>
      <c r="E172" s="33" t="s">
        <v>19</v>
      </c>
      <c r="F172" s="33" t="s">
        <v>20</v>
      </c>
      <c r="G172" s="33"/>
      <c r="H172" s="33" t="s">
        <v>754</v>
      </c>
      <c r="I172" s="34">
        <f t="shared" si="23"/>
        <v>28</v>
      </c>
      <c r="J172" s="34">
        <f t="shared" si="24"/>
        <v>0</v>
      </c>
      <c r="K172" s="35">
        <f t="shared" si="25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1144</v>
      </c>
      <c r="D173" t="s">
        <v>259</v>
      </c>
      <c r="E173" s="33" t="s">
        <v>73</v>
      </c>
      <c r="F173" s="33" t="s">
        <v>28</v>
      </c>
      <c r="G173" s="33"/>
      <c r="H173" s="33" t="s">
        <v>755</v>
      </c>
      <c r="I173" s="34">
        <f t="shared" si="23"/>
        <v>28</v>
      </c>
      <c r="J173" s="34">
        <f t="shared" si="24"/>
        <v>0</v>
      </c>
      <c r="K173" s="35">
        <f t="shared" si="25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1144</v>
      </c>
      <c r="D174" t="s">
        <v>259</v>
      </c>
      <c r="E174" s="33" t="s">
        <v>46</v>
      </c>
      <c r="F174" s="33" t="s">
        <v>28</v>
      </c>
      <c r="G174" s="33"/>
      <c r="H174" s="33" t="s">
        <v>730</v>
      </c>
      <c r="I174" s="34">
        <f t="shared" si="23"/>
        <v>28</v>
      </c>
      <c r="J174" s="34">
        <f t="shared" si="24"/>
        <v>0</v>
      </c>
      <c r="K174" s="35">
        <f t="shared" si="25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1040</v>
      </c>
      <c r="C175" t="s">
        <v>1145</v>
      </c>
      <c r="D175" t="s">
        <v>262</v>
      </c>
      <c r="E175" s="33" t="s">
        <v>15</v>
      </c>
      <c r="F175" s="33" t="s">
        <v>28</v>
      </c>
      <c r="G175" s="33"/>
      <c r="H175" s="33" t="s">
        <v>756</v>
      </c>
      <c r="I175" s="34">
        <f t="shared" si="23"/>
        <v>28</v>
      </c>
      <c r="J175" s="34">
        <f t="shared" si="24"/>
        <v>0</v>
      </c>
      <c r="K175" s="35">
        <f t="shared" si="25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1145</v>
      </c>
      <c r="D176" t="s">
        <v>264</v>
      </c>
      <c r="E176" s="33" t="s">
        <v>73</v>
      </c>
      <c r="F176" s="33" t="s">
        <v>28</v>
      </c>
      <c r="G176" s="33"/>
      <c r="H176" s="33" t="s">
        <v>757</v>
      </c>
      <c r="I176" s="34">
        <f t="shared" si="23"/>
        <v>28</v>
      </c>
      <c r="J176" s="34">
        <f t="shared" si="24"/>
        <v>0</v>
      </c>
      <c r="K176" s="35">
        <f t="shared" si="25"/>
        <v>1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758</v>
      </c>
      <c r="I177" s="34">
        <f t="shared" si="23"/>
        <v>28</v>
      </c>
      <c r="J177" s="34">
        <f t="shared" si="24"/>
        <v>0</v>
      </c>
      <c r="K177" s="35">
        <f t="shared" si="25"/>
        <v>1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1041</v>
      </c>
      <c r="C178" t="s">
        <v>1144</v>
      </c>
      <c r="D178" t="s">
        <v>275</v>
      </c>
      <c r="E178" s="33" t="s">
        <v>73</v>
      </c>
      <c r="F178" s="33" t="s">
        <v>28</v>
      </c>
      <c r="G178" s="33"/>
      <c r="H178" s="33" t="s">
        <v>763</v>
      </c>
      <c r="I178" s="34">
        <f t="shared" si="23"/>
        <v>27</v>
      </c>
      <c r="J178" s="34">
        <f t="shared" si="24"/>
        <v>1</v>
      </c>
      <c r="K178" s="35">
        <f t="shared" si="25"/>
        <v>0.9642857142857143</v>
      </c>
      <c r="L178" s="88"/>
      <c r="M178" s="88"/>
      <c r="N178" s="88"/>
      <c r="O178" s="88" t="s">
        <v>1451</v>
      </c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1042</v>
      </c>
      <c r="C179" t="s">
        <v>1144</v>
      </c>
      <c r="D179" t="s">
        <v>1170</v>
      </c>
      <c r="E179" s="33" t="s">
        <v>19</v>
      </c>
      <c r="F179" s="33" t="s">
        <v>28</v>
      </c>
      <c r="G179" s="33"/>
      <c r="H179" s="33" t="s">
        <v>767</v>
      </c>
      <c r="I179" s="34">
        <f t="shared" si="23"/>
        <v>27</v>
      </c>
      <c r="J179" s="34">
        <f t="shared" si="24"/>
        <v>1</v>
      </c>
      <c r="K179" s="35">
        <f t="shared" si="25"/>
        <v>0.9642857142857143</v>
      </c>
      <c r="L179" s="88"/>
      <c r="M179" s="88"/>
      <c r="N179" s="88"/>
      <c r="O179" s="88" t="s">
        <v>1451</v>
      </c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1043</v>
      </c>
      <c r="C180" t="s">
        <v>1144</v>
      </c>
      <c r="D180" t="s">
        <v>282</v>
      </c>
      <c r="E180" s="33" t="s">
        <v>19</v>
      </c>
      <c r="F180" s="33" t="s">
        <v>28</v>
      </c>
      <c r="G180" s="33"/>
      <c r="H180" s="33" t="s">
        <v>768</v>
      </c>
      <c r="I180" s="34">
        <f t="shared" si="23"/>
        <v>27</v>
      </c>
      <c r="J180" s="34">
        <f t="shared" si="24"/>
        <v>1</v>
      </c>
      <c r="K180" s="35">
        <f t="shared" si="25"/>
        <v>0.9642857142857143</v>
      </c>
      <c r="L180" s="88"/>
      <c r="M180" s="88"/>
      <c r="N180" s="88"/>
      <c r="O180" s="88" t="s">
        <v>1451</v>
      </c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1044</v>
      </c>
      <c r="C181" t="s">
        <v>1144</v>
      </c>
      <c r="D181" t="s">
        <v>285</v>
      </c>
      <c r="E181" s="33" t="s">
        <v>73</v>
      </c>
      <c r="F181" s="33" t="s">
        <v>28</v>
      </c>
      <c r="G181" s="33"/>
      <c r="H181" s="33" t="s">
        <v>770</v>
      </c>
      <c r="I181" s="34">
        <f t="shared" si="23"/>
        <v>27</v>
      </c>
      <c r="J181" s="34">
        <f t="shared" si="24"/>
        <v>1</v>
      </c>
      <c r="K181" s="35">
        <f t="shared" si="25"/>
        <v>0.9642857142857143</v>
      </c>
      <c r="L181" s="88"/>
      <c r="M181" s="88"/>
      <c r="N181" s="88"/>
      <c r="O181" s="88" t="s">
        <v>1451</v>
      </c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1045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771</v>
      </c>
      <c r="I182" s="34">
        <f t="shared" si="23"/>
        <v>27</v>
      </c>
      <c r="J182" s="34">
        <f t="shared" si="24"/>
        <v>1</v>
      </c>
      <c r="K182" s="35">
        <f t="shared" si="25"/>
        <v>0.9642857142857143</v>
      </c>
      <c r="L182" s="88"/>
      <c r="M182" s="88"/>
      <c r="N182" s="88"/>
      <c r="O182" s="88" t="s">
        <v>1451</v>
      </c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1046</v>
      </c>
      <c r="C183" t="s">
        <v>1144</v>
      </c>
      <c r="D183" t="s">
        <v>266</v>
      </c>
      <c r="E183" s="33" t="s">
        <v>46</v>
      </c>
      <c r="F183" s="33" t="s">
        <v>28</v>
      </c>
      <c r="G183" s="33"/>
      <c r="H183" s="33" t="s">
        <v>759</v>
      </c>
      <c r="I183" s="34">
        <f t="shared" si="23"/>
        <v>27</v>
      </c>
      <c r="J183" s="34">
        <f t="shared" si="24"/>
        <v>1</v>
      </c>
      <c r="K183" s="35">
        <f t="shared" si="25"/>
        <v>0.9642857142857143</v>
      </c>
      <c r="L183" s="88"/>
      <c r="M183" s="88"/>
      <c r="N183" s="88"/>
      <c r="O183" s="88" t="s">
        <v>1451</v>
      </c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1144</v>
      </c>
      <c r="D184" t="s">
        <v>269</v>
      </c>
      <c r="E184" s="33" t="s">
        <v>19</v>
      </c>
      <c r="F184" s="33" t="s">
        <v>28</v>
      </c>
      <c r="G184" s="33"/>
      <c r="H184" s="33" t="s">
        <v>760</v>
      </c>
      <c r="I184" s="34">
        <f t="shared" si="23"/>
        <v>28</v>
      </c>
      <c r="J184" s="34">
        <f t="shared" si="24"/>
        <v>0</v>
      </c>
      <c r="K184" s="35">
        <f t="shared" si="25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1144</v>
      </c>
      <c r="D185" t="s">
        <v>272</v>
      </c>
      <c r="E185" s="33" t="s">
        <v>73</v>
      </c>
      <c r="F185" s="33" t="s">
        <v>28</v>
      </c>
      <c r="G185" s="33"/>
      <c r="H185" s="33" t="s">
        <v>761</v>
      </c>
      <c r="I185" s="34">
        <f t="shared" si="23"/>
        <v>27</v>
      </c>
      <c r="J185" s="34">
        <f t="shared" si="24"/>
        <v>1</v>
      </c>
      <c r="K185" s="35">
        <f t="shared" si="25"/>
        <v>0.9642857142857143</v>
      </c>
      <c r="L185" s="88"/>
      <c r="M185" s="88"/>
      <c r="N185" s="88"/>
      <c r="O185" s="88" t="s">
        <v>1451</v>
      </c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1144</v>
      </c>
      <c r="D186" t="s">
        <v>274</v>
      </c>
      <c r="E186" s="33" t="s">
        <v>46</v>
      </c>
      <c r="F186" s="33" t="s">
        <v>28</v>
      </c>
      <c r="G186" s="33"/>
      <c r="H186" s="33" t="s">
        <v>762</v>
      </c>
      <c r="I186" s="34">
        <f t="shared" si="23"/>
        <v>27</v>
      </c>
      <c r="J186" s="34">
        <f t="shared" si="24"/>
        <v>1</v>
      </c>
      <c r="K186" s="35">
        <f t="shared" si="25"/>
        <v>0.9642857142857143</v>
      </c>
      <c r="L186" s="88"/>
      <c r="M186" s="88"/>
      <c r="N186" s="88"/>
      <c r="O186" s="88" t="s">
        <v>1451</v>
      </c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1144</v>
      </c>
      <c r="D187" t="s">
        <v>277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3"/>
        <v>25</v>
      </c>
      <c r="J187" s="34">
        <f t="shared" si="24"/>
        <v>3</v>
      </c>
      <c r="K187" s="35">
        <f t="shared" si="25"/>
        <v>0.8928571428571429</v>
      </c>
      <c r="L187" s="88"/>
      <c r="M187" s="88"/>
      <c r="N187" s="88"/>
      <c r="O187" s="88" t="s">
        <v>1451</v>
      </c>
      <c r="P187" s="88" t="s">
        <v>1451</v>
      </c>
      <c r="Q187" s="88"/>
      <c r="R187" s="88"/>
      <c r="S187" s="88" t="s">
        <v>1451</v>
      </c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1144</v>
      </c>
      <c r="D188" t="s">
        <v>279</v>
      </c>
      <c r="E188" s="33" t="s">
        <v>19</v>
      </c>
      <c r="F188" s="33" t="s">
        <v>28</v>
      </c>
      <c r="G188" s="33"/>
      <c r="H188" s="33" t="s">
        <v>765</v>
      </c>
      <c r="I188" s="34">
        <f t="shared" si="23"/>
        <v>27</v>
      </c>
      <c r="J188" s="34">
        <f t="shared" si="24"/>
        <v>1</v>
      </c>
      <c r="K188" s="35">
        <f t="shared" si="25"/>
        <v>0.9642857142857143</v>
      </c>
      <c r="L188" s="88"/>
      <c r="M188" s="88"/>
      <c r="N188" s="88"/>
      <c r="O188" s="88" t="s">
        <v>1451</v>
      </c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1144</v>
      </c>
      <c r="D189" t="s">
        <v>281</v>
      </c>
      <c r="E189" s="33" t="s">
        <v>19</v>
      </c>
      <c r="F189" s="33" t="s">
        <v>28</v>
      </c>
      <c r="G189" s="33"/>
      <c r="H189" s="33" t="s">
        <v>766</v>
      </c>
      <c r="I189" s="34">
        <f t="shared" si="23"/>
        <v>27</v>
      </c>
      <c r="J189" s="34">
        <f t="shared" si="24"/>
        <v>1</v>
      </c>
      <c r="K189" s="35">
        <f t="shared" si="25"/>
        <v>0.9642857142857143</v>
      </c>
      <c r="L189" s="88"/>
      <c r="M189" s="88"/>
      <c r="N189" s="88"/>
      <c r="O189" s="88" t="s">
        <v>1451</v>
      </c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1144</v>
      </c>
      <c r="D190" t="s">
        <v>284</v>
      </c>
      <c r="E190" s="19"/>
      <c r="F190" s="33" t="s">
        <v>28</v>
      </c>
      <c r="G190" s="33"/>
      <c r="H190" s="33" t="s">
        <v>769</v>
      </c>
      <c r="I190" s="34">
        <f t="shared" si="23"/>
        <v>27</v>
      </c>
      <c r="J190" s="34">
        <f t="shared" si="24"/>
        <v>1</v>
      </c>
      <c r="K190" s="35">
        <f t="shared" si="25"/>
        <v>0.9642857142857143</v>
      </c>
      <c r="L190" s="88"/>
      <c r="M190" s="88"/>
      <c r="N190" s="88"/>
      <c r="O190" s="88" t="s">
        <v>1451</v>
      </c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1144</v>
      </c>
      <c r="D191" t="s">
        <v>287</v>
      </c>
      <c r="E191" s="33" t="s">
        <v>15</v>
      </c>
      <c r="F191" s="33" t="s">
        <v>28</v>
      </c>
      <c r="G191" s="33"/>
      <c r="H191" s="33" t="s">
        <v>772</v>
      </c>
      <c r="I191" s="34">
        <f t="shared" si="23"/>
        <v>27</v>
      </c>
      <c r="J191" s="34">
        <f t="shared" si="24"/>
        <v>1</v>
      </c>
      <c r="K191" s="35">
        <f t="shared" si="25"/>
        <v>0.9642857142857143</v>
      </c>
      <c r="L191" s="88"/>
      <c r="M191" s="88"/>
      <c r="N191" s="88"/>
      <c r="O191" s="88" t="s">
        <v>1451</v>
      </c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1295</v>
      </c>
      <c r="C192" s="33" t="s">
        <v>1144</v>
      </c>
      <c r="D192" t="s">
        <v>1289</v>
      </c>
      <c r="E192" s="33" t="s">
        <v>15</v>
      </c>
      <c r="F192" s="33" t="s">
        <v>28</v>
      </c>
      <c r="G192" s="33"/>
      <c r="H192" s="33" t="s">
        <v>1290</v>
      </c>
      <c r="I192" s="34">
        <f>COUNTIF(L192:AM192,"")</f>
        <v>27</v>
      </c>
      <c r="J192" s="34">
        <f t="shared" ref="J192" si="28">COUNTIF(L192:AM192,"APAGADO")</f>
        <v>1</v>
      </c>
      <c r="K192" s="35">
        <f t="shared" ref="K192" si="29">(I192)/(J192+I192)</f>
        <v>0.9642857142857143</v>
      </c>
      <c r="L192" s="88"/>
      <c r="M192" s="88"/>
      <c r="N192" s="88"/>
      <c r="O192" s="88" t="s">
        <v>1451</v>
      </c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1047</v>
      </c>
      <c r="C193" t="s">
        <v>1144</v>
      </c>
      <c r="D193" t="s">
        <v>1171</v>
      </c>
      <c r="E193" s="33" t="s">
        <v>19</v>
      </c>
      <c r="F193" s="33" t="s">
        <v>20</v>
      </c>
      <c r="G193" s="33"/>
      <c r="H193" s="33" t="s">
        <v>773</v>
      </c>
      <c r="I193" s="34">
        <f t="shared" si="23"/>
        <v>23</v>
      </c>
      <c r="J193" s="34">
        <f t="shared" si="24"/>
        <v>5</v>
      </c>
      <c r="K193" s="35">
        <f t="shared" si="25"/>
        <v>0.8214285714285714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 t="s">
        <v>1451</v>
      </c>
      <c r="AC193" s="88"/>
      <c r="AD193" s="88" t="s">
        <v>1451</v>
      </c>
      <c r="AE193" s="88" t="s">
        <v>1451</v>
      </c>
      <c r="AF193" s="88" t="s">
        <v>1451</v>
      </c>
      <c r="AG193" s="88" t="s">
        <v>1451</v>
      </c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1145</v>
      </c>
      <c r="D194" t="s">
        <v>289</v>
      </c>
      <c r="E194" s="33" t="s">
        <v>15</v>
      </c>
      <c r="F194" s="33" t="s">
        <v>28</v>
      </c>
      <c r="G194" s="33"/>
      <c r="H194" s="33" t="s">
        <v>1147</v>
      </c>
      <c r="I194" s="34">
        <f t="shared" si="23"/>
        <v>13</v>
      </c>
      <c r="J194" s="34">
        <f t="shared" si="24"/>
        <v>15</v>
      </c>
      <c r="K194" s="35">
        <f t="shared" si="25"/>
        <v>0.4642857142857143</v>
      </c>
      <c r="L194" s="88" t="s">
        <v>1451</v>
      </c>
      <c r="M194" s="88" t="s">
        <v>1451</v>
      </c>
      <c r="N194" s="88" t="s">
        <v>1451</v>
      </c>
      <c r="O194" s="88" t="s">
        <v>1451</v>
      </c>
      <c r="P194" s="88" t="s">
        <v>1451</v>
      </c>
      <c r="Q194" s="88" t="s">
        <v>1451</v>
      </c>
      <c r="R194" s="89" t="s">
        <v>1451</v>
      </c>
      <c r="S194" s="88" t="s">
        <v>1451</v>
      </c>
      <c r="T194" s="88" t="s">
        <v>1451</v>
      </c>
      <c r="U194" s="88" t="s">
        <v>1451</v>
      </c>
      <c r="V194" s="88" t="s">
        <v>1451</v>
      </c>
      <c r="W194" s="88"/>
      <c r="X194" s="88"/>
      <c r="Y194" s="88"/>
      <c r="Z194" s="88"/>
      <c r="AA194" s="88"/>
      <c r="AB194" s="88"/>
      <c r="AC194" s="88"/>
      <c r="AD194" s="88"/>
      <c r="AE194" s="88" t="s">
        <v>1451</v>
      </c>
      <c r="AF194" s="88" t="s">
        <v>1451</v>
      </c>
      <c r="AG194" s="88" t="s">
        <v>1451</v>
      </c>
      <c r="AH194" s="88" t="s">
        <v>1451</v>
      </c>
      <c r="AI194" s="88"/>
      <c r="AJ194" s="88"/>
      <c r="AK194" s="88"/>
      <c r="AL194" s="88"/>
      <c r="AM194" s="88"/>
      <c r="AN194" s="88"/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1145</v>
      </c>
      <c r="D195" t="s">
        <v>292</v>
      </c>
      <c r="E195" s="33" t="s">
        <v>15</v>
      </c>
      <c r="F195" s="33" t="s">
        <v>28</v>
      </c>
      <c r="G195" s="33"/>
      <c r="H195" s="33" t="s">
        <v>774</v>
      </c>
      <c r="I195" s="34">
        <f t="shared" si="23"/>
        <v>23</v>
      </c>
      <c r="J195" s="34">
        <f t="shared" si="24"/>
        <v>5</v>
      </c>
      <c r="K195" s="35">
        <f t="shared" si="25"/>
        <v>0.8214285714285714</v>
      </c>
      <c r="L195" s="88" t="s">
        <v>1451</v>
      </c>
      <c r="M195" s="88" t="s">
        <v>1451</v>
      </c>
      <c r="N195" s="88" t="s">
        <v>1451</v>
      </c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  <c r="AC195" s="88"/>
      <c r="AD195" s="88"/>
      <c r="AE195" s="88"/>
      <c r="AF195" s="88" t="s">
        <v>1451</v>
      </c>
      <c r="AG195" s="88" t="s">
        <v>1451</v>
      </c>
      <c r="AH195" s="88"/>
      <c r="AI195" s="88"/>
      <c r="AJ195" s="88"/>
      <c r="AK195" s="88"/>
      <c r="AL195" s="88"/>
      <c r="AM195" s="88"/>
      <c r="AN195" s="88"/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1145</v>
      </c>
      <c r="D196" t="s">
        <v>14</v>
      </c>
      <c r="E196" s="33" t="s">
        <v>15</v>
      </c>
      <c r="F196" s="33" t="s">
        <v>28</v>
      </c>
      <c r="G196" s="33"/>
      <c r="H196" s="33" t="s">
        <v>775</v>
      </c>
      <c r="I196" s="34">
        <f t="shared" si="23"/>
        <v>5</v>
      </c>
      <c r="J196" s="34">
        <f t="shared" si="24"/>
        <v>23</v>
      </c>
      <c r="K196" s="35">
        <f t="shared" si="25"/>
        <v>0.17857142857142858</v>
      </c>
      <c r="L196" s="88" t="s">
        <v>1451</v>
      </c>
      <c r="M196" s="88" t="s">
        <v>1451</v>
      </c>
      <c r="N196" s="88" t="s">
        <v>1451</v>
      </c>
      <c r="O196" s="88" t="s">
        <v>1451</v>
      </c>
      <c r="P196" s="88" t="s">
        <v>1451</v>
      </c>
      <c r="Q196" s="88" t="s">
        <v>1451</v>
      </c>
      <c r="R196" s="88" t="s">
        <v>1451</v>
      </c>
      <c r="S196" s="88" t="s">
        <v>1451</v>
      </c>
      <c r="T196" s="88" t="s">
        <v>1451</v>
      </c>
      <c r="U196" s="88" t="s">
        <v>1451</v>
      </c>
      <c r="V196" s="88" t="s">
        <v>1451</v>
      </c>
      <c r="W196" s="88" t="s">
        <v>1451</v>
      </c>
      <c r="X196" s="88" t="s">
        <v>1451</v>
      </c>
      <c r="Y196" s="88" t="s">
        <v>1451</v>
      </c>
      <c r="Z196" s="88" t="s">
        <v>1451</v>
      </c>
      <c r="AA196" s="88" t="s">
        <v>1451</v>
      </c>
      <c r="AB196" s="88" t="s">
        <v>1451</v>
      </c>
      <c r="AC196" s="88" t="s">
        <v>1451</v>
      </c>
      <c r="AD196" s="88" t="s">
        <v>1451</v>
      </c>
      <c r="AE196" s="88" t="s">
        <v>1451</v>
      </c>
      <c r="AF196" s="88" t="s">
        <v>1451</v>
      </c>
      <c r="AG196" s="88" t="s">
        <v>1451</v>
      </c>
      <c r="AH196" s="88" t="s">
        <v>1451</v>
      </c>
      <c r="AI196" s="88"/>
      <c r="AJ196" s="88"/>
      <c r="AK196" s="88"/>
      <c r="AL196" s="88"/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1048</v>
      </c>
      <c r="C197" t="s">
        <v>1145</v>
      </c>
      <c r="D197" t="s">
        <v>1049</v>
      </c>
      <c r="E197" s="33" t="s">
        <v>73</v>
      </c>
      <c r="F197" s="33" t="s">
        <v>28</v>
      </c>
      <c r="G197" s="33"/>
      <c r="H197" s="33" t="s">
        <v>1302</v>
      </c>
      <c r="I197" s="34">
        <f t="shared" si="23"/>
        <v>22</v>
      </c>
      <c r="J197" s="34">
        <f t="shared" si="24"/>
        <v>6</v>
      </c>
      <c r="K197" s="35">
        <f t="shared" si="25"/>
        <v>0.7857142857142857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 t="s">
        <v>1451</v>
      </c>
      <c r="X197" s="88"/>
      <c r="Y197" s="88"/>
      <c r="Z197" s="88"/>
      <c r="AA197" s="88"/>
      <c r="AB197" s="88"/>
      <c r="AC197" s="88"/>
      <c r="AD197" s="88" t="s">
        <v>1451</v>
      </c>
      <c r="AE197" s="88" t="s">
        <v>1451</v>
      </c>
      <c r="AF197" s="88" t="s">
        <v>1451</v>
      </c>
      <c r="AG197" s="88" t="s">
        <v>1451</v>
      </c>
      <c r="AH197" s="88" t="s">
        <v>1451</v>
      </c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1050</v>
      </c>
      <c r="B198" t="s">
        <v>1051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1303</v>
      </c>
      <c r="I198" s="34">
        <f t="shared" si="23"/>
        <v>22</v>
      </c>
      <c r="J198" s="34">
        <f t="shared" si="24"/>
        <v>6</v>
      </c>
      <c r="K198" s="35">
        <f t="shared" si="25"/>
        <v>0.7857142857142857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 t="s">
        <v>1451</v>
      </c>
      <c r="X198" s="88"/>
      <c r="Y198" s="88"/>
      <c r="Z198" s="88"/>
      <c r="AA198" s="88"/>
      <c r="AB198" s="88"/>
      <c r="AC198" s="88"/>
      <c r="AD198" s="88" t="s">
        <v>1451</v>
      </c>
      <c r="AE198" s="88" t="s">
        <v>1451</v>
      </c>
      <c r="AF198" s="88" t="s">
        <v>1451</v>
      </c>
      <c r="AG198" s="88" t="s">
        <v>1451</v>
      </c>
      <c r="AH198" s="88" t="s">
        <v>1451</v>
      </c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1145</v>
      </c>
      <c r="D199" t="s">
        <v>1172</v>
      </c>
      <c r="E199" s="33" t="s">
        <v>19</v>
      </c>
      <c r="F199" s="33" t="s">
        <v>20</v>
      </c>
      <c r="G199" s="33"/>
      <c r="H199" s="33" t="s">
        <v>776</v>
      </c>
      <c r="I199" s="34">
        <f t="shared" si="23"/>
        <v>28</v>
      </c>
      <c r="J199" s="34">
        <f t="shared" si="24"/>
        <v>0</v>
      </c>
      <c r="K199" s="35">
        <f t="shared" si="25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1145</v>
      </c>
      <c r="D200" t="s">
        <v>22</v>
      </c>
      <c r="E200" s="33" t="s">
        <v>19</v>
      </c>
      <c r="F200" s="33" t="s">
        <v>20</v>
      </c>
      <c r="G200" s="33"/>
      <c r="H200" s="33" t="s">
        <v>725</v>
      </c>
      <c r="I200" s="34">
        <f t="shared" si="23"/>
        <v>28</v>
      </c>
      <c r="J200" s="34">
        <f t="shared" si="24"/>
        <v>0</v>
      </c>
      <c r="K200" s="35">
        <f t="shared" si="25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1145</v>
      </c>
      <c r="D201" t="s">
        <v>615</v>
      </c>
      <c r="E201" s="33" t="s">
        <v>15</v>
      </c>
      <c r="F201" s="33" t="s">
        <v>1138</v>
      </c>
      <c r="G201" s="33" t="s">
        <v>1342</v>
      </c>
      <c r="H201" s="33" t="s">
        <v>777</v>
      </c>
      <c r="I201" s="34">
        <f t="shared" si="23"/>
        <v>27</v>
      </c>
      <c r="J201" s="34">
        <f t="shared" si="24"/>
        <v>1</v>
      </c>
      <c r="K201" s="35">
        <f t="shared" si="25"/>
        <v>0.9642857142857143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 t="s">
        <v>1451</v>
      </c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1145</v>
      </c>
      <c r="D202" t="s">
        <v>25</v>
      </c>
      <c r="E202" s="33" t="s">
        <v>15</v>
      </c>
      <c r="F202" s="33" t="s">
        <v>20</v>
      </c>
      <c r="G202" s="33"/>
      <c r="H202" s="33" t="s">
        <v>778</v>
      </c>
      <c r="I202" s="34">
        <f t="shared" si="23"/>
        <v>28</v>
      </c>
      <c r="J202" s="34">
        <f t="shared" si="24"/>
        <v>0</v>
      </c>
      <c r="K202" s="35">
        <f t="shared" si="25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1318</v>
      </c>
      <c r="C203" t="s">
        <v>1144</v>
      </c>
      <c r="D203" t="s">
        <v>1319</v>
      </c>
      <c r="E203" t="s">
        <v>19</v>
      </c>
      <c r="F203" t="s">
        <v>28</v>
      </c>
      <c r="G203"/>
      <c r="H203" s="33" t="s">
        <v>1360</v>
      </c>
      <c r="I203" s="34">
        <f t="shared" si="23"/>
        <v>28</v>
      </c>
      <c r="J203" s="34">
        <f t="shared" si="24"/>
        <v>0</v>
      </c>
      <c r="K203" s="35">
        <f t="shared" si="25"/>
        <v>1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1052</v>
      </c>
      <c r="C204" t="s">
        <v>1144</v>
      </c>
      <c r="D204" t="s">
        <v>294</v>
      </c>
      <c r="E204" s="33" t="s">
        <v>73</v>
      </c>
      <c r="F204" s="33" t="s">
        <v>28</v>
      </c>
      <c r="G204" s="33"/>
      <c r="H204" s="33" t="s">
        <v>779</v>
      </c>
      <c r="I204" s="34">
        <f t="shared" si="23"/>
        <v>27</v>
      </c>
      <c r="J204" s="34">
        <f t="shared" si="24"/>
        <v>1</v>
      </c>
      <c r="K204" s="35">
        <f t="shared" si="25"/>
        <v>0.9642857142857143</v>
      </c>
      <c r="L204" s="88"/>
      <c r="M204" s="88"/>
      <c r="N204" s="88"/>
      <c r="O204" s="88" t="s">
        <v>1451</v>
      </c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1144</v>
      </c>
      <c r="D205" t="s">
        <v>296</v>
      </c>
      <c r="E205" s="33" t="s">
        <v>73</v>
      </c>
      <c r="F205" s="33" t="s">
        <v>28</v>
      </c>
      <c r="G205" s="33"/>
      <c r="H205" s="33" t="s">
        <v>1142</v>
      </c>
      <c r="I205" s="34">
        <f t="shared" ref="I205:I270" si="30">COUNTIF(L205:AM205,"")</f>
        <v>27</v>
      </c>
      <c r="J205" s="34">
        <f t="shared" si="24"/>
        <v>1</v>
      </c>
      <c r="K205" s="35">
        <f t="shared" si="25"/>
        <v>0.9642857142857143</v>
      </c>
      <c r="L205" s="88"/>
      <c r="M205" s="88"/>
      <c r="N205" s="88"/>
      <c r="O205" s="88" t="s">
        <v>1451</v>
      </c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1053</v>
      </c>
      <c r="C206" t="s">
        <v>1144</v>
      </c>
      <c r="D206" t="s">
        <v>298</v>
      </c>
      <c r="E206" s="33" t="s">
        <v>19</v>
      </c>
      <c r="F206" s="33" t="s">
        <v>28</v>
      </c>
      <c r="G206" s="33"/>
      <c r="H206" s="33" t="s">
        <v>780</v>
      </c>
      <c r="I206" s="34">
        <f t="shared" si="30"/>
        <v>27</v>
      </c>
      <c r="J206" s="34">
        <f>COUNTIF(L206:AM206,"APAGADO")</f>
        <v>1</v>
      </c>
      <c r="K206" s="35">
        <f>(I206)/(J206+I206)</f>
        <v>0.9642857142857143</v>
      </c>
      <c r="L206" s="88"/>
      <c r="M206" s="88"/>
      <c r="N206" s="88"/>
      <c r="O206" s="88" t="s">
        <v>1451</v>
      </c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1144</v>
      </c>
      <c r="D207" t="s">
        <v>300</v>
      </c>
      <c r="E207" s="33" t="s">
        <v>19</v>
      </c>
      <c r="F207" s="33" t="s">
        <v>28</v>
      </c>
      <c r="G207" s="33"/>
      <c r="H207" s="33" t="s">
        <v>781</v>
      </c>
      <c r="I207" s="34">
        <f t="shared" si="30"/>
        <v>27</v>
      </c>
      <c r="J207" s="34">
        <f t="shared" si="24"/>
        <v>1</v>
      </c>
      <c r="K207" s="35">
        <f t="shared" si="25"/>
        <v>0.9642857142857143</v>
      </c>
      <c r="L207" s="88"/>
      <c r="M207" s="88"/>
      <c r="N207" s="88"/>
      <c r="O207" s="88" t="s">
        <v>1451</v>
      </c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1054</v>
      </c>
      <c r="C208" t="s">
        <v>1144</v>
      </c>
      <c r="D208" t="s">
        <v>301</v>
      </c>
      <c r="E208" s="33" t="s">
        <v>19</v>
      </c>
      <c r="F208" s="33" t="s">
        <v>28</v>
      </c>
      <c r="G208" s="33"/>
      <c r="H208" s="33" t="s">
        <v>782</v>
      </c>
      <c r="I208" s="34">
        <f t="shared" si="30"/>
        <v>26</v>
      </c>
      <c r="J208" s="34">
        <f>COUNTIF(L208:AM208,"APAGADO")</f>
        <v>2</v>
      </c>
      <c r="K208" s="35">
        <f>(I208)/(J208+I208)</f>
        <v>0.9285714285714286</v>
      </c>
      <c r="L208" s="88"/>
      <c r="M208" s="88"/>
      <c r="N208" s="88"/>
      <c r="O208" s="88" t="s">
        <v>1451</v>
      </c>
      <c r="P208" s="88" t="s">
        <v>1451</v>
      </c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1144</v>
      </c>
      <c r="D209" t="s">
        <v>303</v>
      </c>
      <c r="E209" s="33" t="s">
        <v>15</v>
      </c>
      <c r="F209" s="33" t="s">
        <v>20</v>
      </c>
      <c r="G209" s="33"/>
      <c r="H209" s="33" t="s">
        <v>783</v>
      </c>
      <c r="I209" s="34">
        <f t="shared" si="30"/>
        <v>27</v>
      </c>
      <c r="J209" s="34">
        <f t="shared" si="24"/>
        <v>1</v>
      </c>
      <c r="K209" s="35">
        <f t="shared" si="25"/>
        <v>0.9642857142857143</v>
      </c>
      <c r="L209" s="88"/>
      <c r="M209" s="88"/>
      <c r="N209" s="88"/>
      <c r="O209" s="88" t="s">
        <v>1451</v>
      </c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1333</v>
      </c>
      <c r="C210" t="s">
        <v>1144</v>
      </c>
      <c r="D210" t="s">
        <v>1334</v>
      </c>
      <c r="E210" s="33" t="s">
        <v>19</v>
      </c>
      <c r="F210" s="33" t="s">
        <v>1138</v>
      </c>
      <c r="G210" s="33"/>
      <c r="H210" s="33" t="s">
        <v>1335</v>
      </c>
      <c r="I210" s="34">
        <f t="shared" ref="I210" si="31">COUNTIF(L210:AM210,"")</f>
        <v>28</v>
      </c>
      <c r="J210" s="34">
        <f t="shared" ref="J210" si="32">COUNTIF(L210:AM210,"APAGADO")</f>
        <v>0</v>
      </c>
      <c r="K210" s="35">
        <f t="shared" ref="K210" si="33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1372</v>
      </c>
      <c r="C211" t="s">
        <v>1144</v>
      </c>
      <c r="D211" t="s">
        <v>1373</v>
      </c>
      <c r="E211" s="33" t="s">
        <v>19</v>
      </c>
      <c r="F211" s="33" t="s">
        <v>1138</v>
      </c>
      <c r="G211" s="33"/>
      <c r="H211" s="33"/>
      <c r="I211" s="34">
        <f t="shared" ref="I211" si="34">COUNTIF(L211:AM211,"")</f>
        <v>27</v>
      </c>
      <c r="J211" s="34">
        <f t="shared" ref="J211" si="35">COUNTIF(L211:AM211,"APAGADO")</f>
        <v>1</v>
      </c>
      <c r="K211" s="35">
        <f t="shared" ref="K211" si="36">(I211)/(J211+I211)</f>
        <v>0.9642857142857143</v>
      </c>
      <c r="L211" s="88"/>
      <c r="M211" s="88"/>
      <c r="N211" s="88"/>
      <c r="O211" s="88" t="s">
        <v>1451</v>
      </c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1144</v>
      </c>
      <c r="D212" t="s">
        <v>306</v>
      </c>
      <c r="E212" s="33" t="s">
        <v>73</v>
      </c>
      <c r="F212" s="33" t="s">
        <v>28</v>
      </c>
      <c r="G212" s="33"/>
      <c r="H212" s="33" t="s">
        <v>784</v>
      </c>
      <c r="I212" s="34">
        <f t="shared" si="30"/>
        <v>28</v>
      </c>
      <c r="J212" s="34">
        <f t="shared" si="24"/>
        <v>0</v>
      </c>
      <c r="K212" s="35">
        <f t="shared" si="25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1144</v>
      </c>
      <c r="D213" t="s">
        <v>308</v>
      </c>
      <c r="E213" s="33" t="s">
        <v>19</v>
      </c>
      <c r="F213" s="33" t="s">
        <v>20</v>
      </c>
      <c r="G213" s="33"/>
      <c r="H213" s="33" t="s">
        <v>785</v>
      </c>
      <c r="I213" s="34">
        <f t="shared" si="30"/>
        <v>28</v>
      </c>
      <c r="J213" s="34">
        <f t="shared" si="24"/>
        <v>0</v>
      </c>
      <c r="K213" s="35">
        <f t="shared" si="25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1144</v>
      </c>
      <c r="D214" t="s">
        <v>310</v>
      </c>
      <c r="E214" s="33" t="s">
        <v>19</v>
      </c>
      <c r="F214" s="33" t="s">
        <v>20</v>
      </c>
      <c r="G214" s="33"/>
      <c r="H214" s="33" t="s">
        <v>786</v>
      </c>
      <c r="I214" s="34">
        <f t="shared" si="30"/>
        <v>28</v>
      </c>
      <c r="J214" s="34">
        <f t="shared" si="24"/>
        <v>0</v>
      </c>
      <c r="K214" s="35">
        <f t="shared" si="25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1144</v>
      </c>
      <c r="D215" t="s">
        <v>312</v>
      </c>
      <c r="E215" s="33" t="s">
        <v>19</v>
      </c>
      <c r="F215" s="33" t="s">
        <v>20</v>
      </c>
      <c r="G215" s="33"/>
      <c r="H215" s="33" t="s">
        <v>787</v>
      </c>
      <c r="I215" s="34">
        <f t="shared" si="30"/>
        <v>28</v>
      </c>
      <c r="J215" s="34">
        <f t="shared" si="24"/>
        <v>0</v>
      </c>
      <c r="K215" s="35">
        <f t="shared" si="25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1055</v>
      </c>
      <c r="C216" t="s">
        <v>1144</v>
      </c>
      <c r="D216" t="s">
        <v>316</v>
      </c>
      <c r="E216" s="33" t="s">
        <v>19</v>
      </c>
      <c r="F216" s="33" t="s">
        <v>28</v>
      </c>
      <c r="G216" s="33"/>
      <c r="H216" s="33" t="s">
        <v>788</v>
      </c>
      <c r="I216" s="34">
        <f t="shared" si="30"/>
        <v>12</v>
      </c>
      <c r="J216" s="34">
        <f t="shared" si="24"/>
        <v>16</v>
      </c>
      <c r="K216" s="35">
        <f t="shared" si="25"/>
        <v>0.42857142857142855</v>
      </c>
      <c r="L216" s="88"/>
      <c r="M216" s="88"/>
      <c r="N216" s="88"/>
      <c r="O216" s="88"/>
      <c r="P216" s="88"/>
      <c r="Q216" s="88"/>
      <c r="R216" s="88"/>
      <c r="S216" s="88" t="s">
        <v>1451</v>
      </c>
      <c r="T216" s="88" t="s">
        <v>1451</v>
      </c>
      <c r="U216" s="88" t="s">
        <v>1451</v>
      </c>
      <c r="V216" s="88" t="s">
        <v>1451</v>
      </c>
      <c r="W216" s="88" t="s">
        <v>1451</v>
      </c>
      <c r="X216" s="88" t="s">
        <v>1451</v>
      </c>
      <c r="Y216" s="88" t="s">
        <v>1451</v>
      </c>
      <c r="Z216" s="88" t="s">
        <v>1451</v>
      </c>
      <c r="AA216" s="88" t="s">
        <v>1451</v>
      </c>
      <c r="AB216" s="88" t="s">
        <v>1451</v>
      </c>
      <c r="AC216" s="88" t="s">
        <v>1451</v>
      </c>
      <c r="AD216" s="88" t="s">
        <v>1451</v>
      </c>
      <c r="AE216" s="88" t="s">
        <v>1451</v>
      </c>
      <c r="AF216" s="88" t="s">
        <v>1451</v>
      </c>
      <c r="AG216" s="88" t="s">
        <v>1451</v>
      </c>
      <c r="AH216" s="88" t="s">
        <v>1451</v>
      </c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1144</v>
      </c>
      <c r="D217" t="s">
        <v>318</v>
      </c>
      <c r="E217" s="33" t="s">
        <v>19</v>
      </c>
      <c r="F217" s="33" t="s">
        <v>20</v>
      </c>
      <c r="G217" s="33"/>
      <c r="H217" s="33" t="s">
        <v>789</v>
      </c>
      <c r="I217" s="34">
        <f t="shared" si="30"/>
        <v>28</v>
      </c>
      <c r="J217" s="34">
        <f t="shared" si="24"/>
        <v>0</v>
      </c>
      <c r="K217" s="35">
        <f t="shared" si="25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1144</v>
      </c>
      <c r="D218" t="s">
        <v>320</v>
      </c>
      <c r="E218" s="33" t="s">
        <v>19</v>
      </c>
      <c r="F218" s="33" t="s">
        <v>1138</v>
      </c>
      <c r="G218" s="33" t="s">
        <v>1343</v>
      </c>
      <c r="H218" s="33" t="s">
        <v>790</v>
      </c>
      <c r="I218" s="34">
        <f t="shared" si="30"/>
        <v>14</v>
      </c>
      <c r="J218" s="34">
        <f t="shared" si="24"/>
        <v>14</v>
      </c>
      <c r="K218" s="35">
        <f t="shared" si="25"/>
        <v>0.5</v>
      </c>
      <c r="L218" s="88"/>
      <c r="M218" s="88"/>
      <c r="N218" s="88"/>
      <c r="O218" s="88"/>
      <c r="P218" s="88"/>
      <c r="Q218" s="88"/>
      <c r="R218" s="88"/>
      <c r="S218" s="88" t="s">
        <v>1451</v>
      </c>
      <c r="T218" s="88" t="s">
        <v>1451</v>
      </c>
      <c r="U218" s="88" t="s">
        <v>1451</v>
      </c>
      <c r="V218" s="88" t="s">
        <v>1451</v>
      </c>
      <c r="W218" s="88"/>
      <c r="X218" s="88"/>
      <c r="Y218" s="88" t="s">
        <v>1451</v>
      </c>
      <c r="Z218" s="88" t="s">
        <v>1451</v>
      </c>
      <c r="AA218" s="88" t="s">
        <v>1451</v>
      </c>
      <c r="AB218" s="88" t="s">
        <v>1451</v>
      </c>
      <c r="AC218" s="88" t="s">
        <v>1451</v>
      </c>
      <c r="AD218" s="88" t="s">
        <v>1451</v>
      </c>
      <c r="AE218" s="88" t="s">
        <v>1451</v>
      </c>
      <c r="AF218" s="88" t="s">
        <v>1451</v>
      </c>
      <c r="AG218" s="88" t="s">
        <v>1451</v>
      </c>
      <c r="AH218" s="88" t="s">
        <v>1451</v>
      </c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1144</v>
      </c>
      <c r="D219" t="s">
        <v>322</v>
      </c>
      <c r="E219" s="33" t="s">
        <v>19</v>
      </c>
      <c r="F219" s="33" t="s">
        <v>20</v>
      </c>
      <c r="G219" s="33"/>
      <c r="H219" s="33" t="s">
        <v>791</v>
      </c>
      <c r="I219" s="34">
        <f t="shared" si="30"/>
        <v>28</v>
      </c>
      <c r="J219" s="34">
        <f t="shared" si="24"/>
        <v>0</v>
      </c>
      <c r="K219" s="35">
        <f t="shared" si="25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1144</v>
      </c>
      <c r="D220" t="s">
        <v>325</v>
      </c>
      <c r="E220" s="33" t="s">
        <v>19</v>
      </c>
      <c r="F220" s="33" t="s">
        <v>20</v>
      </c>
      <c r="G220" s="33"/>
      <c r="H220" s="99" t="s">
        <v>1293</v>
      </c>
      <c r="I220" s="34">
        <f t="shared" si="30"/>
        <v>27</v>
      </c>
      <c r="J220" s="34">
        <f t="shared" si="24"/>
        <v>1</v>
      </c>
      <c r="K220" s="35">
        <f t="shared" si="25"/>
        <v>0.9642857142857143</v>
      </c>
      <c r="L220" s="88"/>
      <c r="M220" s="88"/>
      <c r="N220" s="88"/>
      <c r="O220" s="88"/>
      <c r="P220" s="88"/>
      <c r="Q220" s="88"/>
      <c r="R220" s="88"/>
      <c r="S220" s="88" t="s">
        <v>1451</v>
      </c>
      <c r="T220" s="88"/>
      <c r="U220" s="88"/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1144</v>
      </c>
      <c r="D221" t="s">
        <v>327</v>
      </c>
      <c r="E221" s="33" t="s">
        <v>19</v>
      </c>
      <c r="F221" s="33" t="s">
        <v>28</v>
      </c>
      <c r="G221" s="33"/>
      <c r="H221" s="33" t="s">
        <v>792</v>
      </c>
      <c r="I221" s="34">
        <f t="shared" si="30"/>
        <v>12</v>
      </c>
      <c r="J221" s="34">
        <f t="shared" si="24"/>
        <v>16</v>
      </c>
      <c r="K221" s="35">
        <f t="shared" si="25"/>
        <v>0.42857142857142855</v>
      </c>
      <c r="L221" s="88"/>
      <c r="M221" s="88"/>
      <c r="N221" s="88"/>
      <c r="O221" s="88"/>
      <c r="P221" s="88"/>
      <c r="Q221" s="88" t="s">
        <v>1451</v>
      </c>
      <c r="R221" s="88"/>
      <c r="S221" s="88"/>
      <c r="T221" s="88" t="s">
        <v>1451</v>
      </c>
      <c r="U221" s="88" t="s">
        <v>1451</v>
      </c>
      <c r="V221" s="88" t="s">
        <v>1451</v>
      </c>
      <c r="W221" s="88" t="s">
        <v>1451</v>
      </c>
      <c r="X221" s="88" t="s">
        <v>1451</v>
      </c>
      <c r="Y221" s="88" t="s">
        <v>1451</v>
      </c>
      <c r="Z221" s="88" t="s">
        <v>1451</v>
      </c>
      <c r="AA221" s="88" t="s">
        <v>1451</v>
      </c>
      <c r="AB221" s="88" t="s">
        <v>1451</v>
      </c>
      <c r="AC221" s="88" t="s">
        <v>1451</v>
      </c>
      <c r="AD221" s="88" t="s">
        <v>1451</v>
      </c>
      <c r="AE221" s="88" t="s">
        <v>1451</v>
      </c>
      <c r="AF221" s="88" t="s">
        <v>1451</v>
      </c>
      <c r="AG221" s="88" t="s">
        <v>1451</v>
      </c>
      <c r="AH221" s="88" t="s">
        <v>1451</v>
      </c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1144</v>
      </c>
      <c r="D222" t="s">
        <v>329</v>
      </c>
      <c r="E222" s="33" t="s">
        <v>19</v>
      </c>
      <c r="F222" s="33" t="s">
        <v>28</v>
      </c>
      <c r="G222" s="33"/>
      <c r="H222" s="33" t="s">
        <v>793</v>
      </c>
      <c r="I222" s="34">
        <f t="shared" si="30"/>
        <v>28</v>
      </c>
      <c r="J222" s="34">
        <f t="shared" si="24"/>
        <v>0</v>
      </c>
      <c r="K222" s="35">
        <f t="shared" si="25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1144</v>
      </c>
      <c r="D223" t="s">
        <v>315</v>
      </c>
      <c r="E223" s="33" t="s">
        <v>15</v>
      </c>
      <c r="F223" s="33" t="s">
        <v>20</v>
      </c>
      <c r="G223" s="33"/>
      <c r="H223" s="33" t="s">
        <v>794</v>
      </c>
      <c r="I223" s="34">
        <f t="shared" si="30"/>
        <v>28</v>
      </c>
      <c r="J223" s="34">
        <f>COUNTIF(L223:AM223,"APAGADO")</f>
        <v>0</v>
      </c>
      <c r="K223" s="35">
        <f>(I223)/(J223+I223)</f>
        <v>1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1144</v>
      </c>
      <c r="D224" t="s">
        <v>331</v>
      </c>
      <c r="E224" s="33" t="s">
        <v>15</v>
      </c>
      <c r="F224" s="33" t="s">
        <v>28</v>
      </c>
      <c r="G224" s="33"/>
      <c r="H224" s="33" t="s">
        <v>795</v>
      </c>
      <c r="I224" s="34">
        <f t="shared" si="30"/>
        <v>5</v>
      </c>
      <c r="J224" s="34">
        <f t="shared" si="24"/>
        <v>23</v>
      </c>
      <c r="K224" s="35">
        <f t="shared" si="25"/>
        <v>0.17857142857142858</v>
      </c>
      <c r="L224" s="88" t="s">
        <v>1451</v>
      </c>
      <c r="M224" s="88" t="s">
        <v>1451</v>
      </c>
      <c r="N224" s="88" t="s">
        <v>1451</v>
      </c>
      <c r="O224" s="88" t="s">
        <v>1451</v>
      </c>
      <c r="P224" s="88" t="s">
        <v>1451</v>
      </c>
      <c r="Q224" s="88" t="s">
        <v>1451</v>
      </c>
      <c r="R224" s="88" t="s">
        <v>1451</v>
      </c>
      <c r="S224" s="88" t="s">
        <v>1451</v>
      </c>
      <c r="T224" s="88" t="s">
        <v>1451</v>
      </c>
      <c r="U224" s="88" t="s">
        <v>1451</v>
      </c>
      <c r="V224" s="88" t="s">
        <v>1451</v>
      </c>
      <c r="W224" s="88" t="s">
        <v>1451</v>
      </c>
      <c r="X224" s="88" t="s">
        <v>1451</v>
      </c>
      <c r="Y224" s="88" t="s">
        <v>1451</v>
      </c>
      <c r="Z224" s="88" t="s">
        <v>1451</v>
      </c>
      <c r="AA224" s="88" t="s">
        <v>1451</v>
      </c>
      <c r="AB224" s="88" t="s">
        <v>1451</v>
      </c>
      <c r="AC224" s="88" t="s">
        <v>1451</v>
      </c>
      <c r="AD224" s="88" t="s">
        <v>1451</v>
      </c>
      <c r="AE224" s="88" t="s">
        <v>1451</v>
      </c>
      <c r="AF224" s="88" t="s">
        <v>1451</v>
      </c>
      <c r="AG224" s="88" t="s">
        <v>1451</v>
      </c>
      <c r="AH224" s="88" t="s">
        <v>1451</v>
      </c>
      <c r="AI224" s="88"/>
      <c r="AJ224" s="88"/>
      <c r="AK224" s="88"/>
      <c r="AL224" s="88"/>
      <c r="AM224" s="88"/>
      <c r="AN224" s="88"/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1145</v>
      </c>
      <c r="D225" t="s">
        <v>333</v>
      </c>
      <c r="E225" s="33" t="s">
        <v>15</v>
      </c>
      <c r="F225" s="33" t="s">
        <v>28</v>
      </c>
      <c r="G225" s="33"/>
      <c r="H225" s="33" t="s">
        <v>796</v>
      </c>
      <c r="I225" s="34">
        <f t="shared" si="30"/>
        <v>28</v>
      </c>
      <c r="J225" s="34">
        <f t="shared" si="24"/>
        <v>0</v>
      </c>
      <c r="K225" s="35">
        <f t="shared" si="25"/>
        <v>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1145</v>
      </c>
      <c r="D226" t="s">
        <v>336</v>
      </c>
      <c r="E226" s="33" t="s">
        <v>73</v>
      </c>
      <c r="F226" s="33" t="s">
        <v>28</v>
      </c>
      <c r="G226" s="33"/>
      <c r="H226" s="33" t="s">
        <v>797</v>
      </c>
      <c r="I226" s="34">
        <f t="shared" si="30"/>
        <v>28</v>
      </c>
      <c r="J226" s="34">
        <f t="shared" si="24"/>
        <v>0</v>
      </c>
      <c r="K226" s="35">
        <f t="shared" si="25"/>
        <v>1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1145</v>
      </c>
      <c r="D227" t="s">
        <v>336</v>
      </c>
      <c r="E227" s="33" t="s">
        <v>73</v>
      </c>
      <c r="F227" s="33" t="s">
        <v>28</v>
      </c>
      <c r="G227" s="33"/>
      <c r="H227" s="33" t="s">
        <v>798</v>
      </c>
      <c r="I227" s="34">
        <f t="shared" si="30"/>
        <v>28</v>
      </c>
      <c r="J227" s="34">
        <f t="shared" si="24"/>
        <v>0</v>
      </c>
      <c r="K227" s="35">
        <f t="shared" si="25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1145</v>
      </c>
      <c r="D228" t="s">
        <v>339</v>
      </c>
      <c r="E228" s="33" t="s">
        <v>73</v>
      </c>
      <c r="F228" s="33" t="s">
        <v>28</v>
      </c>
      <c r="G228" s="33"/>
      <c r="H228" s="33" t="s">
        <v>799</v>
      </c>
      <c r="I228" s="34">
        <f t="shared" si="30"/>
        <v>27</v>
      </c>
      <c r="J228" s="34">
        <f t="shared" si="24"/>
        <v>1</v>
      </c>
      <c r="K228" s="35">
        <f t="shared" si="25"/>
        <v>0.9642857142857143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 t="s">
        <v>1451</v>
      </c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1145</v>
      </c>
      <c r="D229" t="s">
        <v>339</v>
      </c>
      <c r="E229" s="33" t="s">
        <v>73</v>
      </c>
      <c r="F229" s="33" t="s">
        <v>28</v>
      </c>
      <c r="G229" s="33"/>
      <c r="H229" s="33" t="s">
        <v>800</v>
      </c>
      <c r="I229" s="34">
        <f t="shared" si="30"/>
        <v>27</v>
      </c>
      <c r="J229" s="34">
        <f t="shared" si="24"/>
        <v>1</v>
      </c>
      <c r="K229" s="35">
        <f t="shared" si="25"/>
        <v>0.9642857142857143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 t="s">
        <v>1451</v>
      </c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1145</v>
      </c>
      <c r="D230" t="s">
        <v>343</v>
      </c>
      <c r="E230" s="33" t="s">
        <v>15</v>
      </c>
      <c r="F230" s="33" t="s">
        <v>28</v>
      </c>
      <c r="G230" s="33"/>
      <c r="H230" s="33" t="s">
        <v>803</v>
      </c>
      <c r="I230" s="34">
        <f t="shared" si="30"/>
        <v>7</v>
      </c>
      <c r="J230" s="34">
        <f t="shared" si="24"/>
        <v>21</v>
      </c>
      <c r="K230" s="35">
        <f t="shared" si="25"/>
        <v>0.25</v>
      </c>
      <c r="L230" s="88" t="s">
        <v>1451</v>
      </c>
      <c r="M230" s="88" t="s">
        <v>1451</v>
      </c>
      <c r="N230" s="88" t="s">
        <v>1451</v>
      </c>
      <c r="O230" s="88" t="s">
        <v>1451</v>
      </c>
      <c r="P230" s="88"/>
      <c r="Q230" s="88" t="s">
        <v>1451</v>
      </c>
      <c r="R230" s="88" t="s">
        <v>1451</v>
      </c>
      <c r="S230" s="88" t="s">
        <v>1451</v>
      </c>
      <c r="T230" s="88" t="s">
        <v>1451</v>
      </c>
      <c r="U230" s="88" t="s">
        <v>1451</v>
      </c>
      <c r="V230" s="88" t="s">
        <v>1451</v>
      </c>
      <c r="W230" s="88" t="s">
        <v>1451</v>
      </c>
      <c r="X230" s="88" t="s">
        <v>1451</v>
      </c>
      <c r="Y230" s="88" t="s">
        <v>1451</v>
      </c>
      <c r="Z230" s="88" t="s">
        <v>1451</v>
      </c>
      <c r="AA230" s="88" t="s">
        <v>1451</v>
      </c>
      <c r="AB230" s="88" t="s">
        <v>1451</v>
      </c>
      <c r="AC230" s="88"/>
      <c r="AD230" s="88" t="s">
        <v>1451</v>
      </c>
      <c r="AE230" s="88" t="s">
        <v>1451</v>
      </c>
      <c r="AF230" s="88" t="s">
        <v>1451</v>
      </c>
      <c r="AG230" s="88" t="s">
        <v>1451</v>
      </c>
      <c r="AH230" s="88" t="s">
        <v>1451</v>
      </c>
      <c r="AI230" s="88"/>
      <c r="AJ230" s="88"/>
      <c r="AK230" s="88"/>
      <c r="AL230" s="88"/>
      <c r="AM230" s="88"/>
      <c r="AN230" s="88"/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1144</v>
      </c>
      <c r="D231" t="s">
        <v>343</v>
      </c>
      <c r="E231" s="33" t="s">
        <v>73</v>
      </c>
      <c r="F231" s="33" t="s">
        <v>28</v>
      </c>
      <c r="G231" s="33"/>
      <c r="H231" s="33" t="s">
        <v>804</v>
      </c>
      <c r="I231" s="34">
        <f t="shared" si="30"/>
        <v>5</v>
      </c>
      <c r="J231" s="34">
        <f t="shared" si="24"/>
        <v>23</v>
      </c>
      <c r="K231" s="35">
        <f t="shared" si="25"/>
        <v>0.17857142857142858</v>
      </c>
      <c r="L231" s="88" t="s">
        <v>1451</v>
      </c>
      <c r="M231" s="88" t="s">
        <v>1451</v>
      </c>
      <c r="N231" s="88" t="s">
        <v>1451</v>
      </c>
      <c r="O231" s="88" t="s">
        <v>1451</v>
      </c>
      <c r="P231" s="88" t="s">
        <v>1451</v>
      </c>
      <c r="Q231" s="88" t="s">
        <v>1451</v>
      </c>
      <c r="R231" s="88" t="s">
        <v>1451</v>
      </c>
      <c r="S231" s="88" t="s">
        <v>1451</v>
      </c>
      <c r="T231" s="88" t="s">
        <v>1451</v>
      </c>
      <c r="U231" s="88" t="s">
        <v>1451</v>
      </c>
      <c r="V231" s="88" t="s">
        <v>1451</v>
      </c>
      <c r="W231" s="88" t="s">
        <v>1451</v>
      </c>
      <c r="X231" s="88" t="s">
        <v>1451</v>
      </c>
      <c r="Y231" s="88" t="s">
        <v>1451</v>
      </c>
      <c r="Z231" s="88" t="s">
        <v>1451</v>
      </c>
      <c r="AA231" s="88" t="s">
        <v>1451</v>
      </c>
      <c r="AB231" s="88" t="s">
        <v>1451</v>
      </c>
      <c r="AC231" s="88" t="s">
        <v>1451</v>
      </c>
      <c r="AD231" s="88" t="s">
        <v>1451</v>
      </c>
      <c r="AE231" s="88" t="s">
        <v>1451</v>
      </c>
      <c r="AF231" s="88" t="s">
        <v>1451</v>
      </c>
      <c r="AG231" s="88" t="s">
        <v>1451</v>
      </c>
      <c r="AH231" s="88" t="s">
        <v>1451</v>
      </c>
      <c r="AI231" s="88"/>
      <c r="AJ231" s="88"/>
      <c r="AK231" s="88"/>
      <c r="AL231" s="88"/>
      <c r="AM231" s="88"/>
      <c r="AN231" s="88"/>
      <c r="AO231" s="88"/>
      <c r="AP231" s="88"/>
    </row>
    <row r="232" spans="1:42" ht="15.75" thickBot="1" x14ac:dyDescent="0.3">
      <c r="A232" t="s">
        <v>41</v>
      </c>
      <c r="B232" t="s">
        <v>1057</v>
      </c>
      <c r="C232" t="s">
        <v>1144</v>
      </c>
      <c r="D232" t="s">
        <v>1058</v>
      </c>
      <c r="E232" s="33" t="s">
        <v>73</v>
      </c>
      <c r="F232" s="33" t="s">
        <v>28</v>
      </c>
      <c r="G232" s="33"/>
      <c r="H232" s="33" t="s">
        <v>1361</v>
      </c>
      <c r="I232" s="34">
        <f>COUNTIF(L232:AM232,"")</f>
        <v>7</v>
      </c>
      <c r="J232" s="34">
        <f>COUNTIF(L232:AM232,"APAGADO")</f>
        <v>21</v>
      </c>
      <c r="K232" s="35">
        <f>(I232)/(J232+I232)</f>
        <v>0.25</v>
      </c>
      <c r="L232" s="88" t="s">
        <v>1451</v>
      </c>
      <c r="M232" s="88" t="s">
        <v>1451</v>
      </c>
      <c r="N232" s="88" t="s">
        <v>1451</v>
      </c>
      <c r="O232" s="88" t="s">
        <v>1451</v>
      </c>
      <c r="P232" s="88"/>
      <c r="Q232" s="88"/>
      <c r="R232" s="88" t="s">
        <v>1451</v>
      </c>
      <c r="S232" s="88" t="s">
        <v>1451</v>
      </c>
      <c r="T232" s="88" t="s">
        <v>1451</v>
      </c>
      <c r="U232" s="88" t="s">
        <v>1451</v>
      </c>
      <c r="V232" s="88" t="s">
        <v>1451</v>
      </c>
      <c r="W232" s="88" t="s">
        <v>1451</v>
      </c>
      <c r="X232" s="88" t="s">
        <v>1451</v>
      </c>
      <c r="Y232" s="88" t="s">
        <v>1451</v>
      </c>
      <c r="Z232" s="88" t="s">
        <v>1451</v>
      </c>
      <c r="AA232" s="88" t="s">
        <v>1451</v>
      </c>
      <c r="AB232" s="88" t="s">
        <v>1451</v>
      </c>
      <c r="AC232" s="88" t="s">
        <v>1451</v>
      </c>
      <c r="AD232" s="88" t="s">
        <v>1451</v>
      </c>
      <c r="AE232" s="88" t="s">
        <v>1451</v>
      </c>
      <c r="AF232" s="88" t="s">
        <v>1451</v>
      </c>
      <c r="AG232" s="88" t="s">
        <v>1451</v>
      </c>
      <c r="AH232" s="88" t="s">
        <v>1451</v>
      </c>
      <c r="AI232" s="88"/>
      <c r="AJ232" s="88"/>
      <c r="AK232" s="88"/>
      <c r="AL232" s="88"/>
      <c r="AM232" s="88"/>
      <c r="AN232" s="88"/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1145</v>
      </c>
      <c r="D233" t="s">
        <v>346</v>
      </c>
      <c r="E233" s="33" t="s">
        <v>15</v>
      </c>
      <c r="F233" s="33" t="s">
        <v>28</v>
      </c>
      <c r="G233" s="33"/>
      <c r="H233" s="33" t="s">
        <v>805</v>
      </c>
      <c r="I233" s="34">
        <f t="shared" si="30"/>
        <v>25</v>
      </c>
      <c r="J233" s="34">
        <f t="shared" si="24"/>
        <v>3</v>
      </c>
      <c r="K233" s="35">
        <f t="shared" si="25"/>
        <v>0.8928571428571429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 t="s">
        <v>1451</v>
      </c>
      <c r="AC233" s="88" t="s">
        <v>1451</v>
      </c>
      <c r="AD233" s="88" t="s">
        <v>1451</v>
      </c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1145</v>
      </c>
      <c r="D234" t="s">
        <v>346</v>
      </c>
      <c r="E234" s="33" t="s">
        <v>73</v>
      </c>
      <c r="F234" s="33" t="s">
        <v>28</v>
      </c>
      <c r="G234" s="33"/>
      <c r="H234" s="33" t="s">
        <v>806</v>
      </c>
      <c r="I234" s="34">
        <f t="shared" si="30"/>
        <v>25</v>
      </c>
      <c r="J234" s="34">
        <f t="shared" si="24"/>
        <v>3</v>
      </c>
      <c r="K234" s="35">
        <f t="shared" si="25"/>
        <v>0.8928571428571429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 t="s">
        <v>1451</v>
      </c>
      <c r="AC234" s="88" t="s">
        <v>1451</v>
      </c>
      <c r="AD234" s="88" t="s">
        <v>1451</v>
      </c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1383</v>
      </c>
      <c r="C235" t="s">
        <v>1145</v>
      </c>
      <c r="D235" t="s">
        <v>1059</v>
      </c>
      <c r="E235" s="33" t="s">
        <v>73</v>
      </c>
      <c r="F235" s="33" t="s">
        <v>28</v>
      </c>
      <c r="G235" s="33"/>
      <c r="H235" s="33" t="s">
        <v>1362</v>
      </c>
      <c r="I235" s="34">
        <f>COUNTIF(L235:AM235,"")</f>
        <v>25</v>
      </c>
      <c r="J235" s="34">
        <f>COUNTIF(L235:AM235,"APAGADO")</f>
        <v>3</v>
      </c>
      <c r="K235" s="35">
        <f>(I235)/(J235+I235)</f>
        <v>0.8928571428571429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 t="s">
        <v>1451</v>
      </c>
      <c r="AC235" s="88" t="s">
        <v>1451</v>
      </c>
      <c r="AD235" s="88" t="s">
        <v>1451</v>
      </c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1145</v>
      </c>
      <c r="D236" t="s">
        <v>349</v>
      </c>
      <c r="E236" s="33" t="s">
        <v>15</v>
      </c>
      <c r="F236" s="33" t="s">
        <v>28</v>
      </c>
      <c r="G236" s="33"/>
      <c r="H236" s="33" t="s">
        <v>807</v>
      </c>
      <c r="I236" s="34">
        <f t="shared" si="30"/>
        <v>25</v>
      </c>
      <c r="J236" s="34">
        <f t="shared" si="24"/>
        <v>3</v>
      </c>
      <c r="K236" s="35">
        <f t="shared" si="25"/>
        <v>0.8928571428571429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 t="s">
        <v>1451</v>
      </c>
      <c r="AC236" s="88" t="s">
        <v>1451</v>
      </c>
      <c r="AD236" s="88" t="s">
        <v>1451</v>
      </c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1145</v>
      </c>
      <c r="D237" t="s">
        <v>349</v>
      </c>
      <c r="E237" s="33" t="s">
        <v>73</v>
      </c>
      <c r="F237" s="33" t="s">
        <v>28</v>
      </c>
      <c r="G237" s="33"/>
      <c r="H237" s="33" t="s">
        <v>808</v>
      </c>
      <c r="I237" s="34">
        <f t="shared" si="30"/>
        <v>25</v>
      </c>
      <c r="J237" s="34">
        <f t="shared" si="24"/>
        <v>3</v>
      </c>
      <c r="K237" s="35">
        <f t="shared" si="25"/>
        <v>0.8928571428571429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 t="s">
        <v>1451</v>
      </c>
      <c r="AC237" s="88" t="s">
        <v>1451</v>
      </c>
      <c r="AD237" s="88" t="s">
        <v>1451</v>
      </c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1382</v>
      </c>
      <c r="C238" t="s">
        <v>1145</v>
      </c>
      <c r="D238" t="s">
        <v>1060</v>
      </c>
      <c r="E238" s="33" t="s">
        <v>19</v>
      </c>
      <c r="F238" s="33" t="s">
        <v>28</v>
      </c>
      <c r="G238" s="33"/>
      <c r="H238" s="33" t="s">
        <v>1363</v>
      </c>
      <c r="I238" s="34">
        <f>COUNTIF(L238:AM238,"")</f>
        <v>25</v>
      </c>
      <c r="J238" s="34">
        <f>COUNTIF(L238:AM238,"APAGADO")</f>
        <v>3</v>
      </c>
      <c r="K238" s="35">
        <f>(I238)/(J238+I238)</f>
        <v>0.8928571428571429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 t="s">
        <v>1451</v>
      </c>
      <c r="AC238" s="88" t="s">
        <v>1451</v>
      </c>
      <c r="AD238" s="88" t="s">
        <v>1451</v>
      </c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1144</v>
      </c>
      <c r="D239" t="s">
        <v>352</v>
      </c>
      <c r="E239" s="33" t="s">
        <v>73</v>
      </c>
      <c r="F239" s="33" t="s">
        <v>28</v>
      </c>
      <c r="G239" s="33"/>
      <c r="H239" s="33" t="s">
        <v>810</v>
      </c>
      <c r="I239" s="34">
        <f t="shared" si="30"/>
        <v>24</v>
      </c>
      <c r="J239" s="34">
        <f t="shared" si="24"/>
        <v>4</v>
      </c>
      <c r="K239" s="35">
        <f t="shared" si="25"/>
        <v>0.8571428571428571</v>
      </c>
      <c r="L239" s="88" t="s">
        <v>1451</v>
      </c>
      <c r="M239" s="88" t="s">
        <v>1451</v>
      </c>
      <c r="N239" s="88" t="s">
        <v>1451</v>
      </c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 t="s">
        <v>1451</v>
      </c>
      <c r="AH239" s="88"/>
      <c r="AI239" s="88"/>
      <c r="AJ239" s="88"/>
      <c r="AK239" s="88"/>
      <c r="AL239" s="88"/>
      <c r="AM239" s="88"/>
      <c r="AN239" s="88"/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1145</v>
      </c>
      <c r="D240" t="s">
        <v>352</v>
      </c>
      <c r="E240" s="33" t="s">
        <v>15</v>
      </c>
      <c r="F240" s="33" t="s">
        <v>28</v>
      </c>
      <c r="G240" s="33"/>
      <c r="H240" s="33" t="s">
        <v>811</v>
      </c>
      <c r="I240" s="34">
        <f>COUNTIF(L240:AM240,"")</f>
        <v>24</v>
      </c>
      <c r="J240" s="34">
        <f>COUNTIF(L240:AM240,"APAGADO")</f>
        <v>4</v>
      </c>
      <c r="K240" s="35">
        <f>(I240)/(J240+I240)</f>
        <v>0.8571428571428571</v>
      </c>
      <c r="L240" s="88" t="s">
        <v>1451</v>
      </c>
      <c r="M240" s="88" t="s">
        <v>1451</v>
      </c>
      <c r="N240" s="88" t="s">
        <v>1451</v>
      </c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 t="s">
        <v>1451</v>
      </c>
      <c r="AH240" s="88"/>
      <c r="AI240" s="88"/>
      <c r="AJ240" s="88"/>
      <c r="AK240" s="88"/>
      <c r="AL240" s="88"/>
      <c r="AM240" s="88"/>
      <c r="AN240" s="88"/>
      <c r="AO240" s="88"/>
      <c r="AP240" s="88"/>
    </row>
    <row r="241" spans="1:42" ht="15.75" thickBot="1" x14ac:dyDescent="0.3">
      <c r="A241" t="s">
        <v>290</v>
      </c>
      <c r="B241" t="s">
        <v>1061</v>
      </c>
      <c r="C241" t="s">
        <v>1145</v>
      </c>
      <c r="D241" t="s">
        <v>1062</v>
      </c>
      <c r="E241" s="33" t="s">
        <v>73</v>
      </c>
      <c r="F241" s="33" t="s">
        <v>28</v>
      </c>
      <c r="G241" s="33"/>
      <c r="H241" s="33" t="s">
        <v>1364</v>
      </c>
      <c r="I241" s="34">
        <f>COUNTIF(L241:AM241,"")</f>
        <v>24</v>
      </c>
      <c r="J241" s="34">
        <f>COUNTIF(L241:AM241,"APAGADO")</f>
        <v>4</v>
      </c>
      <c r="K241" s="35">
        <f>(I241)/(J241+I241)</f>
        <v>0.8571428571428571</v>
      </c>
      <c r="L241" s="88" t="s">
        <v>1451</v>
      </c>
      <c r="M241" s="88" t="s">
        <v>1451</v>
      </c>
      <c r="N241" s="88" t="s">
        <v>1451</v>
      </c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 t="s">
        <v>1451</v>
      </c>
      <c r="AH241" s="88"/>
      <c r="AI241" s="88"/>
      <c r="AJ241" s="88"/>
      <c r="AK241" s="88"/>
      <c r="AL241" s="88"/>
      <c r="AM241" s="88"/>
      <c r="AN241" s="88"/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1145</v>
      </c>
      <c r="D242" t="s">
        <v>355</v>
      </c>
      <c r="E242" s="33" t="s">
        <v>15</v>
      </c>
      <c r="F242" s="33" t="s">
        <v>28</v>
      </c>
      <c r="G242" s="33"/>
      <c r="H242" s="33" t="s">
        <v>812</v>
      </c>
      <c r="I242" s="34">
        <f t="shared" si="30"/>
        <v>28</v>
      </c>
      <c r="J242" s="34">
        <f t="shared" si="24"/>
        <v>0</v>
      </c>
      <c r="K242" s="35">
        <f t="shared" si="25"/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1145</v>
      </c>
      <c r="D243" t="s">
        <v>355</v>
      </c>
      <c r="E243" s="33" t="s">
        <v>73</v>
      </c>
      <c r="F243" s="33" t="s">
        <v>28</v>
      </c>
      <c r="G243" s="33"/>
      <c r="H243" s="33" t="s">
        <v>813</v>
      </c>
      <c r="I243" s="34">
        <f t="shared" si="30"/>
        <v>28</v>
      </c>
      <c r="J243" s="34">
        <f t="shared" si="24"/>
        <v>0</v>
      </c>
      <c r="K243" s="35">
        <f t="shared" si="25"/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1063</v>
      </c>
      <c r="C244" t="s">
        <v>1145</v>
      </c>
      <c r="D244" t="s">
        <v>355</v>
      </c>
      <c r="E244" s="33" t="s">
        <v>19</v>
      </c>
      <c r="F244" s="33" t="s">
        <v>28</v>
      </c>
      <c r="G244" s="33"/>
      <c r="H244" s="33" t="s">
        <v>1365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1056</v>
      </c>
      <c r="C245" t="s">
        <v>1145</v>
      </c>
      <c r="D245" t="s">
        <v>358</v>
      </c>
      <c r="E245" s="33" t="s">
        <v>15</v>
      </c>
      <c r="F245" s="33" t="s">
        <v>28</v>
      </c>
      <c r="G245" s="33"/>
      <c r="H245" s="33" t="s">
        <v>819</v>
      </c>
      <c r="I245" s="34">
        <f t="shared" si="30"/>
        <v>5</v>
      </c>
      <c r="J245" s="34">
        <f t="shared" si="24"/>
        <v>23</v>
      </c>
      <c r="K245" s="35">
        <f t="shared" si="25"/>
        <v>0.17857142857142858</v>
      </c>
      <c r="L245" s="88" t="s">
        <v>1451</v>
      </c>
      <c r="M245" s="88" t="s">
        <v>1451</v>
      </c>
      <c r="N245" s="88" t="s">
        <v>1451</v>
      </c>
      <c r="O245" s="88" t="s">
        <v>1451</v>
      </c>
      <c r="P245" s="88" t="s">
        <v>1451</v>
      </c>
      <c r="Q245" s="88" t="s">
        <v>1451</v>
      </c>
      <c r="R245" s="88" t="s">
        <v>1451</v>
      </c>
      <c r="S245" s="88" t="s">
        <v>1451</v>
      </c>
      <c r="T245" s="88" t="s">
        <v>1451</v>
      </c>
      <c r="U245" s="88" t="s">
        <v>1451</v>
      </c>
      <c r="V245" s="88" t="s">
        <v>1451</v>
      </c>
      <c r="W245" s="88" t="s">
        <v>1451</v>
      </c>
      <c r="X245" s="88" t="s">
        <v>1451</v>
      </c>
      <c r="Y245" s="88" t="s">
        <v>1451</v>
      </c>
      <c r="Z245" s="88" t="s">
        <v>1451</v>
      </c>
      <c r="AA245" s="88" t="s">
        <v>1451</v>
      </c>
      <c r="AB245" s="88" t="s">
        <v>1451</v>
      </c>
      <c r="AC245" s="88" t="s">
        <v>1451</v>
      </c>
      <c r="AD245" s="88" t="s">
        <v>1451</v>
      </c>
      <c r="AE245" s="88" t="s">
        <v>1451</v>
      </c>
      <c r="AF245" s="88" t="s">
        <v>1451</v>
      </c>
      <c r="AG245" s="88" t="s">
        <v>1451</v>
      </c>
      <c r="AH245" s="88" t="s">
        <v>1451</v>
      </c>
      <c r="AI245" s="88"/>
      <c r="AJ245" s="88"/>
      <c r="AK245" s="88"/>
      <c r="AL245" s="88"/>
      <c r="AM245" s="88"/>
      <c r="AN245" s="88"/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1145</v>
      </c>
      <c r="D246" t="s">
        <v>360</v>
      </c>
      <c r="E246" s="33" t="s">
        <v>15</v>
      </c>
      <c r="F246" s="33" t="s">
        <v>28</v>
      </c>
      <c r="G246" s="33"/>
      <c r="H246" s="33" t="s">
        <v>814</v>
      </c>
      <c r="I246" s="34">
        <f t="shared" si="30"/>
        <v>24</v>
      </c>
      <c r="J246" s="34">
        <f t="shared" si="24"/>
        <v>4</v>
      </c>
      <c r="K246" s="35">
        <f t="shared" si="25"/>
        <v>0.8571428571428571</v>
      </c>
      <c r="L246" s="88" t="s">
        <v>1451</v>
      </c>
      <c r="M246" s="88" t="s">
        <v>1451</v>
      </c>
      <c r="N246" s="88" t="s">
        <v>1451</v>
      </c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 t="s">
        <v>1451</v>
      </c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1145</v>
      </c>
      <c r="D247" t="s">
        <v>360</v>
      </c>
      <c r="E247" s="33" t="s">
        <v>73</v>
      </c>
      <c r="F247" s="33" t="s">
        <v>28</v>
      </c>
      <c r="G247" s="33"/>
      <c r="H247" s="33" t="s">
        <v>815</v>
      </c>
      <c r="I247" s="34">
        <f t="shared" si="30"/>
        <v>24</v>
      </c>
      <c r="J247" s="34">
        <f t="shared" si="24"/>
        <v>4</v>
      </c>
      <c r="K247" s="35">
        <f t="shared" si="25"/>
        <v>0.8571428571428571</v>
      </c>
      <c r="L247" s="88" t="s">
        <v>1451</v>
      </c>
      <c r="M247" s="88" t="s">
        <v>1451</v>
      </c>
      <c r="N247" s="88" t="s">
        <v>1451</v>
      </c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  <c r="AC247" s="88" t="s">
        <v>1451</v>
      </c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  <c r="AO247" s="88"/>
      <c r="AP247" s="88"/>
    </row>
    <row r="248" spans="1:42" ht="15.75" thickBot="1" x14ac:dyDescent="0.3">
      <c r="A248" t="s">
        <v>199</v>
      </c>
      <c r="B248" t="s">
        <v>1064</v>
      </c>
      <c r="C248" t="s">
        <v>1145</v>
      </c>
      <c r="D248" t="s">
        <v>1065</v>
      </c>
      <c r="E248" s="33" t="s">
        <v>73</v>
      </c>
      <c r="F248" s="33" t="s">
        <v>28</v>
      </c>
      <c r="G248" s="33"/>
      <c r="H248" s="33" t="s">
        <v>1366</v>
      </c>
      <c r="I248" s="34">
        <f>COUNTIF(L248:AM248,"")</f>
        <v>24</v>
      </c>
      <c r="J248" s="34">
        <f>COUNTIF(L248:AM248,"APAGADO")</f>
        <v>4</v>
      </c>
      <c r="K248" s="35">
        <f>(I248)/(J248+I248)</f>
        <v>0.8571428571428571</v>
      </c>
      <c r="L248" s="88" t="s">
        <v>1451</v>
      </c>
      <c r="M248" s="88" t="s">
        <v>1451</v>
      </c>
      <c r="N248" s="88" t="s">
        <v>1451</v>
      </c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 t="s">
        <v>1451</v>
      </c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  <c r="AO248" s="88"/>
      <c r="AP248" s="88"/>
    </row>
    <row r="249" spans="1:42" ht="15.75" thickBot="1" x14ac:dyDescent="0.3">
      <c r="A249" t="s">
        <v>362</v>
      </c>
      <c r="B249" t="s">
        <v>1292</v>
      </c>
      <c r="C249" t="s">
        <v>1145</v>
      </c>
      <c r="D249" t="s">
        <v>1294</v>
      </c>
      <c r="E249" s="33" t="s">
        <v>15</v>
      </c>
      <c r="F249" s="33" t="s">
        <v>28</v>
      </c>
      <c r="G249" s="33"/>
      <c r="H249" s="33" t="s">
        <v>820</v>
      </c>
      <c r="I249" s="34">
        <f t="shared" si="30"/>
        <v>20</v>
      </c>
      <c r="J249" s="34">
        <f t="shared" si="24"/>
        <v>8</v>
      </c>
      <c r="K249" s="35">
        <f t="shared" si="25"/>
        <v>0.7142857142857143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 t="s">
        <v>1451</v>
      </c>
      <c r="AA249" s="88"/>
      <c r="AB249" s="88" t="s">
        <v>1451</v>
      </c>
      <c r="AC249" s="88" t="s">
        <v>1451</v>
      </c>
      <c r="AD249" s="88" t="s">
        <v>1451</v>
      </c>
      <c r="AE249" s="88" t="s">
        <v>1451</v>
      </c>
      <c r="AF249" s="88" t="s">
        <v>1451</v>
      </c>
      <c r="AG249" s="88" t="s">
        <v>1451</v>
      </c>
      <c r="AH249" s="88" t="s">
        <v>1451</v>
      </c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1145</v>
      </c>
      <c r="D250" t="s">
        <v>1294</v>
      </c>
      <c r="E250" s="33" t="s">
        <v>73</v>
      </c>
      <c r="F250" s="33" t="s">
        <v>28</v>
      </c>
      <c r="G250" s="33"/>
      <c r="H250" s="33" t="s">
        <v>821</v>
      </c>
      <c r="I250" s="34">
        <f t="shared" si="30"/>
        <v>18</v>
      </c>
      <c r="J250" s="34">
        <f t="shared" si="24"/>
        <v>10</v>
      </c>
      <c r="K250" s="35">
        <f t="shared" si="25"/>
        <v>0.6428571428571429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1451</v>
      </c>
      <c r="Y250" s="88"/>
      <c r="Z250" s="88" t="s">
        <v>1451</v>
      </c>
      <c r="AA250" s="88" t="s">
        <v>1451</v>
      </c>
      <c r="AB250" s="88" t="s">
        <v>1451</v>
      </c>
      <c r="AC250" s="88" t="s">
        <v>1451</v>
      </c>
      <c r="AD250" s="88" t="s">
        <v>1451</v>
      </c>
      <c r="AE250" s="88" t="s">
        <v>1451</v>
      </c>
      <c r="AF250" s="88" t="s">
        <v>1451</v>
      </c>
      <c r="AG250" s="88" t="s">
        <v>1451</v>
      </c>
      <c r="AH250" s="88" t="s">
        <v>1451</v>
      </c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1066</v>
      </c>
      <c r="C251" t="s">
        <v>1145</v>
      </c>
      <c r="D251" t="s">
        <v>1067</v>
      </c>
      <c r="E251" s="33" t="s">
        <v>19</v>
      </c>
      <c r="F251" s="33" t="s">
        <v>28</v>
      </c>
      <c r="G251" s="33"/>
      <c r="H251" s="33" t="s">
        <v>1367</v>
      </c>
      <c r="I251" s="34">
        <f>COUNTIF(L251:AM251,"")</f>
        <v>18</v>
      </c>
      <c r="J251" s="34">
        <f>COUNTIF(L251:AM251,"APAGADO")</f>
        <v>10</v>
      </c>
      <c r="K251" s="35">
        <f>(I251)/(J251+I251)</f>
        <v>0.6428571428571429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1451</v>
      </c>
      <c r="Y251" s="88"/>
      <c r="Z251" s="88" t="s">
        <v>1451</v>
      </c>
      <c r="AA251" s="88" t="s">
        <v>1451</v>
      </c>
      <c r="AB251" s="88" t="s">
        <v>1451</v>
      </c>
      <c r="AC251" s="88" t="s">
        <v>1451</v>
      </c>
      <c r="AD251" s="88" t="s">
        <v>1451</v>
      </c>
      <c r="AE251" s="88" t="s">
        <v>1451</v>
      </c>
      <c r="AF251" s="88" t="s">
        <v>1451</v>
      </c>
      <c r="AG251" s="88" t="s">
        <v>1451</v>
      </c>
      <c r="AH251" s="88" t="s">
        <v>1451</v>
      </c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1145</v>
      </c>
      <c r="D252" t="s">
        <v>365</v>
      </c>
      <c r="E252" s="33" t="s">
        <v>15</v>
      </c>
      <c r="F252" s="33" t="s">
        <v>28</v>
      </c>
      <c r="G252" s="33"/>
      <c r="H252" s="33" t="s">
        <v>817</v>
      </c>
      <c r="I252" s="34">
        <f t="shared" si="30"/>
        <v>28</v>
      </c>
      <c r="J252" s="34">
        <f t="shared" si="24"/>
        <v>0</v>
      </c>
      <c r="K252" s="35">
        <f t="shared" si="25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1145</v>
      </c>
      <c r="D253" t="s">
        <v>365</v>
      </c>
      <c r="E253" s="33" t="s">
        <v>73</v>
      </c>
      <c r="F253" s="33" t="s">
        <v>28</v>
      </c>
      <c r="G253" s="33"/>
      <c r="H253" s="33" t="s">
        <v>816</v>
      </c>
      <c r="I253" s="34">
        <f t="shared" si="30"/>
        <v>28</v>
      </c>
      <c r="J253" s="34">
        <f t="shared" ref="J253:J316" si="37">COUNTIF(L253:AM253,"APAGADO")</f>
        <v>0</v>
      </c>
      <c r="K253" s="35">
        <f t="shared" ref="K253:K316" si="38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1068</v>
      </c>
      <c r="C254" t="s">
        <v>1145</v>
      </c>
      <c r="D254" t="s">
        <v>1069</v>
      </c>
      <c r="E254" s="33" t="s">
        <v>73</v>
      </c>
      <c r="F254" s="33" t="s">
        <v>28</v>
      </c>
      <c r="G254" s="33"/>
      <c r="H254" s="33" t="s">
        <v>1368</v>
      </c>
      <c r="I254" s="34">
        <f t="shared" si="30"/>
        <v>28</v>
      </c>
      <c r="J254" s="34">
        <f t="shared" si="37"/>
        <v>0</v>
      </c>
      <c r="K254" s="35">
        <f t="shared" si="38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1379</v>
      </c>
      <c r="C255" t="s">
        <v>1145</v>
      </c>
      <c r="D255" t="s">
        <v>1071</v>
      </c>
      <c r="E255" s="33" t="s">
        <v>73</v>
      </c>
      <c r="F255" s="33" t="s">
        <v>28</v>
      </c>
      <c r="G255" s="33"/>
      <c r="H255" s="33" t="s">
        <v>818</v>
      </c>
      <c r="I255" s="34">
        <f t="shared" si="30"/>
        <v>23</v>
      </c>
      <c r="J255" s="34">
        <f t="shared" si="37"/>
        <v>5</v>
      </c>
      <c r="K255" s="35">
        <f t="shared" si="38"/>
        <v>0.8214285714285714</v>
      </c>
      <c r="L255" s="88" t="s">
        <v>1451</v>
      </c>
      <c r="M255" s="88" t="s">
        <v>1451</v>
      </c>
      <c r="N255" s="88" t="s">
        <v>1451</v>
      </c>
      <c r="O255" s="88" t="s">
        <v>1451</v>
      </c>
      <c r="P255" s="88"/>
      <c r="Q255" s="88"/>
      <c r="R255" s="88"/>
      <c r="S255" s="88" t="s">
        <v>1451</v>
      </c>
      <c r="T255" s="88"/>
      <c r="U255" s="88"/>
      <c r="V255" s="88"/>
      <c r="W255" s="88"/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  <c r="AO255" s="88"/>
      <c r="AP255" s="88"/>
    </row>
    <row r="256" spans="1:42" ht="15.75" thickBot="1" x14ac:dyDescent="0.3">
      <c r="A256" t="s">
        <v>232</v>
      </c>
      <c r="B256" t="s">
        <v>1380</v>
      </c>
      <c r="C256" t="s">
        <v>1145</v>
      </c>
      <c r="D256" t="s">
        <v>1071</v>
      </c>
      <c r="E256" s="33" t="s">
        <v>73</v>
      </c>
      <c r="F256" s="33" t="s">
        <v>28</v>
      </c>
      <c r="G256" s="33"/>
      <c r="H256" s="33" t="s">
        <v>809</v>
      </c>
      <c r="I256" s="34">
        <f t="shared" ref="I256" si="39">COUNTIF(L256:AM256,"")</f>
        <v>23</v>
      </c>
      <c r="J256" s="34">
        <f t="shared" ref="J256" si="40">COUNTIF(L256:AM256,"APAGADO")</f>
        <v>5</v>
      </c>
      <c r="K256" s="35">
        <f t="shared" ref="K256" si="41">(I256)/(J256+I256)</f>
        <v>0.8214285714285714</v>
      </c>
      <c r="L256" s="88" t="s">
        <v>1451</v>
      </c>
      <c r="M256" s="88" t="s">
        <v>1451</v>
      </c>
      <c r="N256" s="88" t="s">
        <v>1451</v>
      </c>
      <c r="O256" s="88" t="s">
        <v>1451</v>
      </c>
      <c r="P256" s="88"/>
      <c r="Q256" s="88"/>
      <c r="R256" s="88"/>
      <c r="S256" s="88" t="s">
        <v>1451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  <c r="AO256" s="88"/>
      <c r="AP256" s="88"/>
    </row>
    <row r="257" spans="1:42" ht="15.75" thickBot="1" x14ac:dyDescent="0.3">
      <c r="A257" t="s">
        <v>232</v>
      </c>
      <c r="B257" t="s">
        <v>1070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1381</v>
      </c>
      <c r="I257" s="34">
        <f t="shared" ref="I257" si="42">COUNTIF(L257:AM257,"")</f>
        <v>23</v>
      </c>
      <c r="J257" s="34">
        <f t="shared" ref="J257" si="43">COUNTIF(L257:AM257,"APAGADO")</f>
        <v>5</v>
      </c>
      <c r="K257" s="35">
        <f t="shared" ref="K257" si="44">(I257)/(J257+I257)</f>
        <v>0.8214285714285714</v>
      </c>
      <c r="L257" s="88" t="s">
        <v>1451</v>
      </c>
      <c r="M257" s="88" t="s">
        <v>1451</v>
      </c>
      <c r="N257" s="88" t="s">
        <v>1451</v>
      </c>
      <c r="O257" s="88" t="s">
        <v>1451</v>
      </c>
      <c r="P257" s="88"/>
      <c r="Q257" s="88"/>
      <c r="R257" s="88"/>
      <c r="S257" s="88" t="s">
        <v>1451</v>
      </c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1145</v>
      </c>
      <c r="D258" t="s">
        <v>370</v>
      </c>
      <c r="E258" s="33" t="s">
        <v>15</v>
      </c>
      <c r="F258" s="33" t="s">
        <v>28</v>
      </c>
      <c r="G258" s="33"/>
      <c r="H258" s="33" t="s">
        <v>822</v>
      </c>
      <c r="I258" s="34">
        <f t="shared" si="30"/>
        <v>22</v>
      </c>
      <c r="J258" s="34">
        <f t="shared" si="37"/>
        <v>6</v>
      </c>
      <c r="K258" s="35">
        <f t="shared" si="38"/>
        <v>0.7857142857142857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 t="s">
        <v>1451</v>
      </c>
      <c r="X258" s="88"/>
      <c r="Y258" s="88"/>
      <c r="Z258" s="88"/>
      <c r="AA258" s="88"/>
      <c r="AB258" s="88"/>
      <c r="AC258" s="88"/>
      <c r="AD258" s="88" t="s">
        <v>1451</v>
      </c>
      <c r="AE258" s="88" t="s">
        <v>1451</v>
      </c>
      <c r="AF258" s="88" t="s">
        <v>1451</v>
      </c>
      <c r="AG258" s="88" t="s">
        <v>1451</v>
      </c>
      <c r="AH258" s="88" t="s">
        <v>1451</v>
      </c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1072</v>
      </c>
      <c r="C259" t="s">
        <v>1145</v>
      </c>
      <c r="D259" t="s">
        <v>371</v>
      </c>
      <c r="E259" s="33" t="s">
        <v>15</v>
      </c>
      <c r="F259" s="33" t="s">
        <v>28</v>
      </c>
      <c r="G259" s="33"/>
      <c r="H259" s="33" t="s">
        <v>823</v>
      </c>
      <c r="I259" s="34">
        <f t="shared" si="30"/>
        <v>22</v>
      </c>
      <c r="J259" s="34">
        <f t="shared" si="37"/>
        <v>6</v>
      </c>
      <c r="K259" s="35">
        <f t="shared" si="38"/>
        <v>0.7857142857142857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 t="s">
        <v>1451</v>
      </c>
      <c r="X259" s="88"/>
      <c r="Y259" s="88"/>
      <c r="Z259" s="88"/>
      <c r="AA259" s="88"/>
      <c r="AB259" s="88"/>
      <c r="AC259" s="88"/>
      <c r="AD259" s="88" t="s">
        <v>1451</v>
      </c>
      <c r="AE259" s="88" t="s">
        <v>1451</v>
      </c>
      <c r="AF259" s="88" t="s">
        <v>1451</v>
      </c>
      <c r="AG259" s="88" t="s">
        <v>1451</v>
      </c>
      <c r="AH259" s="88" t="s">
        <v>1451</v>
      </c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1145</v>
      </c>
      <c r="D260" t="s">
        <v>373</v>
      </c>
      <c r="E260" s="33" t="s">
        <v>73</v>
      </c>
      <c r="F260" s="33" t="s">
        <v>28</v>
      </c>
      <c r="G260" s="33"/>
      <c r="H260" s="33" t="s">
        <v>824</v>
      </c>
      <c r="I260" s="34">
        <f t="shared" si="30"/>
        <v>22</v>
      </c>
      <c r="J260" s="34">
        <f t="shared" si="37"/>
        <v>6</v>
      </c>
      <c r="K260" s="35">
        <f t="shared" si="38"/>
        <v>0.7857142857142857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 t="s">
        <v>1451</v>
      </c>
      <c r="X260" s="88"/>
      <c r="Y260" s="88"/>
      <c r="Z260" s="88"/>
      <c r="AA260" s="88"/>
      <c r="AB260" s="88"/>
      <c r="AC260" s="88"/>
      <c r="AD260" s="88" t="s">
        <v>1451</v>
      </c>
      <c r="AE260" s="88" t="s">
        <v>1451</v>
      </c>
      <c r="AF260" s="88" t="s">
        <v>1451</v>
      </c>
      <c r="AG260" s="88" t="s">
        <v>1451</v>
      </c>
      <c r="AH260" s="88" t="s">
        <v>1451</v>
      </c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1145</v>
      </c>
      <c r="D261" t="s">
        <v>373</v>
      </c>
      <c r="E261" s="33" t="s">
        <v>73</v>
      </c>
      <c r="F261" s="33" t="s">
        <v>28</v>
      </c>
      <c r="G261" s="33"/>
      <c r="H261" s="33" t="s">
        <v>825</v>
      </c>
      <c r="I261" s="34">
        <f t="shared" si="30"/>
        <v>22</v>
      </c>
      <c r="J261" s="34">
        <f t="shared" si="37"/>
        <v>6</v>
      </c>
      <c r="K261" s="35">
        <f t="shared" si="38"/>
        <v>0.7857142857142857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 t="s">
        <v>1451</v>
      </c>
      <c r="X261" s="88"/>
      <c r="Y261" s="88"/>
      <c r="Z261" s="88"/>
      <c r="AA261" s="88"/>
      <c r="AB261" s="88"/>
      <c r="AC261" s="88"/>
      <c r="AD261" s="88" t="s">
        <v>1451</v>
      </c>
      <c r="AE261" s="88" t="s">
        <v>1451</v>
      </c>
      <c r="AF261" s="88" t="s">
        <v>1451</v>
      </c>
      <c r="AG261" s="88" t="s">
        <v>1451</v>
      </c>
      <c r="AH261" s="88" t="s">
        <v>1451</v>
      </c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1145</v>
      </c>
      <c r="D262" t="s">
        <v>376</v>
      </c>
      <c r="E262" s="33" t="s">
        <v>73</v>
      </c>
      <c r="F262" s="33" t="s">
        <v>28</v>
      </c>
      <c r="G262" s="33"/>
      <c r="H262" s="33" t="s">
        <v>826</v>
      </c>
      <c r="I262" s="34">
        <f t="shared" si="30"/>
        <v>22</v>
      </c>
      <c r="J262" s="34">
        <f t="shared" si="37"/>
        <v>6</v>
      </c>
      <c r="K262" s="35">
        <f t="shared" si="38"/>
        <v>0.7857142857142857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 t="s">
        <v>1451</v>
      </c>
      <c r="X262" s="88"/>
      <c r="Y262" s="88"/>
      <c r="Z262" s="88"/>
      <c r="AA262" s="88"/>
      <c r="AB262" s="88"/>
      <c r="AC262" s="88"/>
      <c r="AD262" s="88" t="s">
        <v>1451</v>
      </c>
      <c r="AE262" s="88" t="s">
        <v>1451</v>
      </c>
      <c r="AF262" s="88" t="s">
        <v>1451</v>
      </c>
      <c r="AG262" s="88" t="s">
        <v>1451</v>
      </c>
      <c r="AH262" s="88" t="s">
        <v>1451</v>
      </c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1145</v>
      </c>
      <c r="D263" t="s">
        <v>376</v>
      </c>
      <c r="E263" s="33" t="s">
        <v>46</v>
      </c>
      <c r="F263" s="33" t="s">
        <v>28</v>
      </c>
      <c r="G263" s="33"/>
      <c r="H263" s="33" t="s">
        <v>827</v>
      </c>
      <c r="I263" s="34">
        <f t="shared" si="30"/>
        <v>22</v>
      </c>
      <c r="J263" s="34">
        <f t="shared" si="37"/>
        <v>6</v>
      </c>
      <c r="K263" s="35">
        <f t="shared" si="38"/>
        <v>0.7857142857142857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 t="s">
        <v>1451</v>
      </c>
      <c r="X263" s="88"/>
      <c r="Y263" s="88"/>
      <c r="Z263" s="88"/>
      <c r="AA263" s="88"/>
      <c r="AB263" s="88"/>
      <c r="AC263" s="88"/>
      <c r="AD263" s="88" t="s">
        <v>1451</v>
      </c>
      <c r="AE263" s="88" t="s">
        <v>1451</v>
      </c>
      <c r="AF263" s="88" t="s">
        <v>1451</v>
      </c>
      <c r="AG263" s="88" t="s">
        <v>1451</v>
      </c>
      <c r="AH263" s="88" t="s">
        <v>1451</v>
      </c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1082</v>
      </c>
      <c r="C264" t="s">
        <v>1145</v>
      </c>
      <c r="D264" t="s">
        <v>379</v>
      </c>
      <c r="E264" s="33" t="s">
        <v>15</v>
      </c>
      <c r="F264" s="33" t="s">
        <v>28</v>
      </c>
      <c r="G264" s="33"/>
      <c r="H264" s="33" t="s">
        <v>828</v>
      </c>
      <c r="I264" s="34">
        <f t="shared" si="30"/>
        <v>22</v>
      </c>
      <c r="J264" s="34">
        <f>COUNTIF(L264:AM264,"APAGADO")</f>
        <v>6</v>
      </c>
      <c r="K264" s="35">
        <f>(I264)/(J264+I264)</f>
        <v>0.7857142857142857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 t="s">
        <v>1451</v>
      </c>
      <c r="X264" s="88"/>
      <c r="Y264" s="88"/>
      <c r="Z264" s="88"/>
      <c r="AA264" s="88"/>
      <c r="AB264" s="88"/>
      <c r="AC264" s="88"/>
      <c r="AD264" s="88" t="s">
        <v>1451</v>
      </c>
      <c r="AE264" s="88" t="s">
        <v>1451</v>
      </c>
      <c r="AF264" s="88" t="s">
        <v>1451</v>
      </c>
      <c r="AG264" s="88" t="s">
        <v>1451</v>
      </c>
      <c r="AH264" s="88" t="s">
        <v>1451</v>
      </c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1083</v>
      </c>
      <c r="C265" t="s">
        <v>1145</v>
      </c>
      <c r="D265" t="s">
        <v>380</v>
      </c>
      <c r="E265" s="33" t="s">
        <v>15</v>
      </c>
      <c r="F265" s="33" t="s">
        <v>28</v>
      </c>
      <c r="G265" s="33"/>
      <c r="H265" s="33" t="s">
        <v>831</v>
      </c>
      <c r="I265" s="34">
        <f t="shared" si="30"/>
        <v>22</v>
      </c>
      <c r="J265" s="34">
        <f>COUNTIF(L265:AM265,"APAGADO")</f>
        <v>6</v>
      </c>
      <c r="K265" s="35">
        <f>(I265)/(J265+I265)</f>
        <v>0.7857142857142857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 t="s">
        <v>1451</v>
      </c>
      <c r="X265" s="88"/>
      <c r="Y265" s="88"/>
      <c r="Z265" s="88"/>
      <c r="AA265" s="88"/>
      <c r="AB265" s="88"/>
      <c r="AC265" s="88"/>
      <c r="AD265" s="88" t="s">
        <v>1451</v>
      </c>
      <c r="AE265" s="88" t="s">
        <v>1451</v>
      </c>
      <c r="AF265" s="88" t="s">
        <v>1451</v>
      </c>
      <c r="AG265" s="88" t="s">
        <v>1451</v>
      </c>
      <c r="AH265" s="88" t="s">
        <v>1451</v>
      </c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1145</v>
      </c>
      <c r="D266" t="s">
        <v>382</v>
      </c>
      <c r="E266" s="33" t="s">
        <v>73</v>
      </c>
      <c r="F266" s="33" t="s">
        <v>28</v>
      </c>
      <c r="G266" s="33"/>
      <c r="H266" s="33" t="s">
        <v>829</v>
      </c>
      <c r="I266" s="34">
        <f t="shared" si="30"/>
        <v>22</v>
      </c>
      <c r="J266" s="34">
        <f>COUNTIF(L266:AM266,"APAGADO")</f>
        <v>6</v>
      </c>
      <c r="K266" s="35">
        <f>(I266)/(J266+I266)</f>
        <v>0.7857142857142857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 t="s">
        <v>1451</v>
      </c>
      <c r="X266" s="88"/>
      <c r="Y266" s="88"/>
      <c r="Z266" s="88"/>
      <c r="AA266" s="88"/>
      <c r="AB266" s="88"/>
      <c r="AC266" s="88"/>
      <c r="AD266" s="88" t="s">
        <v>1451</v>
      </c>
      <c r="AE266" s="88" t="s">
        <v>1451</v>
      </c>
      <c r="AF266" s="88" t="s">
        <v>1451</v>
      </c>
      <c r="AG266" s="88" t="s">
        <v>1451</v>
      </c>
      <c r="AH266" s="88" t="s">
        <v>1451</v>
      </c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1145</v>
      </c>
      <c r="D267" t="s">
        <v>382</v>
      </c>
      <c r="E267" s="33" t="s">
        <v>73</v>
      </c>
      <c r="F267" s="33" t="s">
        <v>28</v>
      </c>
      <c r="G267" s="33"/>
      <c r="H267" s="33" t="s">
        <v>830</v>
      </c>
      <c r="I267" s="34">
        <f t="shared" si="30"/>
        <v>22</v>
      </c>
      <c r="J267" s="34">
        <f>COUNTIF(L267:AM267,"APAGADO")</f>
        <v>6</v>
      </c>
      <c r="K267" s="35">
        <f>(I267)/(J267+I267)</f>
        <v>0.7857142857142857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 t="s">
        <v>1451</v>
      </c>
      <c r="X267" s="88"/>
      <c r="Y267" s="88"/>
      <c r="Z267" s="88"/>
      <c r="AA267" s="88"/>
      <c r="AB267" s="88"/>
      <c r="AC267" s="88"/>
      <c r="AD267" s="88" t="s">
        <v>1451</v>
      </c>
      <c r="AE267" s="88" t="s">
        <v>1451</v>
      </c>
      <c r="AF267" s="88" t="s">
        <v>1451</v>
      </c>
      <c r="AG267" s="88" t="s">
        <v>1451</v>
      </c>
      <c r="AH267" s="88" t="s">
        <v>1451</v>
      </c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1073</v>
      </c>
      <c r="C268" t="s">
        <v>1145</v>
      </c>
      <c r="D268" t="s">
        <v>384</v>
      </c>
      <c r="E268" s="33" t="s">
        <v>15</v>
      </c>
      <c r="F268" s="33" t="s">
        <v>28</v>
      </c>
      <c r="G268" s="33"/>
      <c r="H268" s="33" t="s">
        <v>832</v>
      </c>
      <c r="I268" s="34">
        <f t="shared" si="30"/>
        <v>22</v>
      </c>
      <c r="J268" s="34">
        <f t="shared" si="37"/>
        <v>6</v>
      </c>
      <c r="K268" s="35">
        <f t="shared" si="38"/>
        <v>0.7857142857142857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 t="s">
        <v>1451</v>
      </c>
      <c r="X268" s="88"/>
      <c r="Y268" s="88"/>
      <c r="Z268" s="88"/>
      <c r="AA268" s="88"/>
      <c r="AB268" s="88"/>
      <c r="AC268" s="88"/>
      <c r="AD268" s="88" t="s">
        <v>1451</v>
      </c>
      <c r="AE268" s="88" t="s">
        <v>1451</v>
      </c>
      <c r="AF268" s="88" t="s">
        <v>1451</v>
      </c>
      <c r="AG268" s="88" t="s">
        <v>1451</v>
      </c>
      <c r="AH268" s="88" t="s">
        <v>1451</v>
      </c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1074</v>
      </c>
      <c r="C269" t="s">
        <v>1145</v>
      </c>
      <c r="D269" t="s">
        <v>1075</v>
      </c>
      <c r="E269" s="33" t="s">
        <v>19</v>
      </c>
      <c r="F269" s="33" t="s">
        <v>28</v>
      </c>
      <c r="G269" s="33"/>
      <c r="H269" s="33" t="s">
        <v>986</v>
      </c>
      <c r="I269" s="34">
        <f t="shared" si="30"/>
        <v>22</v>
      </c>
      <c r="J269" s="34">
        <f t="shared" si="37"/>
        <v>6</v>
      </c>
      <c r="K269" s="35">
        <f t="shared" si="38"/>
        <v>0.7857142857142857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 t="s">
        <v>1451</v>
      </c>
      <c r="X269" s="88"/>
      <c r="Y269" s="88"/>
      <c r="Z269" s="88"/>
      <c r="AA269" s="88"/>
      <c r="AB269" s="88"/>
      <c r="AC269" s="88"/>
      <c r="AD269" s="88" t="s">
        <v>1451</v>
      </c>
      <c r="AE269" s="88" t="s">
        <v>1451</v>
      </c>
      <c r="AF269" s="88" t="s">
        <v>1451</v>
      </c>
      <c r="AG269" s="88" t="s">
        <v>1451</v>
      </c>
      <c r="AH269" s="88" t="s">
        <v>1451</v>
      </c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1076</v>
      </c>
      <c r="C270" t="s">
        <v>1145</v>
      </c>
      <c r="D270" t="s">
        <v>1077</v>
      </c>
      <c r="E270" s="33" t="s">
        <v>19</v>
      </c>
      <c r="F270" s="33" t="s">
        <v>28</v>
      </c>
      <c r="G270" s="33"/>
      <c r="H270" s="33" t="s">
        <v>987</v>
      </c>
      <c r="I270" s="34">
        <f t="shared" si="30"/>
        <v>22</v>
      </c>
      <c r="J270" s="34">
        <f t="shared" si="37"/>
        <v>6</v>
      </c>
      <c r="K270" s="35">
        <f t="shared" si="38"/>
        <v>0.7857142857142857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 t="s">
        <v>1451</v>
      </c>
      <c r="X270" s="88"/>
      <c r="Y270" s="88"/>
      <c r="Z270" s="88"/>
      <c r="AA270" s="88"/>
      <c r="AB270" s="88"/>
      <c r="AC270" s="88"/>
      <c r="AD270" s="88" t="s">
        <v>1451</v>
      </c>
      <c r="AE270" s="88" t="s">
        <v>1451</v>
      </c>
      <c r="AF270" s="88" t="s">
        <v>1451</v>
      </c>
      <c r="AG270" s="88" t="s">
        <v>1451</v>
      </c>
      <c r="AH270" s="88" t="s">
        <v>1451</v>
      </c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1078</v>
      </c>
      <c r="C271" t="s">
        <v>1145</v>
      </c>
      <c r="D271" t="s">
        <v>1079</v>
      </c>
      <c r="E271" s="33" t="s">
        <v>19</v>
      </c>
      <c r="F271" s="33" t="s">
        <v>28</v>
      </c>
      <c r="G271" s="33"/>
      <c r="H271" s="33" t="s">
        <v>988</v>
      </c>
      <c r="I271" s="34">
        <f t="shared" ref="I271:I344" si="45">COUNTIF(L271:AM271,"")</f>
        <v>22</v>
      </c>
      <c r="J271" s="34">
        <f t="shared" si="37"/>
        <v>6</v>
      </c>
      <c r="K271" s="35">
        <f t="shared" si="38"/>
        <v>0.7857142857142857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 t="s">
        <v>1451</v>
      </c>
      <c r="X271" s="88"/>
      <c r="Y271" s="88"/>
      <c r="Z271" s="88"/>
      <c r="AA271" s="88"/>
      <c r="AB271" s="88"/>
      <c r="AC271" s="88"/>
      <c r="AD271" s="88" t="s">
        <v>1451</v>
      </c>
      <c r="AE271" s="88" t="s">
        <v>1451</v>
      </c>
      <c r="AF271" s="88" t="s">
        <v>1451</v>
      </c>
      <c r="AG271" s="88" t="s">
        <v>1451</v>
      </c>
      <c r="AH271" s="88" t="s">
        <v>1451</v>
      </c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1080</v>
      </c>
      <c r="C272" t="s">
        <v>1145</v>
      </c>
      <c r="D272" t="s">
        <v>1081</v>
      </c>
      <c r="E272" s="33" t="s">
        <v>19</v>
      </c>
      <c r="F272" s="33" t="s">
        <v>28</v>
      </c>
      <c r="G272" s="33"/>
      <c r="H272" s="33" t="s">
        <v>989</v>
      </c>
      <c r="I272" s="34">
        <f t="shared" si="45"/>
        <v>22</v>
      </c>
      <c r="J272" s="34">
        <f t="shared" si="37"/>
        <v>6</v>
      </c>
      <c r="K272" s="35">
        <f t="shared" si="38"/>
        <v>0.7857142857142857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 t="s">
        <v>1451</v>
      </c>
      <c r="X272" s="88"/>
      <c r="Y272" s="88"/>
      <c r="Z272" s="88"/>
      <c r="AA272" s="88"/>
      <c r="AB272" s="88"/>
      <c r="AC272" s="88"/>
      <c r="AD272" s="88" t="s">
        <v>1451</v>
      </c>
      <c r="AE272" s="88" t="s">
        <v>1451</v>
      </c>
      <c r="AF272" s="88" t="s">
        <v>1451</v>
      </c>
      <c r="AG272" s="88" t="s">
        <v>1451</v>
      </c>
      <c r="AH272" s="88" t="s">
        <v>1451</v>
      </c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1257</v>
      </c>
      <c r="C273" t="s">
        <v>1145</v>
      </c>
      <c r="D273" t="s">
        <v>1240</v>
      </c>
      <c r="E273" s="33" t="s">
        <v>19</v>
      </c>
      <c r="F273" s="33" t="s">
        <v>28</v>
      </c>
      <c r="G273" s="33"/>
      <c r="H273" s="33" t="s">
        <v>1242</v>
      </c>
      <c r="I273" s="34">
        <f t="shared" si="45"/>
        <v>22</v>
      </c>
      <c r="J273" s="34">
        <f>COUNTIF(L273:AM273,"APAGADO")</f>
        <v>6</v>
      </c>
      <c r="K273" s="35">
        <f>(I273)/(J273+I273)</f>
        <v>0.7857142857142857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 t="s">
        <v>1451</v>
      </c>
      <c r="X273" s="88"/>
      <c r="Y273" s="88"/>
      <c r="Z273" s="88"/>
      <c r="AA273" s="88"/>
      <c r="AB273" s="88"/>
      <c r="AC273" s="88"/>
      <c r="AD273" s="88" t="s">
        <v>1451</v>
      </c>
      <c r="AE273" s="88" t="s">
        <v>1451</v>
      </c>
      <c r="AF273" s="88" t="s">
        <v>1451</v>
      </c>
      <c r="AG273" s="88" t="s">
        <v>1451</v>
      </c>
      <c r="AH273" s="88" t="s">
        <v>1451</v>
      </c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1258</v>
      </c>
      <c r="C274" t="s">
        <v>1145</v>
      </c>
      <c r="D274" t="s">
        <v>1240</v>
      </c>
      <c r="E274" s="33" t="s">
        <v>19</v>
      </c>
      <c r="F274" s="33" t="s">
        <v>28</v>
      </c>
      <c r="G274" s="33"/>
      <c r="H274" s="33" t="s">
        <v>1243</v>
      </c>
      <c r="I274" s="34">
        <f t="shared" si="45"/>
        <v>22</v>
      </c>
      <c r="J274" s="34">
        <f>COUNTIF(L274:AM274,"APAGADO")</f>
        <v>6</v>
      </c>
      <c r="K274" s="35">
        <f>(I274)/(J274+I274)</f>
        <v>0.7857142857142857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 t="s">
        <v>1451</v>
      </c>
      <c r="X274" s="88"/>
      <c r="Y274" s="88"/>
      <c r="Z274" s="88"/>
      <c r="AA274" s="88"/>
      <c r="AB274" s="88"/>
      <c r="AC274" s="88"/>
      <c r="AD274" s="88" t="s">
        <v>1451</v>
      </c>
      <c r="AE274" s="88" t="s">
        <v>1451</v>
      </c>
      <c r="AF274" s="88" t="s">
        <v>1451</v>
      </c>
      <c r="AG274" s="88" t="s">
        <v>1451</v>
      </c>
      <c r="AH274" s="88" t="s">
        <v>1451</v>
      </c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1276</v>
      </c>
      <c r="C275" t="s">
        <v>1145</v>
      </c>
      <c r="D275" t="s">
        <v>1239</v>
      </c>
      <c r="E275" s="33" t="s">
        <v>15</v>
      </c>
      <c r="F275" s="33" t="s">
        <v>28</v>
      </c>
      <c r="G275" s="33"/>
      <c r="H275" s="33" t="s">
        <v>1241</v>
      </c>
      <c r="I275" s="34">
        <f t="shared" si="45"/>
        <v>22</v>
      </c>
      <c r="J275" s="34">
        <f>COUNTIF(L275:AM275,"APAGADO")</f>
        <v>6</v>
      </c>
      <c r="K275" s="35">
        <f>(I275)/(J275+I275)</f>
        <v>0.7857142857142857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 t="s">
        <v>1451</v>
      </c>
      <c r="X275" s="88"/>
      <c r="Y275" s="88"/>
      <c r="Z275" s="88"/>
      <c r="AA275" s="88"/>
      <c r="AB275" s="88"/>
      <c r="AC275" s="88"/>
      <c r="AD275" s="88" t="s">
        <v>1451</v>
      </c>
      <c r="AE275" s="88" t="s">
        <v>1451</v>
      </c>
      <c r="AF275" s="88" t="s">
        <v>1451</v>
      </c>
      <c r="AG275" s="88" t="s">
        <v>1451</v>
      </c>
      <c r="AH275" s="88" t="s">
        <v>1451</v>
      </c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1384</v>
      </c>
      <c r="C276" t="s">
        <v>1145</v>
      </c>
      <c r="D276" t="s">
        <v>1385</v>
      </c>
      <c r="E276" s="33" t="s">
        <v>73</v>
      </c>
      <c r="F276" s="33" t="s">
        <v>28</v>
      </c>
      <c r="G276" s="33"/>
      <c r="H276" s="33" t="s">
        <v>831</v>
      </c>
      <c r="I276" s="34">
        <f t="shared" ref="I276" si="46">COUNTIF(L276:AM276,"")</f>
        <v>22</v>
      </c>
      <c r="J276" s="34">
        <f>COUNTIF(L276:AM276,"APAGADO")</f>
        <v>6</v>
      </c>
      <c r="K276" s="35">
        <f>(I276)/(J276+I276)</f>
        <v>0.7857142857142857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 t="s">
        <v>1451</v>
      </c>
      <c r="X276" s="88"/>
      <c r="Y276" s="88"/>
      <c r="Z276" s="88"/>
      <c r="AA276" s="88"/>
      <c r="AB276" s="88"/>
      <c r="AC276" s="88"/>
      <c r="AD276" s="88" t="s">
        <v>1451</v>
      </c>
      <c r="AE276" s="88" t="s">
        <v>1451</v>
      </c>
      <c r="AF276" s="88" t="s">
        <v>1451</v>
      </c>
      <c r="AG276" s="88" t="s">
        <v>1451</v>
      </c>
      <c r="AH276" s="88" t="s">
        <v>1451</v>
      </c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977</v>
      </c>
      <c r="B277" t="s">
        <v>1084</v>
      </c>
      <c r="C277" t="s">
        <v>1145</v>
      </c>
      <c r="D277" t="s">
        <v>1085</v>
      </c>
      <c r="E277" s="33" t="s">
        <v>1139</v>
      </c>
      <c r="F277" s="33" t="s">
        <v>28</v>
      </c>
      <c r="G277" s="33"/>
      <c r="H277" s="33" t="s">
        <v>979</v>
      </c>
      <c r="I277" s="34">
        <f t="shared" si="45"/>
        <v>28</v>
      </c>
      <c r="J277" s="34">
        <f t="shared" si="37"/>
        <v>0</v>
      </c>
      <c r="K277" s="35">
        <f t="shared" si="38"/>
        <v>1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977</v>
      </c>
      <c r="B278" t="s">
        <v>976</v>
      </c>
      <c r="C278" t="s">
        <v>1145</v>
      </c>
      <c r="D278" t="s">
        <v>1085</v>
      </c>
      <c r="E278" s="33" t="s">
        <v>1140</v>
      </c>
      <c r="F278" s="33" t="s">
        <v>28</v>
      </c>
      <c r="G278" s="33"/>
      <c r="H278" s="33" t="s">
        <v>978</v>
      </c>
      <c r="I278" s="34">
        <f t="shared" si="45"/>
        <v>28</v>
      </c>
      <c r="J278" s="34">
        <f t="shared" si="37"/>
        <v>0</v>
      </c>
      <c r="K278" s="35">
        <f t="shared" si="38"/>
        <v>1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1144</v>
      </c>
      <c r="D279" t="s">
        <v>386</v>
      </c>
      <c r="E279" s="33" t="s">
        <v>19</v>
      </c>
      <c r="F279" s="33" t="s">
        <v>28</v>
      </c>
      <c r="G279" s="33"/>
      <c r="H279" s="33" t="s">
        <v>833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8"/>
      <c r="M279" s="88"/>
      <c r="N279" s="88"/>
      <c r="O279" s="88" t="s">
        <v>1451</v>
      </c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1086</v>
      </c>
      <c r="C280" t="s">
        <v>1144</v>
      </c>
      <c r="D280" t="s">
        <v>341</v>
      </c>
      <c r="E280" s="33" t="s">
        <v>73</v>
      </c>
      <c r="F280" s="33" t="s">
        <v>28</v>
      </c>
      <c r="G280" s="33"/>
      <c r="H280" s="33" t="s">
        <v>801</v>
      </c>
      <c r="I280" s="34">
        <f t="shared" si="45"/>
        <v>28</v>
      </c>
      <c r="J280" s="34">
        <f t="shared" si="37"/>
        <v>0</v>
      </c>
      <c r="K280" s="35">
        <f t="shared" si="38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1087</v>
      </c>
      <c r="C281" t="s">
        <v>1144</v>
      </c>
      <c r="D281" t="s">
        <v>341</v>
      </c>
      <c r="E281" s="33" t="s">
        <v>73</v>
      </c>
      <c r="F281" s="33" t="s">
        <v>28</v>
      </c>
      <c r="G281" s="33"/>
      <c r="H281" s="33" t="s">
        <v>802</v>
      </c>
      <c r="I281" s="34">
        <f t="shared" si="45"/>
        <v>28</v>
      </c>
      <c r="J281" s="34">
        <f t="shared" si="37"/>
        <v>0</v>
      </c>
      <c r="K281" s="35">
        <f t="shared" si="38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1088</v>
      </c>
      <c r="C282" t="s">
        <v>1144</v>
      </c>
      <c r="D282" t="s">
        <v>1089</v>
      </c>
      <c r="E282" s="33" t="s">
        <v>19</v>
      </c>
      <c r="F282" s="33" t="s">
        <v>28</v>
      </c>
      <c r="G282" s="33"/>
      <c r="H282" s="33" t="s">
        <v>1305</v>
      </c>
      <c r="I282" s="34">
        <f t="shared" si="45"/>
        <v>22</v>
      </c>
      <c r="J282" s="34">
        <f t="shared" si="37"/>
        <v>6</v>
      </c>
      <c r="K282" s="35">
        <f t="shared" si="38"/>
        <v>0.7857142857142857</v>
      </c>
      <c r="L282" s="88"/>
      <c r="M282" s="88"/>
      <c r="N282" s="88"/>
      <c r="O282" s="88" t="s">
        <v>1451</v>
      </c>
      <c r="P282" s="88"/>
      <c r="Q282" s="88"/>
      <c r="R282" s="88"/>
      <c r="S282" s="88"/>
      <c r="T282" s="88"/>
      <c r="U282" s="88" t="s">
        <v>1451</v>
      </c>
      <c r="V282" s="88" t="s">
        <v>1451</v>
      </c>
      <c r="W282" s="88" t="s">
        <v>1451</v>
      </c>
      <c r="X282" s="88" t="s">
        <v>1451</v>
      </c>
      <c r="Y282" s="88" t="s">
        <v>1451</v>
      </c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1090</v>
      </c>
      <c r="C283" t="s">
        <v>1144</v>
      </c>
      <c r="D283" t="s">
        <v>1091</v>
      </c>
      <c r="E283" s="33" t="s">
        <v>19</v>
      </c>
      <c r="F283" s="33" t="s">
        <v>28</v>
      </c>
      <c r="G283" s="33"/>
      <c r="H283" s="33" t="s">
        <v>1304</v>
      </c>
      <c r="I283" s="34">
        <f t="shared" si="45"/>
        <v>21</v>
      </c>
      <c r="J283" s="34">
        <f t="shared" si="37"/>
        <v>7</v>
      </c>
      <c r="K283" s="35">
        <f t="shared" si="38"/>
        <v>0.75</v>
      </c>
      <c r="L283" s="88"/>
      <c r="M283" s="88"/>
      <c r="N283" s="88"/>
      <c r="O283" s="88" t="s">
        <v>1451</v>
      </c>
      <c r="P283" s="88"/>
      <c r="Q283" s="88"/>
      <c r="R283" s="88"/>
      <c r="S283" s="88"/>
      <c r="T283" s="88" t="s">
        <v>1451</v>
      </c>
      <c r="U283" s="88" t="s">
        <v>1451</v>
      </c>
      <c r="V283" s="88" t="s">
        <v>1451</v>
      </c>
      <c r="W283" s="88" t="s">
        <v>1451</v>
      </c>
      <c r="X283" s="88" t="s">
        <v>1451</v>
      </c>
      <c r="Y283" s="88" t="s">
        <v>1451</v>
      </c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1213</v>
      </c>
      <c r="C284" t="s">
        <v>1144</v>
      </c>
      <c r="D284" t="s">
        <v>1210</v>
      </c>
      <c r="E284" s="33" t="s">
        <v>73</v>
      </c>
      <c r="F284" s="33" t="s">
        <v>28</v>
      </c>
      <c r="G284" s="33"/>
      <c r="H284" s="33" t="s">
        <v>1219</v>
      </c>
      <c r="I284" s="34">
        <f t="shared" si="45"/>
        <v>21</v>
      </c>
      <c r="J284" s="34">
        <f>COUNTIF(L284:AM284,"APAGADO")</f>
        <v>7</v>
      </c>
      <c r="K284" s="35">
        <f>(I284)/(J284+I284)</f>
        <v>0.75</v>
      </c>
      <c r="L284" s="88"/>
      <c r="M284" s="88"/>
      <c r="N284" s="88"/>
      <c r="O284" s="88" t="s">
        <v>1451</v>
      </c>
      <c r="P284" s="88"/>
      <c r="Q284" s="88"/>
      <c r="R284" s="88"/>
      <c r="S284" s="88"/>
      <c r="T284" s="88" t="s">
        <v>1451</v>
      </c>
      <c r="U284" s="88" t="s">
        <v>1451</v>
      </c>
      <c r="V284" s="88" t="s">
        <v>1451</v>
      </c>
      <c r="W284" s="88" t="s">
        <v>1451</v>
      </c>
      <c r="X284" s="88" t="s">
        <v>1451</v>
      </c>
      <c r="Y284" s="88" t="s">
        <v>1451</v>
      </c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1214</v>
      </c>
      <c r="C285" t="s">
        <v>1144</v>
      </c>
      <c r="D285" t="s">
        <v>1210</v>
      </c>
      <c r="E285" s="33" t="s">
        <v>73</v>
      </c>
      <c r="F285" s="33" t="s">
        <v>28</v>
      </c>
      <c r="G285" s="33"/>
      <c r="H285" s="33" t="s">
        <v>1220</v>
      </c>
      <c r="I285" s="34">
        <f t="shared" si="45"/>
        <v>21</v>
      </c>
      <c r="J285" s="34">
        <f>COUNTIF(L285:AM285,"APAGADO")</f>
        <v>7</v>
      </c>
      <c r="K285" s="35">
        <f>(I285)/(J285+I285)</f>
        <v>0.75</v>
      </c>
      <c r="L285" s="88"/>
      <c r="M285" s="88"/>
      <c r="N285" s="88"/>
      <c r="O285" s="88" t="s">
        <v>1451</v>
      </c>
      <c r="P285" s="88"/>
      <c r="Q285" s="88"/>
      <c r="R285" s="88"/>
      <c r="S285" s="88"/>
      <c r="T285" s="88" t="s">
        <v>1451</v>
      </c>
      <c r="U285" s="88" t="s">
        <v>1451</v>
      </c>
      <c r="V285" s="88" t="s">
        <v>1451</v>
      </c>
      <c r="W285" s="88" t="s">
        <v>1451</v>
      </c>
      <c r="X285" s="88" t="s">
        <v>1451</v>
      </c>
      <c r="Y285" s="88" t="s">
        <v>1451</v>
      </c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1215</v>
      </c>
      <c r="C286" t="s">
        <v>1144</v>
      </c>
      <c r="D286" t="s">
        <v>1211</v>
      </c>
      <c r="E286" s="33" t="s">
        <v>73</v>
      </c>
      <c r="F286" s="33" t="s">
        <v>28</v>
      </c>
      <c r="G286" s="33"/>
      <c r="H286" s="33" t="s">
        <v>1221</v>
      </c>
      <c r="I286" s="34">
        <f t="shared" si="45"/>
        <v>21</v>
      </c>
      <c r="J286" s="34">
        <f>COUNTIF(L286:AM286,"APAGADO")</f>
        <v>7</v>
      </c>
      <c r="K286" s="35">
        <f>(I286)/(J286+I286)</f>
        <v>0.75</v>
      </c>
      <c r="L286" s="88"/>
      <c r="M286" s="88"/>
      <c r="N286" s="88"/>
      <c r="O286" s="88" t="s">
        <v>1451</v>
      </c>
      <c r="P286" s="88"/>
      <c r="Q286" s="88"/>
      <c r="R286" s="88"/>
      <c r="S286" s="88"/>
      <c r="T286" s="88" t="s">
        <v>1451</v>
      </c>
      <c r="U286" s="88" t="s">
        <v>1451</v>
      </c>
      <c r="V286" s="88" t="s">
        <v>1451</v>
      </c>
      <c r="W286" s="88" t="s">
        <v>1451</v>
      </c>
      <c r="X286" s="88" t="s">
        <v>1451</v>
      </c>
      <c r="Y286" s="88" t="s">
        <v>1451</v>
      </c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1216</v>
      </c>
      <c r="C287" t="s">
        <v>1144</v>
      </c>
      <c r="D287" t="s">
        <v>1211</v>
      </c>
      <c r="E287" s="33" t="s">
        <v>73</v>
      </c>
      <c r="F287" s="33" t="s">
        <v>28</v>
      </c>
      <c r="G287" s="33"/>
      <c r="H287" s="33" t="s">
        <v>1222</v>
      </c>
      <c r="I287" s="34">
        <f t="shared" si="45"/>
        <v>21</v>
      </c>
      <c r="J287" s="34">
        <f>COUNTIF(L287:AM287,"APAGADO")</f>
        <v>7</v>
      </c>
      <c r="K287" s="35">
        <f>(I287)/(J287+I287)</f>
        <v>0.75</v>
      </c>
      <c r="L287" s="88"/>
      <c r="M287" s="88"/>
      <c r="N287" s="88"/>
      <c r="O287" s="88" t="s">
        <v>1451</v>
      </c>
      <c r="P287" s="88"/>
      <c r="Q287" s="88"/>
      <c r="R287" s="88"/>
      <c r="S287" s="88"/>
      <c r="T287" s="88" t="s">
        <v>1451</v>
      </c>
      <c r="U287" s="88" t="s">
        <v>1451</v>
      </c>
      <c r="V287" s="88" t="s">
        <v>1451</v>
      </c>
      <c r="W287" s="88" t="s">
        <v>1451</v>
      </c>
      <c r="X287" s="88" t="s">
        <v>1451</v>
      </c>
      <c r="Y287" s="88" t="s">
        <v>1451</v>
      </c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1320</v>
      </c>
      <c r="C288" t="s">
        <v>1144</v>
      </c>
      <c r="D288" t="s">
        <v>1321</v>
      </c>
      <c r="E288" t="s">
        <v>19</v>
      </c>
      <c r="F288" t="s">
        <v>28</v>
      </c>
      <c r="G288"/>
      <c r="H288" s="33" t="s">
        <v>1327</v>
      </c>
      <c r="I288" s="34">
        <f t="shared" si="45"/>
        <v>27</v>
      </c>
      <c r="J288" s="34">
        <f t="shared" ref="J288:J289" si="47">COUNTIF(L288:AM288,"APAGADO")</f>
        <v>1</v>
      </c>
      <c r="K288" s="35">
        <f t="shared" ref="K288:K289" si="48">(I288)/(J288+I288)</f>
        <v>0.9642857142857143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1451</v>
      </c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1322</v>
      </c>
      <c r="C289" t="s">
        <v>1144</v>
      </c>
      <c r="D289" t="s">
        <v>1323</v>
      </c>
      <c r="E289" t="s">
        <v>19</v>
      </c>
      <c r="F289" t="s">
        <v>28</v>
      </c>
      <c r="G289"/>
      <c r="H289" s="33" t="s">
        <v>1328</v>
      </c>
      <c r="I289" s="34">
        <f t="shared" si="45"/>
        <v>27</v>
      </c>
      <c r="J289" s="34">
        <f t="shared" si="47"/>
        <v>1</v>
      </c>
      <c r="K289" s="35">
        <f t="shared" si="48"/>
        <v>0.9642857142857143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1451</v>
      </c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1144</v>
      </c>
      <c r="D290" t="s">
        <v>389</v>
      </c>
      <c r="E290" s="33" t="s">
        <v>19</v>
      </c>
      <c r="F290" s="33" t="s">
        <v>28</v>
      </c>
      <c r="G290" s="33"/>
      <c r="H290" s="33" t="s">
        <v>834</v>
      </c>
      <c r="I290" s="34">
        <f t="shared" si="45"/>
        <v>28</v>
      </c>
      <c r="J290" s="34">
        <f t="shared" si="37"/>
        <v>0</v>
      </c>
      <c r="K290" s="35">
        <f t="shared" si="38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1144</v>
      </c>
      <c r="D291" t="s">
        <v>391</v>
      </c>
      <c r="E291" s="33" t="s">
        <v>19</v>
      </c>
      <c r="F291" s="33" t="s">
        <v>28</v>
      </c>
      <c r="G291" s="33"/>
      <c r="H291" s="33" t="s">
        <v>835</v>
      </c>
      <c r="I291" s="34">
        <f t="shared" si="45"/>
        <v>28</v>
      </c>
      <c r="J291" s="34">
        <f t="shared" si="37"/>
        <v>0</v>
      </c>
      <c r="K291" s="35">
        <f t="shared" si="38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1144</v>
      </c>
      <c r="D292" t="s">
        <v>394</v>
      </c>
      <c r="E292" s="33" t="s">
        <v>19</v>
      </c>
      <c r="F292" s="33" t="s">
        <v>20</v>
      </c>
      <c r="G292" s="33"/>
      <c r="H292" s="33" t="s">
        <v>836</v>
      </c>
      <c r="I292" s="34">
        <f t="shared" si="45"/>
        <v>28</v>
      </c>
      <c r="J292" s="34">
        <f t="shared" si="37"/>
        <v>0</v>
      </c>
      <c r="K292" s="35">
        <f t="shared" si="38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1144</v>
      </c>
      <c r="D293" t="s">
        <v>396</v>
      </c>
      <c r="E293" s="33" t="s">
        <v>19</v>
      </c>
      <c r="F293" s="33" t="s">
        <v>28</v>
      </c>
      <c r="G293" s="33"/>
      <c r="H293" s="33" t="s">
        <v>839</v>
      </c>
      <c r="I293" s="34">
        <f t="shared" si="45"/>
        <v>26</v>
      </c>
      <c r="J293" s="34">
        <f t="shared" si="37"/>
        <v>2</v>
      </c>
      <c r="K293" s="35">
        <f t="shared" si="38"/>
        <v>0.9285714285714286</v>
      </c>
      <c r="L293" s="88"/>
      <c r="M293" s="88"/>
      <c r="N293" s="88"/>
      <c r="O293" s="88"/>
      <c r="P293" s="88"/>
      <c r="Q293" s="88"/>
      <c r="R293" s="88"/>
      <c r="S293" s="88"/>
      <c r="T293" s="88" t="s">
        <v>1451</v>
      </c>
      <c r="U293" s="88" t="s">
        <v>1451</v>
      </c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1092</v>
      </c>
      <c r="C294" t="s">
        <v>1144</v>
      </c>
      <c r="D294" t="s">
        <v>397</v>
      </c>
      <c r="E294" s="33" t="s">
        <v>19</v>
      </c>
      <c r="F294" s="33" t="s">
        <v>28</v>
      </c>
      <c r="G294" s="33"/>
      <c r="H294" s="33" t="s">
        <v>840</v>
      </c>
      <c r="I294" s="34">
        <f t="shared" si="45"/>
        <v>24</v>
      </c>
      <c r="J294" s="34">
        <f>COUNTIF(L294:AM294,"APAGADO")</f>
        <v>4</v>
      </c>
      <c r="K294" s="35">
        <f>(I294)/(J294+I294)</f>
        <v>0.8571428571428571</v>
      </c>
      <c r="L294" s="88"/>
      <c r="M294" s="88"/>
      <c r="N294" s="88" t="s">
        <v>1451</v>
      </c>
      <c r="O294" s="88" t="s">
        <v>1451</v>
      </c>
      <c r="P294" s="88"/>
      <c r="Q294" s="88" t="s">
        <v>1451</v>
      </c>
      <c r="R294" s="88" t="s">
        <v>1451</v>
      </c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1144</v>
      </c>
      <c r="D295" t="s">
        <v>399</v>
      </c>
      <c r="E295" s="33" t="s">
        <v>73</v>
      </c>
      <c r="F295" s="33" t="s">
        <v>28</v>
      </c>
      <c r="G295" s="33"/>
      <c r="H295" s="33" t="s">
        <v>837</v>
      </c>
      <c r="I295" s="34">
        <f t="shared" si="45"/>
        <v>26</v>
      </c>
      <c r="J295" s="34">
        <f t="shared" si="37"/>
        <v>2</v>
      </c>
      <c r="K295" s="35">
        <f t="shared" si="38"/>
        <v>0.9285714285714286</v>
      </c>
      <c r="L295" s="88"/>
      <c r="M295" s="88"/>
      <c r="N295" s="88"/>
      <c r="O295" s="88"/>
      <c r="P295" s="88"/>
      <c r="Q295" s="88"/>
      <c r="R295" s="88"/>
      <c r="S295" s="88"/>
      <c r="T295" s="88" t="s">
        <v>1451</v>
      </c>
      <c r="U295" s="88" t="s">
        <v>1451</v>
      </c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1144</v>
      </c>
      <c r="D296" t="s">
        <v>399</v>
      </c>
      <c r="E296" s="33" t="s">
        <v>73</v>
      </c>
      <c r="F296" s="33" t="s">
        <v>28</v>
      </c>
      <c r="G296" s="33"/>
      <c r="H296" s="33" t="s">
        <v>838</v>
      </c>
      <c r="I296" s="34">
        <f>COUNTIF(L296:AM296,"")</f>
        <v>26</v>
      </c>
      <c r="J296" s="34">
        <f>COUNTIF(L296:AM296,"APAGADO")</f>
        <v>2</v>
      </c>
      <c r="K296" s="35">
        <f>(I296)/(J296+I296)</f>
        <v>0.9285714285714286</v>
      </c>
      <c r="L296" s="88"/>
      <c r="M296" s="88"/>
      <c r="N296" s="88"/>
      <c r="O296" s="88"/>
      <c r="P296" s="88"/>
      <c r="Q296" s="88"/>
      <c r="R296" s="88"/>
      <c r="S296" s="88"/>
      <c r="T296" s="88" t="s">
        <v>1451</v>
      </c>
      <c r="U296" s="88" t="s">
        <v>1451</v>
      </c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1352</v>
      </c>
      <c r="C297" t="s">
        <v>1144</v>
      </c>
      <c r="D297" t="s">
        <v>1353</v>
      </c>
      <c r="E297" s="33" t="s">
        <v>15</v>
      </c>
      <c r="F297" s="33" t="s">
        <v>1138</v>
      </c>
      <c r="G297" s="33" t="s">
        <v>1355</v>
      </c>
      <c r="H297" s="33" t="s">
        <v>1354</v>
      </c>
      <c r="I297" s="34">
        <f>COUNTIF(L297:AM297,"")</f>
        <v>26</v>
      </c>
      <c r="J297" s="34">
        <f>COUNTIF(L297:AM297,"APAGADO")</f>
        <v>2</v>
      </c>
      <c r="K297" s="35">
        <f>(I297)/(J297+I297)</f>
        <v>0.9285714285714286</v>
      </c>
      <c r="L297" s="88"/>
      <c r="M297" s="88"/>
      <c r="N297" s="88"/>
      <c r="O297" s="88"/>
      <c r="P297" s="88"/>
      <c r="Q297" s="88"/>
      <c r="R297" s="88"/>
      <c r="S297" s="88"/>
      <c r="T297" s="88" t="s">
        <v>1451</v>
      </c>
      <c r="U297" s="88" t="s">
        <v>1451</v>
      </c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1144</v>
      </c>
      <c r="D298" t="s">
        <v>411</v>
      </c>
      <c r="E298" s="33" t="s">
        <v>15</v>
      </c>
      <c r="F298" s="33" t="s">
        <v>20</v>
      </c>
      <c r="G298" s="33"/>
      <c r="H298" s="33" t="s">
        <v>841</v>
      </c>
      <c r="I298" s="34">
        <f t="shared" si="45"/>
        <v>28</v>
      </c>
      <c r="J298" s="34">
        <f t="shared" si="37"/>
        <v>0</v>
      </c>
      <c r="K298" s="35">
        <f t="shared" si="38"/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1144</v>
      </c>
      <c r="D299" t="s">
        <v>402</v>
      </c>
      <c r="E299" s="33" t="s">
        <v>19</v>
      </c>
      <c r="F299" s="33" t="s">
        <v>20</v>
      </c>
      <c r="G299" s="33"/>
      <c r="H299" s="33" t="s">
        <v>842</v>
      </c>
      <c r="I299" s="34">
        <f t="shared" si="45"/>
        <v>24</v>
      </c>
      <c r="J299" s="34">
        <f>COUNTIF(L299:AM299,"APAGADO")</f>
        <v>4</v>
      </c>
      <c r="K299" s="35">
        <f>(I299)/(J299+I299)</f>
        <v>0.8571428571428571</v>
      </c>
      <c r="L299" s="88" t="s">
        <v>1451</v>
      </c>
      <c r="M299" s="88" t="s">
        <v>1451</v>
      </c>
      <c r="N299" s="88" t="s">
        <v>1451</v>
      </c>
      <c r="O299" s="88" t="s">
        <v>1451</v>
      </c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1144</v>
      </c>
      <c r="D300" t="s">
        <v>404</v>
      </c>
      <c r="E300" s="33" t="s">
        <v>15</v>
      </c>
      <c r="F300" s="33" t="s">
        <v>20</v>
      </c>
      <c r="G300" s="33"/>
      <c r="H300" s="33" t="s">
        <v>843</v>
      </c>
      <c r="I300" s="34">
        <f t="shared" si="45"/>
        <v>26</v>
      </c>
      <c r="J300" s="34">
        <f>COUNTIF(L300:AM300,"APAGADO")</f>
        <v>2</v>
      </c>
      <c r="K300" s="35">
        <f>(I300)/(J300+I300)</f>
        <v>0.9285714285714286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 t="s">
        <v>1451</v>
      </c>
      <c r="AF300" s="88" t="s">
        <v>1451</v>
      </c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1144</v>
      </c>
      <c r="D301" t="s">
        <v>407</v>
      </c>
      <c r="E301" s="33" t="s">
        <v>19</v>
      </c>
      <c r="F301" s="33" t="s">
        <v>28</v>
      </c>
      <c r="G301" s="33"/>
      <c r="H301" s="33" t="s">
        <v>844</v>
      </c>
      <c r="I301" s="34">
        <f t="shared" si="45"/>
        <v>26</v>
      </c>
      <c r="J301" s="34">
        <f>COUNTIF(L301:AM301,"APAGADO")</f>
        <v>2</v>
      </c>
      <c r="K301" s="35">
        <f>(I301)/(J301+I301)</f>
        <v>0.9285714285714286</v>
      </c>
      <c r="L301" s="88"/>
      <c r="M301" s="88"/>
      <c r="N301" s="88"/>
      <c r="O301" s="88"/>
      <c r="P301" s="88"/>
      <c r="Q301" s="88"/>
      <c r="R301" s="88"/>
      <c r="S301" s="88"/>
      <c r="T301" s="88" t="s">
        <v>1451</v>
      </c>
      <c r="U301" s="88" t="s">
        <v>1451</v>
      </c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1144</v>
      </c>
      <c r="D302" t="s">
        <v>407</v>
      </c>
      <c r="E302" s="33" t="s">
        <v>73</v>
      </c>
      <c r="F302" s="33" t="s">
        <v>28</v>
      </c>
      <c r="G302" s="33"/>
      <c r="H302" s="33" t="s">
        <v>845</v>
      </c>
      <c r="I302" s="34">
        <f t="shared" si="45"/>
        <v>26</v>
      </c>
      <c r="J302" s="34">
        <f>COUNTIF(L302:AM302,"APAGADO")</f>
        <v>2</v>
      </c>
      <c r="K302" s="35">
        <f>(I302)/(J302+I302)</f>
        <v>0.9285714285714286</v>
      </c>
      <c r="L302" s="88"/>
      <c r="M302" s="88"/>
      <c r="N302" s="88"/>
      <c r="O302" s="88"/>
      <c r="P302" s="88"/>
      <c r="Q302" s="88"/>
      <c r="R302" s="88"/>
      <c r="S302" s="88"/>
      <c r="T302" s="88" t="s">
        <v>1451</v>
      </c>
      <c r="U302" s="88" t="s">
        <v>1451</v>
      </c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1144</v>
      </c>
      <c r="D303" t="s">
        <v>407</v>
      </c>
      <c r="E303" s="33" t="s">
        <v>73</v>
      </c>
      <c r="F303" s="33" t="s">
        <v>28</v>
      </c>
      <c r="G303" s="33"/>
      <c r="H303" s="33" t="s">
        <v>846</v>
      </c>
      <c r="I303" s="34">
        <f t="shared" si="45"/>
        <v>26</v>
      </c>
      <c r="J303" s="34">
        <f>COUNTIF(L303:AM303,"APAGADO")</f>
        <v>2</v>
      </c>
      <c r="K303" s="35">
        <f>(I303)/(J303+I303)</f>
        <v>0.9285714285714286</v>
      </c>
      <c r="L303" s="88"/>
      <c r="M303" s="88"/>
      <c r="N303" s="88"/>
      <c r="O303" s="88"/>
      <c r="P303" s="88"/>
      <c r="Q303" s="88"/>
      <c r="R303" s="88"/>
      <c r="S303" s="88"/>
      <c r="T303" s="88" t="s">
        <v>1451</v>
      </c>
      <c r="U303" s="88" t="s">
        <v>1451</v>
      </c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1144</v>
      </c>
      <c r="D304" t="s">
        <v>414</v>
      </c>
      <c r="E304" s="33" t="s">
        <v>73</v>
      </c>
      <c r="F304" s="33" t="s">
        <v>28</v>
      </c>
      <c r="G304" s="33"/>
      <c r="H304" s="33" t="s">
        <v>847</v>
      </c>
      <c r="I304" s="34">
        <f t="shared" si="45"/>
        <v>26</v>
      </c>
      <c r="J304" s="34">
        <f t="shared" si="37"/>
        <v>2</v>
      </c>
      <c r="K304" s="35">
        <f t="shared" si="38"/>
        <v>0.9285714285714286</v>
      </c>
      <c r="L304" s="88"/>
      <c r="M304" s="88"/>
      <c r="N304" s="88"/>
      <c r="O304" s="88"/>
      <c r="P304" s="88"/>
      <c r="Q304" s="88"/>
      <c r="R304" s="88"/>
      <c r="S304" s="88"/>
      <c r="T304" s="88" t="s">
        <v>1451</v>
      </c>
      <c r="U304" s="88" t="s">
        <v>1451</v>
      </c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1144</v>
      </c>
      <c r="D305" t="s">
        <v>414</v>
      </c>
      <c r="E305" s="33" t="s">
        <v>73</v>
      </c>
      <c r="F305" s="33" t="s">
        <v>28</v>
      </c>
      <c r="G305" s="33"/>
      <c r="H305" s="33" t="s">
        <v>848</v>
      </c>
      <c r="I305" s="34">
        <f t="shared" si="45"/>
        <v>15</v>
      </c>
      <c r="J305" s="34">
        <f t="shared" si="37"/>
        <v>13</v>
      </c>
      <c r="K305" s="35">
        <f t="shared" si="38"/>
        <v>0.5357142857142857</v>
      </c>
      <c r="L305" s="88"/>
      <c r="M305" s="88"/>
      <c r="N305" s="88"/>
      <c r="O305" s="88"/>
      <c r="P305" s="88"/>
      <c r="Q305" s="88"/>
      <c r="R305" s="88"/>
      <c r="S305" s="88"/>
      <c r="T305" s="88" t="s">
        <v>1451</v>
      </c>
      <c r="U305" s="88" t="s">
        <v>1451</v>
      </c>
      <c r="V305" s="88"/>
      <c r="W305" s="88"/>
      <c r="X305" s="88" t="s">
        <v>1451</v>
      </c>
      <c r="Y305" s="88" t="s">
        <v>1451</v>
      </c>
      <c r="Z305" s="88" t="s">
        <v>1451</v>
      </c>
      <c r="AA305" s="88" t="s">
        <v>1451</v>
      </c>
      <c r="AB305" s="88" t="s">
        <v>1451</v>
      </c>
      <c r="AC305" s="88" t="s">
        <v>1451</v>
      </c>
      <c r="AD305" s="88" t="s">
        <v>1451</v>
      </c>
      <c r="AE305" s="88" t="s">
        <v>1451</v>
      </c>
      <c r="AF305" s="88" t="s">
        <v>1451</v>
      </c>
      <c r="AG305" s="88" t="s">
        <v>1451</v>
      </c>
      <c r="AH305" s="88" t="s">
        <v>1451</v>
      </c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1144</v>
      </c>
      <c r="D306" t="s">
        <v>417</v>
      </c>
      <c r="E306" s="33" t="s">
        <v>73</v>
      </c>
      <c r="F306" s="33" t="s">
        <v>28</v>
      </c>
      <c r="G306" s="33"/>
      <c r="H306" s="33" t="s">
        <v>849</v>
      </c>
      <c r="I306" s="34">
        <f t="shared" si="45"/>
        <v>26</v>
      </c>
      <c r="J306" s="34">
        <f t="shared" si="37"/>
        <v>2</v>
      </c>
      <c r="K306" s="35">
        <f t="shared" si="38"/>
        <v>0.9285714285714286</v>
      </c>
      <c r="L306" s="88"/>
      <c r="M306" s="88"/>
      <c r="N306" s="88"/>
      <c r="O306" s="88"/>
      <c r="P306" s="88"/>
      <c r="Q306" s="88"/>
      <c r="R306" s="88"/>
      <c r="S306" s="88"/>
      <c r="T306" s="88" t="s">
        <v>1451</v>
      </c>
      <c r="U306" s="88" t="s">
        <v>1451</v>
      </c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1144</v>
      </c>
      <c r="D307" t="s">
        <v>417</v>
      </c>
      <c r="E307" s="33" t="s">
        <v>73</v>
      </c>
      <c r="F307" s="33" t="s">
        <v>28</v>
      </c>
      <c r="G307" s="33"/>
      <c r="H307" s="33" t="s">
        <v>850</v>
      </c>
      <c r="I307" s="34">
        <f t="shared" si="45"/>
        <v>26</v>
      </c>
      <c r="J307" s="34">
        <f t="shared" si="37"/>
        <v>2</v>
      </c>
      <c r="K307" s="35">
        <f t="shared" si="38"/>
        <v>0.9285714285714286</v>
      </c>
      <c r="L307" s="88"/>
      <c r="M307" s="88"/>
      <c r="N307" s="88"/>
      <c r="O307" s="88"/>
      <c r="P307" s="88"/>
      <c r="Q307" s="88"/>
      <c r="R307" s="88"/>
      <c r="S307" s="88"/>
      <c r="T307" s="88" t="s">
        <v>1451</v>
      </c>
      <c r="U307" s="88" t="s">
        <v>1451</v>
      </c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1144</v>
      </c>
      <c r="D308" t="s">
        <v>420</v>
      </c>
      <c r="E308" s="33" t="s">
        <v>73</v>
      </c>
      <c r="F308" s="33" t="s">
        <v>28</v>
      </c>
      <c r="G308" s="33"/>
      <c r="H308" s="33" t="s">
        <v>851</v>
      </c>
      <c r="I308" s="34">
        <f t="shared" si="45"/>
        <v>26</v>
      </c>
      <c r="J308" s="34">
        <f t="shared" si="37"/>
        <v>2</v>
      </c>
      <c r="K308" s="35">
        <f t="shared" si="38"/>
        <v>0.9285714285714286</v>
      </c>
      <c r="L308" s="88"/>
      <c r="M308" s="88"/>
      <c r="N308" s="88"/>
      <c r="O308" s="88"/>
      <c r="P308" s="88"/>
      <c r="Q308" s="88"/>
      <c r="R308" s="88"/>
      <c r="S308" s="88"/>
      <c r="T308" s="88" t="s">
        <v>1451</v>
      </c>
      <c r="U308" s="88" t="s">
        <v>1451</v>
      </c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1144</v>
      </c>
      <c r="D309" t="s">
        <v>420</v>
      </c>
      <c r="E309" s="33" t="s">
        <v>73</v>
      </c>
      <c r="F309" s="33" t="s">
        <v>28</v>
      </c>
      <c r="G309" s="33"/>
      <c r="H309" s="33" t="s">
        <v>852</v>
      </c>
      <c r="I309" s="34">
        <f t="shared" si="45"/>
        <v>26</v>
      </c>
      <c r="J309" s="34">
        <f t="shared" si="37"/>
        <v>2</v>
      </c>
      <c r="K309" s="35">
        <f t="shared" si="38"/>
        <v>0.9285714285714286</v>
      </c>
      <c r="L309" s="88"/>
      <c r="M309" s="88"/>
      <c r="N309" s="88"/>
      <c r="O309" s="88"/>
      <c r="P309" s="88"/>
      <c r="Q309" s="88"/>
      <c r="R309" s="88"/>
      <c r="S309" s="88"/>
      <c r="T309" s="88" t="s">
        <v>1451</v>
      </c>
      <c r="U309" s="88" t="s">
        <v>1451</v>
      </c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982</v>
      </c>
      <c r="C310" t="s">
        <v>1144</v>
      </c>
      <c r="D310" t="s">
        <v>983</v>
      </c>
      <c r="E310" s="33" t="s">
        <v>19</v>
      </c>
      <c r="F310" s="33" t="s">
        <v>28</v>
      </c>
      <c r="G310" s="33"/>
      <c r="H310" s="33" t="s">
        <v>990</v>
      </c>
      <c r="I310" s="34">
        <f t="shared" si="45"/>
        <v>25</v>
      </c>
      <c r="J310" s="34">
        <f>COUNTIF(L310:AM310,"APAGADO")</f>
        <v>3</v>
      </c>
      <c r="K310" s="35">
        <f>(I310)/(J310+I310)</f>
        <v>0.8928571428571429</v>
      </c>
      <c r="L310" s="88"/>
      <c r="M310" s="88"/>
      <c r="N310" s="88"/>
      <c r="O310" s="88"/>
      <c r="P310" s="88"/>
      <c r="Q310" s="88"/>
      <c r="R310" s="88" t="s">
        <v>1451</v>
      </c>
      <c r="S310" s="88"/>
      <c r="T310" s="88" t="s">
        <v>1451</v>
      </c>
      <c r="U310" s="88" t="s">
        <v>1451</v>
      </c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984</v>
      </c>
      <c r="C311" t="s">
        <v>1144</v>
      </c>
      <c r="D311" t="s">
        <v>985</v>
      </c>
      <c r="E311" s="33" t="s">
        <v>19</v>
      </c>
      <c r="F311" s="33" t="s">
        <v>28</v>
      </c>
      <c r="G311" s="33"/>
      <c r="H311" s="33" t="s">
        <v>991</v>
      </c>
      <c r="I311" s="34">
        <f t="shared" si="45"/>
        <v>21</v>
      </c>
      <c r="J311" s="34">
        <f>COUNTIF(L311:AM311,"APAGADO")</f>
        <v>7</v>
      </c>
      <c r="K311" s="35">
        <f>(I311)/(J311+I311)</f>
        <v>0.75</v>
      </c>
      <c r="L311" s="88"/>
      <c r="M311" s="88"/>
      <c r="N311" s="88"/>
      <c r="O311" s="88"/>
      <c r="P311" s="88"/>
      <c r="Q311" s="88"/>
      <c r="R311" s="88"/>
      <c r="S311" s="88"/>
      <c r="T311" s="88" t="s">
        <v>1451</v>
      </c>
      <c r="U311" s="88" t="s">
        <v>1451</v>
      </c>
      <c r="V311" s="88"/>
      <c r="W311" s="88"/>
      <c r="X311" s="88"/>
      <c r="Y311" s="88"/>
      <c r="Z311" s="88"/>
      <c r="AA311" s="88"/>
      <c r="AB311" s="88" t="s">
        <v>1451</v>
      </c>
      <c r="AC311" s="88" t="s">
        <v>1451</v>
      </c>
      <c r="AD311" s="88"/>
      <c r="AE311" s="88" t="s">
        <v>1451</v>
      </c>
      <c r="AF311" s="88" t="s">
        <v>1451</v>
      </c>
      <c r="AG311" s="88"/>
      <c r="AH311" s="88" t="s">
        <v>1451</v>
      </c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1093</v>
      </c>
      <c r="C312" t="s">
        <v>1144</v>
      </c>
      <c r="D312" t="s">
        <v>1094</v>
      </c>
      <c r="E312" s="33" t="s">
        <v>19</v>
      </c>
      <c r="F312" s="33" t="s">
        <v>28</v>
      </c>
      <c r="G312" s="33"/>
      <c r="H312" s="33" t="s">
        <v>1306</v>
      </c>
      <c r="I312" s="34">
        <f t="shared" si="45"/>
        <v>26</v>
      </c>
      <c r="J312" s="34">
        <f>COUNTIF(L312:AM312,"APAGADO")</f>
        <v>2</v>
      </c>
      <c r="K312" s="35">
        <f>(I312)/(J312+I312)</f>
        <v>0.9285714285714286</v>
      </c>
      <c r="L312" s="88"/>
      <c r="M312" s="88"/>
      <c r="N312" s="88"/>
      <c r="O312" s="88"/>
      <c r="P312" s="88"/>
      <c r="Q312" s="88"/>
      <c r="R312" s="88" t="s">
        <v>1451</v>
      </c>
      <c r="S312" s="88"/>
      <c r="T312" s="88" t="s">
        <v>1451</v>
      </c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1145</v>
      </c>
      <c r="D313" t="s">
        <v>423</v>
      </c>
      <c r="E313" s="33" t="s">
        <v>15</v>
      </c>
      <c r="F313" s="33" t="s">
        <v>20</v>
      </c>
      <c r="G313" s="33"/>
      <c r="H313" s="33" t="s">
        <v>855</v>
      </c>
      <c r="I313" s="34">
        <f t="shared" si="45"/>
        <v>27</v>
      </c>
      <c r="J313" s="34">
        <f t="shared" si="37"/>
        <v>1</v>
      </c>
      <c r="K313" s="35">
        <f t="shared" si="38"/>
        <v>0.9642857142857143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 t="s">
        <v>1451</v>
      </c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1145</v>
      </c>
      <c r="D314" t="s">
        <v>425</v>
      </c>
      <c r="E314" s="33" t="s">
        <v>15</v>
      </c>
      <c r="F314" s="33" t="s">
        <v>20</v>
      </c>
      <c r="G314" s="33"/>
      <c r="H314" s="33" t="s">
        <v>857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1095</v>
      </c>
      <c r="C315" t="s">
        <v>1145</v>
      </c>
      <c r="D315" t="s">
        <v>1096</v>
      </c>
      <c r="E315" s="33" t="s">
        <v>73</v>
      </c>
      <c r="F315" s="33" t="s">
        <v>20</v>
      </c>
      <c r="G315" s="33"/>
      <c r="H315" s="33" t="s">
        <v>1369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1097</v>
      </c>
      <c r="C316" t="s">
        <v>1145</v>
      </c>
      <c r="D316" t="s">
        <v>1096</v>
      </c>
      <c r="E316" s="33" t="s">
        <v>73</v>
      </c>
      <c r="F316" s="33" t="s">
        <v>20</v>
      </c>
      <c r="G316" s="33"/>
      <c r="H316" s="33" t="s">
        <v>1307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1145</v>
      </c>
      <c r="D317" t="s">
        <v>427</v>
      </c>
      <c r="E317" s="33" t="s">
        <v>19</v>
      </c>
      <c r="F317" s="33" t="s">
        <v>20</v>
      </c>
      <c r="G317" s="33"/>
      <c r="H317" s="33" t="s">
        <v>853</v>
      </c>
      <c r="I317" s="34">
        <f t="shared" si="45"/>
        <v>28</v>
      </c>
      <c r="J317" s="34">
        <f t="shared" ref="J317:J394" si="49">COUNTIF(L317:AM317,"APAGADO")</f>
        <v>0</v>
      </c>
      <c r="K317" s="35">
        <f t="shared" ref="K317:K394" si="50">(I317)/(J317+I317)</f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1145</v>
      </c>
      <c r="D318" t="s">
        <v>429</v>
      </c>
      <c r="E318" s="33" t="s">
        <v>19</v>
      </c>
      <c r="F318" s="33" t="s">
        <v>20</v>
      </c>
      <c r="G318" s="33"/>
      <c r="H318" s="33" t="s">
        <v>854</v>
      </c>
      <c r="I318" s="34">
        <f t="shared" si="45"/>
        <v>28</v>
      </c>
      <c r="J318" s="34">
        <f t="shared" si="49"/>
        <v>0</v>
      </c>
      <c r="K318" s="35">
        <f t="shared" si="50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1145</v>
      </c>
      <c r="D319" t="s">
        <v>431</v>
      </c>
      <c r="E319" s="33" t="s">
        <v>73</v>
      </c>
      <c r="F319" s="33" t="s">
        <v>28</v>
      </c>
      <c r="G319" s="33"/>
      <c r="H319" s="33" t="s">
        <v>858</v>
      </c>
      <c r="I319" s="34">
        <f t="shared" si="45"/>
        <v>24</v>
      </c>
      <c r="J319" s="34">
        <f t="shared" si="49"/>
        <v>4</v>
      </c>
      <c r="K319" s="35">
        <f t="shared" si="50"/>
        <v>0.8571428571428571</v>
      </c>
      <c r="L319" s="88" t="s">
        <v>1451</v>
      </c>
      <c r="M319" s="88" t="s">
        <v>1451</v>
      </c>
      <c r="N319" s="88" t="s">
        <v>1451</v>
      </c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 t="s">
        <v>1451</v>
      </c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1145</v>
      </c>
      <c r="D320" t="s">
        <v>431</v>
      </c>
      <c r="E320" s="33" t="s">
        <v>73</v>
      </c>
      <c r="F320" s="33" t="s">
        <v>28</v>
      </c>
      <c r="G320" s="33"/>
      <c r="H320" s="33" t="s">
        <v>859</v>
      </c>
      <c r="I320" s="34">
        <f t="shared" si="45"/>
        <v>24</v>
      </c>
      <c r="J320" s="34">
        <f t="shared" si="49"/>
        <v>4</v>
      </c>
      <c r="K320" s="35">
        <f t="shared" si="50"/>
        <v>0.8571428571428571</v>
      </c>
      <c r="L320" s="88" t="s">
        <v>1451</v>
      </c>
      <c r="M320" s="88" t="s">
        <v>1451</v>
      </c>
      <c r="N320" s="88" t="s">
        <v>1451</v>
      </c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 t="s">
        <v>1451</v>
      </c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1145</v>
      </c>
      <c r="D321" t="s">
        <v>434</v>
      </c>
      <c r="E321" s="33" t="s">
        <v>73</v>
      </c>
      <c r="F321" s="33" t="s">
        <v>28</v>
      </c>
      <c r="G321" s="33"/>
      <c r="H321" s="33" t="s">
        <v>860</v>
      </c>
      <c r="I321" s="34">
        <f t="shared" si="45"/>
        <v>24</v>
      </c>
      <c r="J321" s="34">
        <f t="shared" si="49"/>
        <v>4</v>
      </c>
      <c r="K321" s="35">
        <f t="shared" si="50"/>
        <v>0.8571428571428571</v>
      </c>
      <c r="L321" s="88" t="s">
        <v>1451</v>
      </c>
      <c r="M321" s="88" t="s">
        <v>1451</v>
      </c>
      <c r="N321" s="88" t="s">
        <v>1451</v>
      </c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 t="s">
        <v>1451</v>
      </c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1145</v>
      </c>
      <c r="D322" t="s">
        <v>434</v>
      </c>
      <c r="E322" s="33" t="s">
        <v>73</v>
      </c>
      <c r="F322" s="33" t="s">
        <v>28</v>
      </c>
      <c r="G322" s="33"/>
      <c r="H322" s="33" t="s">
        <v>861</v>
      </c>
      <c r="I322" s="34">
        <f t="shared" si="45"/>
        <v>24</v>
      </c>
      <c r="J322" s="34">
        <f t="shared" si="49"/>
        <v>4</v>
      </c>
      <c r="K322" s="35">
        <f t="shared" si="50"/>
        <v>0.8571428571428571</v>
      </c>
      <c r="L322" s="88" t="s">
        <v>1451</v>
      </c>
      <c r="M322" s="88" t="s">
        <v>1451</v>
      </c>
      <c r="N322" s="88" t="s">
        <v>1451</v>
      </c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 t="s">
        <v>1451</v>
      </c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1145</v>
      </c>
      <c r="D323" t="s">
        <v>438</v>
      </c>
      <c r="E323" s="33" t="s">
        <v>19</v>
      </c>
      <c r="F323" s="33" t="s">
        <v>20</v>
      </c>
      <c r="G323" s="33"/>
      <c r="H323" s="33" t="s">
        <v>862</v>
      </c>
      <c r="I323" s="34">
        <f t="shared" si="45"/>
        <v>28</v>
      </c>
      <c r="J323" s="34">
        <f t="shared" si="49"/>
        <v>0</v>
      </c>
      <c r="K323" s="35">
        <f t="shared" si="50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1145</v>
      </c>
      <c r="D324" t="s">
        <v>449</v>
      </c>
      <c r="E324" s="33" t="s">
        <v>15</v>
      </c>
      <c r="F324" s="33" t="s">
        <v>20</v>
      </c>
      <c r="G324" s="33"/>
      <c r="H324" s="33" t="s">
        <v>863</v>
      </c>
      <c r="I324" s="34">
        <f t="shared" si="45"/>
        <v>28</v>
      </c>
      <c r="J324" s="34">
        <f t="shared" si="49"/>
        <v>0</v>
      </c>
      <c r="K324" s="35">
        <f t="shared" si="50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1145</v>
      </c>
      <c r="D325" t="s">
        <v>451</v>
      </c>
      <c r="E325" s="33" t="s">
        <v>19</v>
      </c>
      <c r="F325" s="33" t="s">
        <v>20</v>
      </c>
      <c r="G325" s="33"/>
      <c r="H325" s="33" t="s">
        <v>864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1145</v>
      </c>
      <c r="D326" t="s">
        <v>440</v>
      </c>
      <c r="E326" s="33" t="s">
        <v>19</v>
      </c>
      <c r="F326" s="33" t="s">
        <v>20</v>
      </c>
      <c r="G326" s="33"/>
      <c r="H326" s="33" t="s">
        <v>865</v>
      </c>
      <c r="I326" s="34">
        <f t="shared" si="45"/>
        <v>28</v>
      </c>
      <c r="J326" s="34">
        <f t="shared" si="49"/>
        <v>0</v>
      </c>
      <c r="K326" s="35">
        <f t="shared" si="50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1145</v>
      </c>
      <c r="D327" t="s">
        <v>443</v>
      </c>
      <c r="E327" s="33" t="s">
        <v>46</v>
      </c>
      <c r="F327" s="33" t="s">
        <v>20</v>
      </c>
      <c r="G327" s="33"/>
      <c r="H327" s="33" t="s">
        <v>866</v>
      </c>
      <c r="I327" s="34">
        <f t="shared" si="45"/>
        <v>28</v>
      </c>
      <c r="J327" s="34">
        <f t="shared" si="49"/>
        <v>0</v>
      </c>
      <c r="K327" s="35">
        <f t="shared" si="50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1145</v>
      </c>
      <c r="D328" t="s">
        <v>453</v>
      </c>
      <c r="E328" s="33" t="s">
        <v>15</v>
      </c>
      <c r="F328" s="33" t="s">
        <v>1138</v>
      </c>
      <c r="G328" s="33" t="s">
        <v>1344</v>
      </c>
      <c r="H328" s="33" t="s">
        <v>867</v>
      </c>
      <c r="I328" s="34">
        <f t="shared" si="45"/>
        <v>28</v>
      </c>
      <c r="J328" s="34">
        <f t="shared" si="49"/>
        <v>0</v>
      </c>
      <c r="K328" s="35">
        <f t="shared" si="50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1145</v>
      </c>
      <c r="D329" t="s">
        <v>445</v>
      </c>
      <c r="E329" s="33" t="s">
        <v>15</v>
      </c>
      <c r="F329" s="33" t="s">
        <v>28</v>
      </c>
      <c r="G329" s="33"/>
      <c r="H329" s="33" t="s">
        <v>868</v>
      </c>
      <c r="I329" s="34">
        <f t="shared" si="45"/>
        <v>27</v>
      </c>
      <c r="J329" s="34">
        <f t="shared" si="49"/>
        <v>1</v>
      </c>
      <c r="K329" s="35">
        <f t="shared" si="50"/>
        <v>0.9642857142857143</v>
      </c>
      <c r="L329" s="88"/>
      <c r="M329" s="88"/>
      <c r="N329" s="88"/>
      <c r="O329" s="88"/>
      <c r="P329" s="88" t="s">
        <v>1451</v>
      </c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1145</v>
      </c>
      <c r="D330" t="s">
        <v>447</v>
      </c>
      <c r="E330" s="33" t="s">
        <v>15</v>
      </c>
      <c r="F330" s="33" t="s">
        <v>28</v>
      </c>
      <c r="G330" s="33"/>
      <c r="H330" s="33" t="s">
        <v>869</v>
      </c>
      <c r="I330" s="34">
        <f t="shared" si="45"/>
        <v>28</v>
      </c>
      <c r="J330" s="34">
        <f t="shared" si="49"/>
        <v>0</v>
      </c>
      <c r="K330" s="35">
        <f t="shared" si="50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1207</v>
      </c>
      <c r="B331" t="s">
        <v>1208</v>
      </c>
      <c r="C331" t="s">
        <v>1145</v>
      </c>
      <c r="D331" t="s">
        <v>1209</v>
      </c>
      <c r="E331" s="33" t="s">
        <v>1197</v>
      </c>
      <c r="F331" s="33" t="s">
        <v>28</v>
      </c>
      <c r="G331" s="33"/>
      <c r="H331" s="33" t="s">
        <v>1223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1207</v>
      </c>
      <c r="B332" t="s">
        <v>1227</v>
      </c>
      <c r="C332" t="s">
        <v>1145</v>
      </c>
      <c r="D332" t="s">
        <v>1209</v>
      </c>
      <c r="E332" s="33" t="s">
        <v>1197</v>
      </c>
      <c r="F332" s="33" t="s">
        <v>28</v>
      </c>
      <c r="G332" s="33"/>
      <c r="H332" s="33" t="s">
        <v>1224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1144</v>
      </c>
      <c r="D333" t="s">
        <v>455</v>
      </c>
      <c r="E333" s="33" t="s">
        <v>73</v>
      </c>
      <c r="F333" s="33" t="s">
        <v>28</v>
      </c>
      <c r="G333" s="33"/>
      <c r="H333" s="33" t="s">
        <v>870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1144</v>
      </c>
      <c r="D334" t="s">
        <v>455</v>
      </c>
      <c r="E334" s="33" t="s">
        <v>73</v>
      </c>
      <c r="F334" s="33" t="s">
        <v>28</v>
      </c>
      <c r="G334" s="33"/>
      <c r="H334" s="33" t="s">
        <v>871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1098</v>
      </c>
      <c r="C335" t="s">
        <v>1144</v>
      </c>
      <c r="D335" t="s">
        <v>457</v>
      </c>
      <c r="E335" s="33" t="s">
        <v>73</v>
      </c>
      <c r="F335" s="33" t="s">
        <v>28</v>
      </c>
      <c r="G335" s="33"/>
      <c r="H335" s="33" t="s">
        <v>872</v>
      </c>
      <c r="I335" s="34">
        <f t="shared" si="45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1099</v>
      </c>
      <c r="C336" t="s">
        <v>1144</v>
      </c>
      <c r="D336" t="s">
        <v>457</v>
      </c>
      <c r="E336" s="33" t="s">
        <v>73</v>
      </c>
      <c r="F336" s="33" t="s">
        <v>28</v>
      </c>
      <c r="G336" s="33"/>
      <c r="H336" s="33" t="s">
        <v>873</v>
      </c>
      <c r="I336" s="34">
        <f t="shared" si="45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1145</v>
      </c>
      <c r="D337" t="s">
        <v>1106</v>
      </c>
      <c r="E337" s="33" t="s">
        <v>19</v>
      </c>
      <c r="F337" s="33" t="s">
        <v>20</v>
      </c>
      <c r="G337" s="33"/>
      <c r="H337" s="33" t="s">
        <v>876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1145</v>
      </c>
      <c r="D338" t="s">
        <v>469</v>
      </c>
      <c r="E338" s="33" t="s">
        <v>19</v>
      </c>
      <c r="F338" s="33" t="s">
        <v>20</v>
      </c>
      <c r="G338" s="33"/>
      <c r="H338" s="33" t="s">
        <v>877</v>
      </c>
      <c r="I338" s="34">
        <f>COUNTIF(L338:AM338,"")</f>
        <v>20</v>
      </c>
      <c r="J338" s="34">
        <f>COUNTIF(L338:AM338,"APAGADO")</f>
        <v>8</v>
      </c>
      <c r="K338" s="35">
        <f>(I338)/(J338+I338)</f>
        <v>0.7142857142857143</v>
      </c>
      <c r="L338" s="88"/>
      <c r="M338" s="88"/>
      <c r="N338" s="88"/>
      <c r="O338" s="88"/>
      <c r="P338" s="88" t="s">
        <v>1451</v>
      </c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 t="s">
        <v>1451</v>
      </c>
      <c r="AC338" s="88" t="s">
        <v>1451</v>
      </c>
      <c r="AD338" s="88" t="s">
        <v>1451</v>
      </c>
      <c r="AE338" s="88" t="s">
        <v>1451</v>
      </c>
      <c r="AF338" s="88" t="s">
        <v>1451</v>
      </c>
      <c r="AG338" s="88" t="s">
        <v>1451</v>
      </c>
      <c r="AH338" s="88" t="s">
        <v>1451</v>
      </c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1145</v>
      </c>
      <c r="D339" t="s">
        <v>471</v>
      </c>
      <c r="E339" s="33" t="s">
        <v>19</v>
      </c>
      <c r="F339" s="33" t="s">
        <v>20</v>
      </c>
      <c r="G339" s="33"/>
      <c r="H339" s="33" t="s">
        <v>878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1100</v>
      </c>
      <c r="C340" t="s">
        <v>1145</v>
      </c>
      <c r="D340" t="s">
        <v>472</v>
      </c>
      <c r="E340" s="33" t="s">
        <v>19</v>
      </c>
      <c r="F340" s="33" t="s">
        <v>20</v>
      </c>
      <c r="G340" s="33"/>
      <c r="H340" s="33" t="s">
        <v>879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1107</v>
      </c>
      <c r="C341" t="s">
        <v>1145</v>
      </c>
      <c r="D341" t="s">
        <v>459</v>
      </c>
      <c r="E341" s="33" t="s">
        <v>15</v>
      </c>
      <c r="F341" s="33" t="s">
        <v>20</v>
      </c>
      <c r="G341" s="33"/>
      <c r="H341" s="33" t="s">
        <v>880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1108</v>
      </c>
      <c r="C342" t="s">
        <v>1145</v>
      </c>
      <c r="D342" t="s">
        <v>460</v>
      </c>
      <c r="E342" s="33" t="s">
        <v>19</v>
      </c>
      <c r="F342" s="33" t="s">
        <v>28</v>
      </c>
      <c r="G342" s="33"/>
      <c r="H342" s="33" t="s">
        <v>881</v>
      </c>
      <c r="I342" s="34">
        <f>COUNTIF(L342:AM342,"")</f>
        <v>26</v>
      </c>
      <c r="J342" s="34">
        <f>COUNTIF(L342:AM342,"APAGADO")</f>
        <v>2</v>
      </c>
      <c r="K342" s="35">
        <f>(I342)/(J342+I342)</f>
        <v>0.9285714285714286</v>
      </c>
      <c r="L342" s="88" t="s">
        <v>1451</v>
      </c>
      <c r="M342" s="88" t="s">
        <v>1451</v>
      </c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1109</v>
      </c>
      <c r="C343" t="s">
        <v>1145</v>
      </c>
      <c r="D343" t="s">
        <v>461</v>
      </c>
      <c r="E343" s="33" t="s">
        <v>19</v>
      </c>
      <c r="F343" s="33" t="s">
        <v>28</v>
      </c>
      <c r="G343" s="33"/>
      <c r="H343" s="33" t="s">
        <v>882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1145</v>
      </c>
      <c r="D344" t="s">
        <v>463</v>
      </c>
      <c r="E344" s="33" t="s">
        <v>19</v>
      </c>
      <c r="F344" s="33" t="s">
        <v>28</v>
      </c>
      <c r="G344" s="33"/>
      <c r="H344" s="33" t="s">
        <v>883</v>
      </c>
      <c r="I344" s="34">
        <f t="shared" si="45"/>
        <v>28</v>
      </c>
      <c r="J344" s="34">
        <f t="shared" si="49"/>
        <v>0</v>
      </c>
      <c r="K344" s="35">
        <f t="shared" si="50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1110</v>
      </c>
      <c r="C345" t="s">
        <v>1145</v>
      </c>
      <c r="D345" t="s">
        <v>464</v>
      </c>
      <c r="E345" s="33" t="s">
        <v>15</v>
      </c>
      <c r="F345" s="33" t="s">
        <v>20</v>
      </c>
      <c r="G345" s="33"/>
      <c r="H345" s="33" t="s">
        <v>856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1111</v>
      </c>
      <c r="C346" t="s">
        <v>1145</v>
      </c>
      <c r="D346" t="s">
        <v>465</v>
      </c>
      <c r="E346" s="33" t="s">
        <v>15</v>
      </c>
      <c r="F346" s="33" t="s">
        <v>20</v>
      </c>
      <c r="G346" s="33"/>
      <c r="H346" s="33" t="s">
        <v>884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1101</v>
      </c>
      <c r="C347" t="s">
        <v>1145</v>
      </c>
      <c r="D347" t="s">
        <v>473</v>
      </c>
      <c r="E347" s="33" t="s">
        <v>15</v>
      </c>
      <c r="F347" s="33" t="s">
        <v>20</v>
      </c>
      <c r="G347" s="33"/>
      <c r="H347" s="33" t="s">
        <v>874</v>
      </c>
      <c r="I347" s="34">
        <f t="shared" ref="I347:I406" si="51">COUNTIF(L347:AM347,"")</f>
        <v>22</v>
      </c>
      <c r="J347" s="34">
        <f t="shared" si="49"/>
        <v>6</v>
      </c>
      <c r="K347" s="35">
        <f t="shared" si="50"/>
        <v>0.7857142857142857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1451</v>
      </c>
      <c r="AC347" s="88" t="s">
        <v>1451</v>
      </c>
      <c r="AD347" s="88" t="s">
        <v>1451</v>
      </c>
      <c r="AE347" s="88" t="s">
        <v>1451</v>
      </c>
      <c r="AF347" s="88" t="s">
        <v>1451</v>
      </c>
      <c r="AG347" s="88" t="s">
        <v>1451</v>
      </c>
      <c r="AH347" s="88"/>
      <c r="AI347" s="88"/>
      <c r="AJ347" s="88"/>
      <c r="AK347" s="88"/>
      <c r="AL347" s="88"/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1145</v>
      </c>
      <c r="D348" t="s">
        <v>475</v>
      </c>
      <c r="E348" s="33" t="s">
        <v>15</v>
      </c>
      <c r="F348" s="33" t="s">
        <v>20</v>
      </c>
      <c r="G348" s="33"/>
      <c r="H348" s="33" t="s">
        <v>875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1102</v>
      </c>
      <c r="C349" t="s">
        <v>1145</v>
      </c>
      <c r="D349" t="s">
        <v>476</v>
      </c>
      <c r="E349" s="33" t="s">
        <v>73</v>
      </c>
      <c r="F349" s="33" t="s">
        <v>20</v>
      </c>
      <c r="G349" s="33"/>
      <c r="H349" s="33" t="s">
        <v>885</v>
      </c>
      <c r="I349" s="34">
        <f t="shared" si="51"/>
        <v>26</v>
      </c>
      <c r="J349" s="34">
        <f t="shared" si="49"/>
        <v>2</v>
      </c>
      <c r="K349" s="35">
        <f t="shared" si="50"/>
        <v>0.9285714285714286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 t="s">
        <v>1451</v>
      </c>
      <c r="AD349" s="88"/>
      <c r="AE349" s="88"/>
      <c r="AF349" s="88"/>
      <c r="AG349" s="88" t="s">
        <v>1451</v>
      </c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1103</v>
      </c>
      <c r="C350" t="s">
        <v>1145</v>
      </c>
      <c r="D350" t="s">
        <v>476</v>
      </c>
      <c r="E350" s="33" t="s">
        <v>73</v>
      </c>
      <c r="F350" s="33" t="s">
        <v>20</v>
      </c>
      <c r="G350" s="33"/>
      <c r="H350" s="33" t="s">
        <v>886</v>
      </c>
      <c r="I350" s="34">
        <f t="shared" si="51"/>
        <v>22</v>
      </c>
      <c r="J350" s="34">
        <f t="shared" si="49"/>
        <v>6</v>
      </c>
      <c r="K350" s="35">
        <f t="shared" si="50"/>
        <v>0.7857142857142857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 t="s">
        <v>1451</v>
      </c>
      <c r="V350" s="88"/>
      <c r="W350" s="88"/>
      <c r="X350" s="88"/>
      <c r="Y350" s="88"/>
      <c r="Z350" s="88"/>
      <c r="AA350" s="88"/>
      <c r="AB350" s="88"/>
      <c r="AC350" s="88" t="s">
        <v>1451</v>
      </c>
      <c r="AD350" s="88" t="s">
        <v>1451</v>
      </c>
      <c r="AE350" s="88" t="s">
        <v>1451</v>
      </c>
      <c r="AF350" s="88" t="s">
        <v>1451</v>
      </c>
      <c r="AG350" s="88" t="s">
        <v>1451</v>
      </c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1145</v>
      </c>
      <c r="D351" t="s">
        <v>478</v>
      </c>
      <c r="E351" s="33" t="s">
        <v>15</v>
      </c>
      <c r="F351" s="33" t="s">
        <v>28</v>
      </c>
      <c r="G351" s="33"/>
      <c r="H351" s="33" t="s">
        <v>887</v>
      </c>
      <c r="I351" s="34">
        <f>COUNTIF(L351:AM351,"")</f>
        <v>10</v>
      </c>
      <c r="J351" s="34">
        <f>COUNTIF(L351:AM351,"APAGADO")</f>
        <v>18</v>
      </c>
      <c r="K351" s="35">
        <f>(I351)/(J351+I351)</f>
        <v>0.35714285714285715</v>
      </c>
      <c r="L351" s="88"/>
      <c r="M351" s="88"/>
      <c r="N351" s="88"/>
      <c r="O351" s="88" t="s">
        <v>1451</v>
      </c>
      <c r="P351" s="88" t="s">
        <v>1451</v>
      </c>
      <c r="Q351" s="88" t="s">
        <v>1451</v>
      </c>
      <c r="R351" s="88"/>
      <c r="S351" s="88" t="s">
        <v>1451</v>
      </c>
      <c r="T351" s="88" t="s">
        <v>1451</v>
      </c>
      <c r="U351" s="88"/>
      <c r="V351" s="88" t="s">
        <v>1451</v>
      </c>
      <c r="W351" s="88" t="s">
        <v>1451</v>
      </c>
      <c r="X351" s="88" t="s">
        <v>1451</v>
      </c>
      <c r="Y351" s="88" t="s">
        <v>1451</v>
      </c>
      <c r="Z351" s="88" t="s">
        <v>1451</v>
      </c>
      <c r="AA351" s="88" t="s">
        <v>1451</v>
      </c>
      <c r="AB351" s="88" t="s">
        <v>1451</v>
      </c>
      <c r="AC351" s="88" t="s">
        <v>1451</v>
      </c>
      <c r="AD351" s="88" t="s">
        <v>1451</v>
      </c>
      <c r="AE351" s="88" t="s">
        <v>1451</v>
      </c>
      <c r="AF351" s="88" t="s">
        <v>1451</v>
      </c>
      <c r="AG351" s="88" t="s">
        <v>1451</v>
      </c>
      <c r="AH351" s="88" t="s">
        <v>1451</v>
      </c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1112</v>
      </c>
      <c r="C352" t="s">
        <v>1145</v>
      </c>
      <c r="D352" t="s">
        <v>466</v>
      </c>
      <c r="E352" s="33" t="s">
        <v>73</v>
      </c>
      <c r="F352" s="33" t="s">
        <v>28</v>
      </c>
      <c r="G352" s="33"/>
      <c r="H352" s="33" t="s">
        <v>888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1113</v>
      </c>
      <c r="C353" t="s">
        <v>1145</v>
      </c>
      <c r="D353" t="s">
        <v>466</v>
      </c>
      <c r="E353" s="33" t="s">
        <v>73</v>
      </c>
      <c r="F353" s="33" t="s">
        <v>28</v>
      </c>
      <c r="G353" s="33"/>
      <c r="H353" s="33" t="s">
        <v>889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1104</v>
      </c>
      <c r="C354" t="s">
        <v>1145</v>
      </c>
      <c r="D354" t="s">
        <v>479</v>
      </c>
      <c r="E354" s="33" t="s">
        <v>73</v>
      </c>
      <c r="F354" s="33" t="s">
        <v>28</v>
      </c>
      <c r="G354" s="33"/>
      <c r="H354" s="33" t="s">
        <v>890</v>
      </c>
      <c r="I354" s="34">
        <f t="shared" si="51"/>
        <v>24</v>
      </c>
      <c r="J354" s="34">
        <f t="shared" si="49"/>
        <v>4</v>
      </c>
      <c r="K354" s="35">
        <f t="shared" si="50"/>
        <v>0.8571428571428571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 t="s">
        <v>1451</v>
      </c>
      <c r="AD354" s="88" t="s">
        <v>1451</v>
      </c>
      <c r="AE354" s="88" t="s">
        <v>1451</v>
      </c>
      <c r="AF354" s="88" t="s">
        <v>1451</v>
      </c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1105</v>
      </c>
      <c r="C355" t="s">
        <v>1145</v>
      </c>
      <c r="D355" t="s">
        <v>479</v>
      </c>
      <c r="E355" s="33" t="s">
        <v>73</v>
      </c>
      <c r="F355" s="33" t="s">
        <v>28</v>
      </c>
      <c r="G355" s="33"/>
      <c r="H355" s="33" t="s">
        <v>891</v>
      </c>
      <c r="I355" s="34">
        <f t="shared" si="51"/>
        <v>24</v>
      </c>
      <c r="J355" s="34">
        <f t="shared" si="49"/>
        <v>4</v>
      </c>
      <c r="K355" s="35">
        <f t="shared" si="50"/>
        <v>0.8571428571428571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 t="s">
        <v>1451</v>
      </c>
      <c r="AD355" s="88" t="s">
        <v>1451</v>
      </c>
      <c r="AE355" s="88" t="s">
        <v>1451</v>
      </c>
      <c r="AF355" s="88" t="s">
        <v>1451</v>
      </c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1376</v>
      </c>
      <c r="C356" t="s">
        <v>1145</v>
      </c>
      <c r="D356" s="86" t="s">
        <v>1375</v>
      </c>
      <c r="E356" s="33" t="s">
        <v>73</v>
      </c>
      <c r="F356" s="33" t="s">
        <v>28</v>
      </c>
      <c r="G356" s="33"/>
      <c r="H356" s="33" t="s">
        <v>1377</v>
      </c>
      <c r="I356" s="34">
        <f>COUNTIF(L356:AM356,"")</f>
        <v>26</v>
      </c>
      <c r="J356" s="34">
        <f>COUNTIF(L356:AM356,"APAGADO")</f>
        <v>2</v>
      </c>
      <c r="K356" s="35">
        <f>(I356)/(J356+I356)</f>
        <v>0.9285714285714286</v>
      </c>
      <c r="L356" s="88" t="s">
        <v>1451</v>
      </c>
      <c r="M356" s="88" t="s">
        <v>1451</v>
      </c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1374</v>
      </c>
      <c r="C357" t="s">
        <v>1145</v>
      </c>
      <c r="D357" s="86" t="s">
        <v>1375</v>
      </c>
      <c r="E357" s="33" t="s">
        <v>73</v>
      </c>
      <c r="F357" s="33" t="s">
        <v>28</v>
      </c>
      <c r="G357" s="33"/>
      <c r="H357" s="33" t="s">
        <v>1378</v>
      </c>
      <c r="I357" s="34">
        <f t="shared" ref="I357" si="52">COUNTIF(L357:AM357,"")</f>
        <v>28</v>
      </c>
      <c r="J357" s="34">
        <f t="shared" ref="J357" si="53">COUNTIF(L357:AM357,"APAGADO")</f>
        <v>0</v>
      </c>
      <c r="K357" s="35">
        <f t="shared" ref="K357" si="54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1145</v>
      </c>
      <c r="D358" t="s">
        <v>481</v>
      </c>
      <c r="E358" s="33" t="s">
        <v>73</v>
      </c>
      <c r="F358" s="33" t="s">
        <v>28</v>
      </c>
      <c r="G358" s="33"/>
      <c r="H358" s="33" t="s">
        <v>892</v>
      </c>
      <c r="I358" s="34">
        <f t="shared" si="51"/>
        <v>22</v>
      </c>
      <c r="J358" s="34">
        <f t="shared" si="49"/>
        <v>6</v>
      </c>
      <c r="K358" s="35">
        <f t="shared" si="50"/>
        <v>0.7857142857142857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 t="s">
        <v>1451</v>
      </c>
      <c r="X358" s="88"/>
      <c r="Y358" s="88"/>
      <c r="Z358" s="88"/>
      <c r="AA358" s="88"/>
      <c r="AB358" s="88"/>
      <c r="AC358" s="88"/>
      <c r="AD358" s="88" t="s">
        <v>1451</v>
      </c>
      <c r="AE358" s="88" t="s">
        <v>1451</v>
      </c>
      <c r="AF358" s="88" t="s">
        <v>1451</v>
      </c>
      <c r="AG358" s="88" t="s">
        <v>1451</v>
      </c>
      <c r="AH358" s="88" t="s">
        <v>1451</v>
      </c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1145</v>
      </c>
      <c r="D359" t="s">
        <v>481</v>
      </c>
      <c r="E359" s="33" t="s">
        <v>73</v>
      </c>
      <c r="F359" s="33" t="s">
        <v>28</v>
      </c>
      <c r="G359" s="33"/>
      <c r="H359" s="33" t="s">
        <v>893</v>
      </c>
      <c r="I359" s="34">
        <f t="shared" si="51"/>
        <v>22</v>
      </c>
      <c r="J359" s="34">
        <f t="shared" si="49"/>
        <v>6</v>
      </c>
      <c r="K359" s="35">
        <f t="shared" si="50"/>
        <v>0.7857142857142857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 t="s">
        <v>1451</v>
      </c>
      <c r="X359" s="88"/>
      <c r="Y359" s="88"/>
      <c r="Z359" s="88"/>
      <c r="AA359" s="88"/>
      <c r="AB359" s="88"/>
      <c r="AC359" s="88"/>
      <c r="AD359" s="88" t="s">
        <v>1451</v>
      </c>
      <c r="AE359" s="88" t="s">
        <v>1451</v>
      </c>
      <c r="AF359" s="88" t="s">
        <v>1451</v>
      </c>
      <c r="AG359" s="88" t="s">
        <v>1451</v>
      </c>
      <c r="AH359" s="88" t="s">
        <v>1451</v>
      </c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1188</v>
      </c>
      <c r="C360" s="33" t="s">
        <v>1145</v>
      </c>
      <c r="D360" t="s">
        <v>1187</v>
      </c>
      <c r="E360" s="33" t="s">
        <v>15</v>
      </c>
      <c r="F360" s="33" t="s">
        <v>28</v>
      </c>
      <c r="G360" s="33"/>
      <c r="H360" s="33" t="s">
        <v>1189</v>
      </c>
      <c r="I360" s="34">
        <f t="shared" si="51"/>
        <v>22</v>
      </c>
      <c r="J360" s="34">
        <f t="shared" si="49"/>
        <v>6</v>
      </c>
      <c r="K360" s="35">
        <f t="shared" si="50"/>
        <v>0.7857142857142857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 t="s">
        <v>1451</v>
      </c>
      <c r="X360" s="88"/>
      <c r="Y360" s="88"/>
      <c r="Z360" s="88"/>
      <c r="AA360" s="88"/>
      <c r="AB360" s="88"/>
      <c r="AC360" s="88"/>
      <c r="AD360" s="88" t="s">
        <v>1451</v>
      </c>
      <c r="AE360" s="88" t="s">
        <v>1451</v>
      </c>
      <c r="AF360" s="88" t="s">
        <v>1451</v>
      </c>
      <c r="AG360" s="88" t="s">
        <v>1451</v>
      </c>
      <c r="AH360" s="88" t="s">
        <v>1451</v>
      </c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1114</v>
      </c>
      <c r="C361" t="s">
        <v>1144</v>
      </c>
      <c r="D361" t="s">
        <v>501</v>
      </c>
      <c r="E361" s="33" t="s">
        <v>19</v>
      </c>
      <c r="F361" s="33" t="s">
        <v>1138</v>
      </c>
      <c r="G361" s="33" t="s">
        <v>1345</v>
      </c>
      <c r="H361" s="33" t="s">
        <v>902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8"/>
      <c r="M361" s="88"/>
      <c r="N361" s="88"/>
      <c r="O361" s="88" t="s">
        <v>1451</v>
      </c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1144</v>
      </c>
      <c r="D362" t="s">
        <v>485</v>
      </c>
      <c r="E362" s="33" t="s">
        <v>19</v>
      </c>
      <c r="F362" s="33" t="s">
        <v>1138</v>
      </c>
      <c r="G362" s="33" t="s">
        <v>1345</v>
      </c>
      <c r="H362" s="33" t="s">
        <v>894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8"/>
      <c r="M362" s="88"/>
      <c r="N362" s="88"/>
      <c r="O362" s="88" t="s">
        <v>1451</v>
      </c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1144</v>
      </c>
      <c r="D363" t="s">
        <v>487</v>
      </c>
      <c r="E363" s="33" t="s">
        <v>19</v>
      </c>
      <c r="F363" s="33" t="s">
        <v>28</v>
      </c>
      <c r="G363" s="33"/>
      <c r="H363" s="33" t="s">
        <v>895</v>
      </c>
      <c r="I363" s="34">
        <f t="shared" si="51"/>
        <v>28</v>
      </c>
      <c r="J363" s="34">
        <f t="shared" si="49"/>
        <v>0</v>
      </c>
      <c r="K363" s="35">
        <f t="shared" si="50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1144</v>
      </c>
      <c r="D364" t="s">
        <v>490</v>
      </c>
      <c r="E364" s="33" t="s">
        <v>19</v>
      </c>
      <c r="F364" s="33" t="s">
        <v>28</v>
      </c>
      <c r="G364" s="33"/>
      <c r="H364" s="33" t="s">
        <v>896</v>
      </c>
      <c r="I364" s="34">
        <f t="shared" si="51"/>
        <v>28</v>
      </c>
      <c r="J364" s="34">
        <f t="shared" si="49"/>
        <v>0</v>
      </c>
      <c r="K364" s="35">
        <f t="shared" si="50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1144</v>
      </c>
      <c r="D365" t="s">
        <v>492</v>
      </c>
      <c r="E365" s="33" t="s">
        <v>15</v>
      </c>
      <c r="F365" s="33" t="s">
        <v>28</v>
      </c>
      <c r="G365" s="33"/>
      <c r="H365" s="33" t="s">
        <v>897</v>
      </c>
      <c r="I365" s="34">
        <f t="shared" si="51"/>
        <v>28</v>
      </c>
      <c r="J365" s="34">
        <f t="shared" si="49"/>
        <v>0</v>
      </c>
      <c r="K365" s="35">
        <f t="shared" si="50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1144</v>
      </c>
      <c r="D366" t="s">
        <v>494</v>
      </c>
      <c r="E366" s="33" t="s">
        <v>19</v>
      </c>
      <c r="F366" s="33" t="s">
        <v>28</v>
      </c>
      <c r="G366" s="33"/>
      <c r="H366" s="33" t="s">
        <v>898</v>
      </c>
      <c r="I366" s="34">
        <f t="shared" si="51"/>
        <v>28</v>
      </c>
      <c r="J366" s="34">
        <f t="shared" si="49"/>
        <v>0</v>
      </c>
      <c r="K366" s="35">
        <f t="shared" si="50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1144</v>
      </c>
      <c r="D367" t="s">
        <v>496</v>
      </c>
      <c r="E367" s="33" t="s">
        <v>15</v>
      </c>
      <c r="F367" s="33" t="s">
        <v>28</v>
      </c>
      <c r="G367" s="33"/>
      <c r="H367" s="33" t="s">
        <v>899</v>
      </c>
      <c r="I367" s="34">
        <f t="shared" si="51"/>
        <v>28</v>
      </c>
      <c r="J367" s="34">
        <f t="shared" si="49"/>
        <v>0</v>
      </c>
      <c r="K367" s="35">
        <f t="shared" si="50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1144</v>
      </c>
      <c r="D368" t="s">
        <v>498</v>
      </c>
      <c r="E368" s="33" t="s">
        <v>19</v>
      </c>
      <c r="F368" s="33" t="s">
        <v>28</v>
      </c>
      <c r="G368" s="33"/>
      <c r="H368" s="33" t="s">
        <v>900</v>
      </c>
      <c r="I368" s="34">
        <f t="shared" si="51"/>
        <v>28</v>
      </c>
      <c r="J368" s="34">
        <f t="shared" si="49"/>
        <v>0</v>
      </c>
      <c r="K368" s="35">
        <f t="shared" si="50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1144</v>
      </c>
      <c r="D369" t="s">
        <v>500</v>
      </c>
      <c r="E369" s="33" t="s">
        <v>19</v>
      </c>
      <c r="F369" s="33" t="s">
        <v>1138</v>
      </c>
      <c r="G369" s="33" t="s">
        <v>1346</v>
      </c>
      <c r="H369" s="33" t="s">
        <v>901</v>
      </c>
      <c r="I369" s="34">
        <f t="shared" si="51"/>
        <v>28</v>
      </c>
      <c r="J369" s="34">
        <f t="shared" si="49"/>
        <v>0</v>
      </c>
      <c r="K369" s="35">
        <f t="shared" si="50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1271</v>
      </c>
      <c r="C370" t="s">
        <v>1144</v>
      </c>
      <c r="D370" t="s">
        <v>1272</v>
      </c>
      <c r="E370" s="33" t="s">
        <v>1197</v>
      </c>
      <c r="F370" s="33" t="s">
        <v>28</v>
      </c>
      <c r="G370" s="33"/>
      <c r="H370" s="33" t="s">
        <v>1273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1274</v>
      </c>
      <c r="C371" t="s">
        <v>1144</v>
      </c>
      <c r="D371" t="s">
        <v>1272</v>
      </c>
      <c r="E371" s="33" t="s">
        <v>1197</v>
      </c>
      <c r="F371" s="33" t="s">
        <v>28</v>
      </c>
      <c r="G371" s="33"/>
      <c r="H371" s="33" t="s">
        <v>1275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1308</v>
      </c>
      <c r="C372" t="s">
        <v>1144</v>
      </c>
      <c r="D372" t="s">
        <v>1324</v>
      </c>
      <c r="E372" t="s">
        <v>73</v>
      </c>
      <c r="F372" t="s">
        <v>28</v>
      </c>
      <c r="G372"/>
      <c r="H372" s="33" t="s">
        <v>1370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1309</v>
      </c>
      <c r="C373" t="s">
        <v>1144</v>
      </c>
      <c r="D373" t="s">
        <v>1324</v>
      </c>
      <c r="E373" t="s">
        <v>73</v>
      </c>
      <c r="F373" t="s">
        <v>28</v>
      </c>
      <c r="G373"/>
      <c r="H373" s="33" t="s">
        <v>1371</v>
      </c>
      <c r="I373" s="34">
        <f t="shared" si="51"/>
        <v>28</v>
      </c>
      <c r="J373" s="34">
        <f t="shared" si="49"/>
        <v>0</v>
      </c>
      <c r="K373" s="35">
        <f t="shared" si="50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1145</v>
      </c>
      <c r="D374" t="s">
        <v>503</v>
      </c>
      <c r="E374" s="33" t="s">
        <v>19</v>
      </c>
      <c r="F374" s="33" t="s">
        <v>20</v>
      </c>
      <c r="G374" s="33"/>
      <c r="H374" s="33" t="s">
        <v>903</v>
      </c>
      <c r="I374" s="34">
        <f t="shared" si="51"/>
        <v>28</v>
      </c>
      <c r="J374" s="34">
        <f t="shared" si="49"/>
        <v>0</v>
      </c>
      <c r="K374" s="35">
        <f t="shared" si="50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1145</v>
      </c>
      <c r="D375" t="s">
        <v>505</v>
      </c>
      <c r="E375" s="33" t="s">
        <v>15</v>
      </c>
      <c r="F375" s="33" t="s">
        <v>20</v>
      </c>
      <c r="G375" s="33"/>
      <c r="H375" s="33" t="s">
        <v>904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1145</v>
      </c>
      <c r="D376" t="s">
        <v>507</v>
      </c>
      <c r="E376" s="33" t="s">
        <v>73</v>
      </c>
      <c r="F376" s="33" t="s">
        <v>20</v>
      </c>
      <c r="G376" s="33"/>
      <c r="H376" s="33" t="s">
        <v>905</v>
      </c>
      <c r="I376" s="34">
        <f t="shared" si="51"/>
        <v>25</v>
      </c>
      <c r="J376" s="34">
        <f t="shared" si="49"/>
        <v>3</v>
      </c>
      <c r="K376" s="35">
        <f t="shared" si="50"/>
        <v>0.8928571428571429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 t="s">
        <v>1451</v>
      </c>
      <c r="AC376" s="88"/>
      <c r="AD376" s="88" t="s">
        <v>1451</v>
      </c>
      <c r="AE376" s="88" t="s">
        <v>1451</v>
      </c>
      <c r="AF376" s="88"/>
      <c r="AG376" s="88"/>
      <c r="AH376" s="88"/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1145</v>
      </c>
      <c r="D377" t="s">
        <v>507</v>
      </c>
      <c r="E377" s="33" t="s">
        <v>73</v>
      </c>
      <c r="F377" s="33" t="s">
        <v>20</v>
      </c>
      <c r="G377" s="33"/>
      <c r="H377" s="33" t="s">
        <v>906</v>
      </c>
      <c r="I377" s="34">
        <f t="shared" si="51"/>
        <v>26</v>
      </c>
      <c r="J377" s="34">
        <f t="shared" si="49"/>
        <v>2</v>
      </c>
      <c r="K377" s="35">
        <f t="shared" si="50"/>
        <v>0.9285714285714286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 t="s">
        <v>1451</v>
      </c>
      <c r="AE377" s="88" t="s">
        <v>1451</v>
      </c>
      <c r="AF377" s="88"/>
      <c r="AG377" s="88"/>
      <c r="AH377" s="88"/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1145</v>
      </c>
      <c r="D378" t="s">
        <v>510</v>
      </c>
      <c r="E378" s="33" t="s">
        <v>73</v>
      </c>
      <c r="F378" s="33" t="s">
        <v>20</v>
      </c>
      <c r="G378" s="33"/>
      <c r="H378" s="33" t="s">
        <v>907</v>
      </c>
      <c r="I378" s="34">
        <f t="shared" si="51"/>
        <v>26</v>
      </c>
      <c r="J378" s="34">
        <f t="shared" si="49"/>
        <v>2</v>
      </c>
      <c r="K378" s="35">
        <f t="shared" si="50"/>
        <v>0.9285714285714286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 t="s">
        <v>1451</v>
      </c>
      <c r="AE378" s="88" t="s">
        <v>1451</v>
      </c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1145</v>
      </c>
      <c r="D379" t="s">
        <v>510</v>
      </c>
      <c r="E379" s="33" t="s">
        <v>73</v>
      </c>
      <c r="F379" s="33" t="s">
        <v>20</v>
      </c>
      <c r="G379" s="33"/>
      <c r="H379" s="33" t="s">
        <v>908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1145</v>
      </c>
      <c r="D380" t="s">
        <v>513</v>
      </c>
      <c r="E380" s="33" t="s">
        <v>15</v>
      </c>
      <c r="F380" s="33" t="s">
        <v>28</v>
      </c>
      <c r="G380" s="33"/>
      <c r="H380" s="33" t="s">
        <v>909</v>
      </c>
      <c r="I380" s="34">
        <f>COUNTIF(L380:AM380,"")</f>
        <v>18</v>
      </c>
      <c r="J380" s="34">
        <f t="shared" si="49"/>
        <v>10</v>
      </c>
      <c r="K380" s="35">
        <f t="shared" si="50"/>
        <v>0.6428571428571429</v>
      </c>
      <c r="L380" s="88" t="s">
        <v>1451</v>
      </c>
      <c r="M380" s="88" t="s">
        <v>1451</v>
      </c>
      <c r="N380" s="88" t="s">
        <v>1451</v>
      </c>
      <c r="O380" s="88" t="s">
        <v>1451</v>
      </c>
      <c r="P380" s="88"/>
      <c r="Q380" s="88"/>
      <c r="R380" s="88"/>
      <c r="S380" s="88" t="s">
        <v>1451</v>
      </c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 t="s">
        <v>1451</v>
      </c>
      <c r="AE380" s="88" t="s">
        <v>1451</v>
      </c>
      <c r="AF380" s="88" t="s">
        <v>1451</v>
      </c>
      <c r="AG380" s="88" t="s">
        <v>1451</v>
      </c>
      <c r="AH380" s="88" t="s">
        <v>1451</v>
      </c>
      <c r="AI380" s="88"/>
      <c r="AJ380" s="88"/>
      <c r="AK380" s="88"/>
      <c r="AL380" s="88"/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1115</v>
      </c>
      <c r="C381" t="s">
        <v>1145</v>
      </c>
      <c r="D381" t="s">
        <v>514</v>
      </c>
      <c r="E381" s="33" t="s">
        <v>73</v>
      </c>
      <c r="F381" s="33" t="s">
        <v>28</v>
      </c>
      <c r="G381" s="33"/>
      <c r="H381" s="33" t="s">
        <v>910</v>
      </c>
      <c r="I381" s="34">
        <f t="shared" si="51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1116</v>
      </c>
      <c r="C382" t="s">
        <v>1145</v>
      </c>
      <c r="D382" t="s">
        <v>514</v>
      </c>
      <c r="E382" s="33" t="s">
        <v>73</v>
      </c>
      <c r="F382" s="33" t="s">
        <v>28</v>
      </c>
      <c r="G382" s="33"/>
      <c r="H382" s="33" t="s">
        <v>911</v>
      </c>
      <c r="I382" s="34">
        <f t="shared" si="51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1145</v>
      </c>
      <c r="D383" t="s">
        <v>516</v>
      </c>
      <c r="E383" s="33" t="s">
        <v>73</v>
      </c>
      <c r="F383" s="33" t="s">
        <v>28</v>
      </c>
      <c r="G383" s="33"/>
      <c r="H383" s="33" t="s">
        <v>912</v>
      </c>
      <c r="I383" s="34">
        <f t="shared" si="51"/>
        <v>28</v>
      </c>
      <c r="J383" s="34">
        <f t="shared" si="49"/>
        <v>0</v>
      </c>
      <c r="K383" s="35">
        <f t="shared" si="50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1145</v>
      </c>
      <c r="D384" t="s">
        <v>516</v>
      </c>
      <c r="E384" s="33" t="s">
        <v>73</v>
      </c>
      <c r="F384" s="33" t="s">
        <v>28</v>
      </c>
      <c r="G384" s="33"/>
      <c r="H384" s="33" t="s">
        <v>913</v>
      </c>
      <c r="I384" s="34">
        <f t="shared" si="51"/>
        <v>28</v>
      </c>
      <c r="J384" s="34">
        <f t="shared" si="49"/>
        <v>0</v>
      </c>
      <c r="K384" s="35">
        <f t="shared" si="50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1178</v>
      </c>
      <c r="C385" s="33" t="s">
        <v>1145</v>
      </c>
      <c r="D385" t="s">
        <v>1179</v>
      </c>
      <c r="E385" s="33" t="s">
        <v>19</v>
      </c>
      <c r="F385" s="33" t="s">
        <v>28</v>
      </c>
      <c r="G385" s="33"/>
      <c r="H385" s="33" t="s">
        <v>1180</v>
      </c>
      <c r="I385" s="34">
        <f t="shared" si="51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1332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1183</v>
      </c>
      <c r="C386" s="33" t="s">
        <v>1145</v>
      </c>
      <c r="D386" t="s">
        <v>1181</v>
      </c>
      <c r="E386" s="33" t="s">
        <v>19</v>
      </c>
      <c r="F386" s="33" t="s">
        <v>28</v>
      </c>
      <c r="G386" s="33"/>
      <c r="H386" s="33" t="s">
        <v>1182</v>
      </c>
      <c r="I386" s="34">
        <f t="shared" si="51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1184</v>
      </c>
      <c r="C387" s="33" t="s">
        <v>1145</v>
      </c>
      <c r="D387" t="s">
        <v>1185</v>
      </c>
      <c r="E387" s="33" t="s">
        <v>19</v>
      </c>
      <c r="F387" s="33" t="s">
        <v>28</v>
      </c>
      <c r="G387" s="33"/>
      <c r="H387" s="33" t="s">
        <v>1186</v>
      </c>
      <c r="I387" s="34">
        <f t="shared" si="51"/>
        <v>23</v>
      </c>
      <c r="J387" s="34">
        <f t="shared" ref="J387" si="55">COUNTIF(L387:AM387,"APAGADO")</f>
        <v>5</v>
      </c>
      <c r="K387" s="35">
        <f t="shared" ref="K387" si="56">(I387)/(J387+I387)</f>
        <v>0.8214285714285714</v>
      </c>
      <c r="L387" s="88" t="s">
        <v>1451</v>
      </c>
      <c r="M387" s="88" t="s">
        <v>1451</v>
      </c>
      <c r="N387" s="88" t="s">
        <v>1451</v>
      </c>
      <c r="O387" s="88" t="s">
        <v>1451</v>
      </c>
      <c r="P387" s="88"/>
      <c r="Q387" s="88"/>
      <c r="R387" s="88"/>
      <c r="S387" s="88" t="s">
        <v>1451</v>
      </c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1145</v>
      </c>
      <c r="D388" t="s">
        <v>1121</v>
      </c>
      <c r="E388" s="33" t="s">
        <v>19</v>
      </c>
      <c r="F388" s="33" t="s">
        <v>28</v>
      </c>
      <c r="G388" s="33"/>
      <c r="H388" s="33" t="s">
        <v>914</v>
      </c>
      <c r="I388" s="34">
        <f t="shared" si="51"/>
        <v>28</v>
      </c>
      <c r="J388" s="34">
        <f t="shared" si="49"/>
        <v>0</v>
      </c>
      <c r="K388" s="35">
        <f t="shared" si="50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1145</v>
      </c>
      <c r="D389" t="s">
        <v>1174</v>
      </c>
      <c r="E389" s="33" t="s">
        <v>19</v>
      </c>
      <c r="F389" s="33" t="s">
        <v>28</v>
      </c>
      <c r="G389" s="33"/>
      <c r="H389" s="33" t="s">
        <v>915</v>
      </c>
      <c r="I389" s="34">
        <f t="shared" si="51"/>
        <v>28</v>
      </c>
      <c r="J389" s="34">
        <f t="shared" si="49"/>
        <v>0</v>
      </c>
      <c r="K389" s="35">
        <f t="shared" si="50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1145</v>
      </c>
      <c r="D390" t="s">
        <v>534</v>
      </c>
      <c r="E390" s="33" t="s">
        <v>19</v>
      </c>
      <c r="F390" s="33" t="s">
        <v>28</v>
      </c>
      <c r="G390" s="33"/>
      <c r="H390" s="33" t="s">
        <v>916</v>
      </c>
      <c r="I390" s="34">
        <f t="shared" si="51"/>
        <v>23</v>
      </c>
      <c r="J390" s="34">
        <f t="shared" si="49"/>
        <v>5</v>
      </c>
      <c r="K390" s="35">
        <f t="shared" si="50"/>
        <v>0.8214285714285714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 t="s">
        <v>1451</v>
      </c>
      <c r="AA390" s="88"/>
      <c r="AB390" s="88"/>
      <c r="AC390" s="88"/>
      <c r="AD390" s="88" t="s">
        <v>1451</v>
      </c>
      <c r="AE390" s="88" t="s">
        <v>1451</v>
      </c>
      <c r="AF390" s="88" t="s">
        <v>1451</v>
      </c>
      <c r="AG390" s="88" t="s">
        <v>1451</v>
      </c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1145</v>
      </c>
      <c r="D391" t="s">
        <v>536</v>
      </c>
      <c r="E391" s="33" t="s">
        <v>19</v>
      </c>
      <c r="F391" s="33" t="s">
        <v>28</v>
      </c>
      <c r="G391" s="33"/>
      <c r="H391" s="33" t="s">
        <v>917</v>
      </c>
      <c r="I391" s="34">
        <f t="shared" si="51"/>
        <v>24</v>
      </c>
      <c r="J391" s="34">
        <f t="shared" si="49"/>
        <v>4</v>
      </c>
      <c r="K391" s="35">
        <f t="shared" si="50"/>
        <v>0.8571428571428571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 t="s">
        <v>1451</v>
      </c>
      <c r="AE391" s="88" t="s">
        <v>1451</v>
      </c>
      <c r="AF391" s="88" t="s">
        <v>1451</v>
      </c>
      <c r="AG391" s="88" t="s">
        <v>1451</v>
      </c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1145</v>
      </c>
      <c r="D392" t="s">
        <v>538</v>
      </c>
      <c r="E392" s="33" t="s">
        <v>19</v>
      </c>
      <c r="F392" s="33" t="s">
        <v>20</v>
      </c>
      <c r="G392" s="33"/>
      <c r="H392" s="33" t="s">
        <v>918</v>
      </c>
      <c r="I392" s="34">
        <f t="shared" si="51"/>
        <v>28</v>
      </c>
      <c r="J392" s="34">
        <f t="shared" si="49"/>
        <v>0</v>
      </c>
      <c r="K392" s="35">
        <f t="shared" si="50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1145</v>
      </c>
      <c r="D393" t="s">
        <v>1152</v>
      </c>
      <c r="E393" s="33" t="s">
        <v>19</v>
      </c>
      <c r="F393" s="33" t="s">
        <v>28</v>
      </c>
      <c r="G393" s="33"/>
      <c r="H393" s="33" t="s">
        <v>919</v>
      </c>
      <c r="I393" s="34">
        <f t="shared" si="51"/>
        <v>27</v>
      </c>
      <c r="J393" s="34">
        <f t="shared" si="49"/>
        <v>1</v>
      </c>
      <c r="K393" s="35">
        <f t="shared" si="50"/>
        <v>0.9642857142857143</v>
      </c>
      <c r="L393" s="88"/>
      <c r="M393" s="88"/>
      <c r="N393" s="88"/>
      <c r="O393" s="88"/>
      <c r="P393" s="88"/>
      <c r="Q393" s="88"/>
      <c r="R393" s="88"/>
      <c r="S393" s="88"/>
      <c r="T393" s="88" t="s">
        <v>1451</v>
      </c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1144</v>
      </c>
      <c r="D394" t="s">
        <v>1151</v>
      </c>
      <c r="E394" s="33"/>
      <c r="F394" s="33" t="s">
        <v>28</v>
      </c>
      <c r="G394" s="33"/>
      <c r="H394" s="33" t="s">
        <v>920</v>
      </c>
      <c r="I394" s="34">
        <f t="shared" si="51"/>
        <v>28</v>
      </c>
      <c r="J394" s="34">
        <f t="shared" si="49"/>
        <v>0</v>
      </c>
      <c r="K394" s="35">
        <f t="shared" si="50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1145</v>
      </c>
      <c r="D395" t="s">
        <v>542</v>
      </c>
      <c r="E395" s="33" t="s">
        <v>19</v>
      </c>
      <c r="F395" s="33" t="s">
        <v>28</v>
      </c>
      <c r="G395" s="33"/>
      <c r="H395" s="33" t="s">
        <v>921</v>
      </c>
      <c r="I395" s="34">
        <f t="shared" si="51"/>
        <v>28</v>
      </c>
      <c r="J395" s="34">
        <f t="shared" ref="J395:J455" si="57">COUNTIF(L395:AM395,"APAGADO")</f>
        <v>0</v>
      </c>
      <c r="K395" s="35">
        <f t="shared" ref="K395:K455" si="58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1145</v>
      </c>
      <c r="D396" t="s">
        <v>544</v>
      </c>
      <c r="E396" s="33" t="s">
        <v>19</v>
      </c>
      <c r="F396" s="33" t="s">
        <v>28</v>
      </c>
      <c r="G396" s="33"/>
      <c r="H396" s="33" t="s">
        <v>922</v>
      </c>
      <c r="I396" s="34">
        <f t="shared" si="51"/>
        <v>28</v>
      </c>
      <c r="J396" s="34">
        <f t="shared" si="57"/>
        <v>0</v>
      </c>
      <c r="K396" s="35">
        <f t="shared" si="58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1117</v>
      </c>
      <c r="C397" t="s">
        <v>1145</v>
      </c>
      <c r="D397" t="s">
        <v>545</v>
      </c>
      <c r="E397" s="33" t="s">
        <v>19</v>
      </c>
      <c r="F397" s="33" t="s">
        <v>28</v>
      </c>
      <c r="G397" s="33"/>
      <c r="H397" s="33" t="s">
        <v>923</v>
      </c>
      <c r="I397" s="34">
        <f t="shared" si="51"/>
        <v>27</v>
      </c>
      <c r="J397" s="34">
        <f>COUNTIF(L397:AM397,"APAGADO")</f>
        <v>1</v>
      </c>
      <c r="K397" s="35">
        <f>(I397)/(J397+I397)</f>
        <v>0.9642857142857143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 t="s">
        <v>1451</v>
      </c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1145</v>
      </c>
      <c r="D398" t="s">
        <v>547</v>
      </c>
      <c r="E398" s="33" t="s">
        <v>19</v>
      </c>
      <c r="F398" s="33" t="s">
        <v>28</v>
      </c>
      <c r="G398" s="33"/>
      <c r="H398" s="33" t="s">
        <v>924</v>
      </c>
      <c r="I398" s="34">
        <f t="shared" si="51"/>
        <v>28</v>
      </c>
      <c r="J398" s="34">
        <f t="shared" si="57"/>
        <v>0</v>
      </c>
      <c r="K398" s="35">
        <f t="shared" si="58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1122</v>
      </c>
      <c r="C399" t="s">
        <v>1145</v>
      </c>
      <c r="D399" t="s">
        <v>518</v>
      </c>
      <c r="E399" s="33" t="s">
        <v>15</v>
      </c>
      <c r="F399" s="33" t="s">
        <v>1138</v>
      </c>
      <c r="G399" s="33" t="s">
        <v>1347</v>
      </c>
      <c r="H399" s="33" t="s">
        <v>925</v>
      </c>
      <c r="I399" s="34">
        <f t="shared" si="51"/>
        <v>28</v>
      </c>
      <c r="J399" s="34">
        <f t="shared" si="57"/>
        <v>0</v>
      </c>
      <c r="K399" s="35">
        <f t="shared" si="58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1123</v>
      </c>
      <c r="C400" t="s">
        <v>1145</v>
      </c>
      <c r="D400" t="s">
        <v>520</v>
      </c>
      <c r="E400" s="33" t="s">
        <v>19</v>
      </c>
      <c r="F400" s="33" t="s">
        <v>28</v>
      </c>
      <c r="G400" s="33"/>
      <c r="H400" s="33" t="s">
        <v>926</v>
      </c>
      <c r="I400" s="34">
        <f t="shared" si="51"/>
        <v>28</v>
      </c>
      <c r="J400" s="34">
        <f t="shared" si="57"/>
        <v>0</v>
      </c>
      <c r="K400" s="35">
        <f t="shared" si="58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  <c r="AO400" s="88"/>
      <c r="AP400" s="88"/>
    </row>
    <row r="401" spans="1:42" ht="15.75" thickBot="1" x14ac:dyDescent="0.3">
      <c r="A401" t="s">
        <v>523</v>
      </c>
      <c r="B401" t="s">
        <v>1118</v>
      </c>
      <c r="C401" t="s">
        <v>1145</v>
      </c>
      <c r="D401" t="s">
        <v>548</v>
      </c>
      <c r="E401" s="33" t="s">
        <v>15</v>
      </c>
      <c r="F401" s="33" t="s">
        <v>28</v>
      </c>
      <c r="G401" s="33"/>
      <c r="H401" s="33" t="s">
        <v>927</v>
      </c>
      <c r="I401" s="34">
        <f t="shared" si="51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1145</v>
      </c>
      <c r="D402" t="s">
        <v>522</v>
      </c>
      <c r="E402" s="33" t="s">
        <v>15</v>
      </c>
      <c r="F402" s="33" t="s">
        <v>1138</v>
      </c>
      <c r="G402" s="33" t="s">
        <v>1348</v>
      </c>
      <c r="H402" s="33" t="s">
        <v>928</v>
      </c>
      <c r="I402" s="34">
        <f t="shared" si="51"/>
        <v>27</v>
      </c>
      <c r="J402" s="34">
        <f>COUNTIF(L402:AM402,"APAGADO")</f>
        <v>1</v>
      </c>
      <c r="K402" s="35">
        <f>(I402)/(J402+I402)</f>
        <v>0.9642857142857143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 t="s">
        <v>1451</v>
      </c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1145</v>
      </c>
      <c r="D403" t="s">
        <v>525</v>
      </c>
      <c r="E403" s="33" t="s">
        <v>15</v>
      </c>
      <c r="F403" s="33" t="s">
        <v>1138</v>
      </c>
      <c r="G403" s="33" t="s">
        <v>1344</v>
      </c>
      <c r="H403" s="33" t="s">
        <v>929</v>
      </c>
      <c r="I403" s="34">
        <f t="shared" si="51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1145</v>
      </c>
      <c r="D404" t="s">
        <v>1173</v>
      </c>
      <c r="E404" s="33" t="s">
        <v>15</v>
      </c>
      <c r="F404" s="33" t="s">
        <v>1138</v>
      </c>
      <c r="G404" s="33" t="s">
        <v>1349</v>
      </c>
      <c r="H404" s="33" t="s">
        <v>930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1124</v>
      </c>
      <c r="C405" t="s">
        <v>1145</v>
      </c>
      <c r="D405" t="s">
        <v>527</v>
      </c>
      <c r="E405" s="33" t="s">
        <v>15</v>
      </c>
      <c r="F405" s="33" t="s">
        <v>1138</v>
      </c>
      <c r="G405" s="33" t="s">
        <v>1350</v>
      </c>
      <c r="H405" s="33" t="s">
        <v>931</v>
      </c>
      <c r="I405" s="34">
        <f t="shared" si="51"/>
        <v>23</v>
      </c>
      <c r="J405" s="34">
        <f t="shared" si="57"/>
        <v>5</v>
      </c>
      <c r="K405" s="35">
        <f t="shared" si="58"/>
        <v>0.8214285714285714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 t="s">
        <v>1451</v>
      </c>
      <c r="AA405" s="88"/>
      <c r="AB405" s="88"/>
      <c r="AC405" s="88"/>
      <c r="AD405" s="88" t="s">
        <v>1451</v>
      </c>
      <c r="AE405" s="88" t="s">
        <v>1451</v>
      </c>
      <c r="AF405" s="88" t="s">
        <v>1451</v>
      </c>
      <c r="AG405" s="88" t="s">
        <v>1451</v>
      </c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1125</v>
      </c>
      <c r="C406" t="s">
        <v>1145</v>
      </c>
      <c r="D406" t="s">
        <v>528</v>
      </c>
      <c r="E406" s="33" t="s">
        <v>15</v>
      </c>
      <c r="F406" s="33" t="s">
        <v>20</v>
      </c>
      <c r="G406" s="33"/>
      <c r="H406" s="33" t="s">
        <v>932</v>
      </c>
      <c r="I406" s="34">
        <f t="shared" si="51"/>
        <v>28</v>
      </c>
      <c r="J406" s="34">
        <f t="shared" si="57"/>
        <v>0</v>
      </c>
      <c r="K406" s="35">
        <f t="shared" si="58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1145</v>
      </c>
      <c r="D407" t="s">
        <v>530</v>
      </c>
      <c r="E407" s="33" t="s">
        <v>46</v>
      </c>
      <c r="F407" s="33" t="s">
        <v>20</v>
      </c>
      <c r="G407" s="33"/>
      <c r="H407" s="33" t="s">
        <v>933</v>
      </c>
      <c r="I407" s="34">
        <f t="shared" ref="I407:I456" si="59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1119</v>
      </c>
      <c r="C408" t="s">
        <v>1145</v>
      </c>
      <c r="D408" t="s">
        <v>549</v>
      </c>
      <c r="E408" s="33" t="s">
        <v>73</v>
      </c>
      <c r="F408" s="33" t="s">
        <v>28</v>
      </c>
      <c r="G408" s="33"/>
      <c r="H408" s="33" t="s">
        <v>934</v>
      </c>
      <c r="I408" s="34">
        <f t="shared" si="59"/>
        <v>27</v>
      </c>
      <c r="J408" s="34">
        <f>COUNTIF(L408:AM408,"APAGADO")</f>
        <v>1</v>
      </c>
      <c r="K408" s="35">
        <f>(I408)/(J408+I408)</f>
        <v>0.9642857142857143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 t="s">
        <v>1451</v>
      </c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1120</v>
      </c>
      <c r="C409" t="s">
        <v>1145</v>
      </c>
      <c r="D409" t="s">
        <v>549</v>
      </c>
      <c r="E409" s="33" t="s">
        <v>73</v>
      </c>
      <c r="F409" s="33" t="s">
        <v>28</v>
      </c>
      <c r="G409" s="33"/>
      <c r="H409" s="33" t="s">
        <v>935</v>
      </c>
      <c r="I409" s="34">
        <f t="shared" si="59"/>
        <v>27</v>
      </c>
      <c r="J409" s="34">
        <f>COUNTIF(L409:AM409,"APAGADO")</f>
        <v>1</v>
      </c>
      <c r="K409" s="35">
        <f>(I409)/(J409+I409)</f>
        <v>0.9642857142857143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 t="s">
        <v>1451</v>
      </c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1144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9"/>
        <v>28</v>
      </c>
      <c r="J410" s="34">
        <f t="shared" si="57"/>
        <v>0</v>
      </c>
      <c r="K410" s="35">
        <f t="shared" si="58"/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1144</v>
      </c>
      <c r="D411" t="s">
        <v>551</v>
      </c>
      <c r="E411" s="33" t="s">
        <v>73</v>
      </c>
      <c r="F411" s="33" t="s">
        <v>28</v>
      </c>
      <c r="G411" s="33"/>
      <c r="H411" s="33" t="s">
        <v>936</v>
      </c>
      <c r="I411" s="34">
        <f t="shared" si="59"/>
        <v>28</v>
      </c>
      <c r="J411" s="34">
        <f t="shared" si="57"/>
        <v>0</v>
      </c>
      <c r="K411" s="35">
        <f t="shared" si="58"/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1228</v>
      </c>
      <c r="C412" t="s">
        <v>1145</v>
      </c>
      <c r="D412" t="s">
        <v>1230</v>
      </c>
      <c r="E412" s="33" t="s">
        <v>73</v>
      </c>
      <c r="F412" s="33" t="s">
        <v>28</v>
      </c>
      <c r="G412" s="33"/>
      <c r="H412" s="33" t="s">
        <v>1231</v>
      </c>
      <c r="I412" s="34">
        <f t="shared" si="59"/>
        <v>28</v>
      </c>
      <c r="J412" s="34">
        <f t="shared" si="57"/>
        <v>0</v>
      </c>
      <c r="K412" s="35">
        <f t="shared" si="58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1229</v>
      </c>
      <c r="C413" t="s">
        <v>1145</v>
      </c>
      <c r="D413" t="s">
        <v>1230</v>
      </c>
      <c r="E413" s="33" t="s">
        <v>1197</v>
      </c>
      <c r="F413" s="33" t="s">
        <v>28</v>
      </c>
      <c r="G413" s="33"/>
      <c r="H413" s="33" t="s">
        <v>1232</v>
      </c>
      <c r="I413" s="34">
        <f t="shared" si="59"/>
        <v>28</v>
      </c>
      <c r="J413" s="34">
        <f t="shared" si="57"/>
        <v>0</v>
      </c>
      <c r="K413" s="35">
        <f t="shared" si="58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1291</v>
      </c>
      <c r="C414" s="33" t="s">
        <v>1145</v>
      </c>
      <c r="D414" t="s">
        <v>1287</v>
      </c>
      <c r="E414" s="33" t="s">
        <v>15</v>
      </c>
      <c r="F414" s="33" t="s">
        <v>28</v>
      </c>
      <c r="G414" s="33"/>
      <c r="H414" s="33" t="s">
        <v>1288</v>
      </c>
      <c r="I414" s="34">
        <f t="shared" si="59"/>
        <v>28</v>
      </c>
      <c r="J414" s="34">
        <f>COUNTIF(L414:AM414,"APAGADO")</f>
        <v>0</v>
      </c>
      <c r="K414" s="35">
        <f>(I414)/(J414+I414)</f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1126</v>
      </c>
      <c r="C415" t="s">
        <v>1144</v>
      </c>
      <c r="D415" t="s">
        <v>555</v>
      </c>
      <c r="E415" s="33" t="s">
        <v>19</v>
      </c>
      <c r="F415" s="33" t="s">
        <v>28</v>
      </c>
      <c r="G415" s="33"/>
      <c r="H415" s="33" t="s">
        <v>939</v>
      </c>
      <c r="I415" s="34">
        <f t="shared" si="59"/>
        <v>26</v>
      </c>
      <c r="J415" s="34">
        <f t="shared" si="57"/>
        <v>2</v>
      </c>
      <c r="K415" s="35">
        <f t="shared" si="58"/>
        <v>0.9285714285714286</v>
      </c>
      <c r="L415" s="88"/>
      <c r="M415" s="88"/>
      <c r="N415" s="88"/>
      <c r="O415" s="88"/>
      <c r="P415" s="88"/>
      <c r="Q415" s="88"/>
      <c r="R415" s="88"/>
      <c r="S415" s="88"/>
      <c r="T415" s="88" t="s">
        <v>1451</v>
      </c>
      <c r="U415" s="88" t="s">
        <v>1451</v>
      </c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1127</v>
      </c>
      <c r="C416" t="s">
        <v>1144</v>
      </c>
      <c r="D416" t="s">
        <v>556</v>
      </c>
      <c r="E416" s="33" t="s">
        <v>19</v>
      </c>
      <c r="F416" s="33" t="s">
        <v>28</v>
      </c>
      <c r="G416" s="33"/>
      <c r="H416" s="33" t="s">
        <v>940</v>
      </c>
      <c r="I416" s="34">
        <f t="shared" si="59"/>
        <v>26</v>
      </c>
      <c r="J416" s="34">
        <f t="shared" si="57"/>
        <v>2</v>
      </c>
      <c r="K416" s="35">
        <f t="shared" si="58"/>
        <v>0.9285714285714286</v>
      </c>
      <c r="L416" s="88"/>
      <c r="M416" s="88"/>
      <c r="N416" s="88"/>
      <c r="O416" s="88"/>
      <c r="P416" s="88"/>
      <c r="Q416" s="88"/>
      <c r="R416" s="88"/>
      <c r="S416" s="88"/>
      <c r="T416" s="88" t="s">
        <v>1451</v>
      </c>
      <c r="U416" s="88" t="s">
        <v>1451</v>
      </c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1144</v>
      </c>
      <c r="D417" t="s">
        <v>558</v>
      </c>
      <c r="E417" s="33" t="s">
        <v>73</v>
      </c>
      <c r="F417" s="33" t="s">
        <v>28</v>
      </c>
      <c r="G417" s="33"/>
      <c r="H417" s="33" t="s">
        <v>937</v>
      </c>
      <c r="I417" s="34">
        <f t="shared" si="59"/>
        <v>15</v>
      </c>
      <c r="J417" s="34">
        <f t="shared" si="57"/>
        <v>13</v>
      </c>
      <c r="K417" s="35">
        <f t="shared" si="58"/>
        <v>0.5357142857142857</v>
      </c>
      <c r="L417" s="88"/>
      <c r="M417" s="88"/>
      <c r="N417" s="88"/>
      <c r="O417" s="88"/>
      <c r="P417" s="88"/>
      <c r="Q417" s="88"/>
      <c r="R417" s="88"/>
      <c r="S417" s="88"/>
      <c r="T417" s="88" t="s">
        <v>1451</v>
      </c>
      <c r="U417" s="88" t="s">
        <v>1451</v>
      </c>
      <c r="V417" s="88"/>
      <c r="W417" s="88"/>
      <c r="X417" s="88" t="s">
        <v>1451</v>
      </c>
      <c r="Y417" s="88" t="s">
        <v>1451</v>
      </c>
      <c r="Z417" s="88" t="s">
        <v>1451</v>
      </c>
      <c r="AA417" s="88" t="s">
        <v>1451</v>
      </c>
      <c r="AB417" s="88" t="s">
        <v>1451</v>
      </c>
      <c r="AC417" s="88" t="s">
        <v>1451</v>
      </c>
      <c r="AD417" s="88" t="s">
        <v>1451</v>
      </c>
      <c r="AE417" s="88" t="s">
        <v>1451</v>
      </c>
      <c r="AF417" s="88" t="s">
        <v>1451</v>
      </c>
      <c r="AG417" s="88" t="s">
        <v>1451</v>
      </c>
      <c r="AH417" s="88" t="s">
        <v>1451</v>
      </c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1144</v>
      </c>
      <c r="D418" t="s">
        <v>558</v>
      </c>
      <c r="E418" s="33" t="s">
        <v>73</v>
      </c>
      <c r="F418" s="33" t="s">
        <v>28</v>
      </c>
      <c r="G418" s="33"/>
      <c r="H418" s="33" t="s">
        <v>938</v>
      </c>
      <c r="I418" s="34">
        <f t="shared" si="59"/>
        <v>15</v>
      </c>
      <c r="J418" s="34">
        <f t="shared" si="57"/>
        <v>13</v>
      </c>
      <c r="K418" s="35">
        <f t="shared" si="58"/>
        <v>0.5357142857142857</v>
      </c>
      <c r="L418" s="88"/>
      <c r="M418" s="88"/>
      <c r="N418" s="88"/>
      <c r="O418" s="88"/>
      <c r="P418" s="88"/>
      <c r="Q418" s="88"/>
      <c r="R418" s="88"/>
      <c r="S418" s="88"/>
      <c r="T418" s="88" t="s">
        <v>1451</v>
      </c>
      <c r="U418" s="88" t="s">
        <v>1451</v>
      </c>
      <c r="V418" s="88"/>
      <c r="W418" s="88"/>
      <c r="X418" s="88" t="s">
        <v>1451</v>
      </c>
      <c r="Y418" s="88" t="s">
        <v>1451</v>
      </c>
      <c r="Z418" s="88" t="s">
        <v>1451</v>
      </c>
      <c r="AA418" s="88" t="s">
        <v>1451</v>
      </c>
      <c r="AB418" s="88" t="s">
        <v>1451</v>
      </c>
      <c r="AC418" s="88" t="s">
        <v>1451</v>
      </c>
      <c r="AD418" s="88" t="s">
        <v>1451</v>
      </c>
      <c r="AE418" s="88" t="s">
        <v>1451</v>
      </c>
      <c r="AF418" s="88" t="s">
        <v>1451</v>
      </c>
      <c r="AG418" s="88" t="s">
        <v>1451</v>
      </c>
      <c r="AH418" s="88" t="s">
        <v>1451</v>
      </c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1144</v>
      </c>
      <c r="D419" t="s">
        <v>561</v>
      </c>
      <c r="E419" s="33" t="s">
        <v>73</v>
      </c>
      <c r="F419" s="33" t="s">
        <v>28</v>
      </c>
      <c r="G419" s="33"/>
      <c r="H419" s="33" t="s">
        <v>941</v>
      </c>
      <c r="I419" s="34">
        <f t="shared" si="59"/>
        <v>26</v>
      </c>
      <c r="J419" s="34">
        <f t="shared" si="57"/>
        <v>2</v>
      </c>
      <c r="K419" s="35">
        <f t="shared" si="58"/>
        <v>0.9285714285714286</v>
      </c>
      <c r="L419" s="88"/>
      <c r="M419" s="88"/>
      <c r="N419" s="88"/>
      <c r="O419" s="88"/>
      <c r="P419" s="88"/>
      <c r="Q419" s="88"/>
      <c r="R419" s="88"/>
      <c r="S419" s="88"/>
      <c r="T419" s="88" t="s">
        <v>1451</v>
      </c>
      <c r="U419" s="88" t="s">
        <v>1451</v>
      </c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1144</v>
      </c>
      <c r="D420" t="s">
        <v>561</v>
      </c>
      <c r="E420" s="33" t="s">
        <v>73</v>
      </c>
      <c r="F420" s="33" t="s">
        <v>28</v>
      </c>
      <c r="G420" s="33"/>
      <c r="H420" s="33" t="s">
        <v>942</v>
      </c>
      <c r="I420" s="34">
        <f t="shared" si="59"/>
        <v>26</v>
      </c>
      <c r="J420" s="34">
        <f t="shared" si="57"/>
        <v>2</v>
      </c>
      <c r="K420" s="35">
        <f t="shared" si="58"/>
        <v>0.9285714285714286</v>
      </c>
      <c r="L420" s="88"/>
      <c r="M420" s="88"/>
      <c r="N420" s="88"/>
      <c r="O420" s="88"/>
      <c r="P420" s="88"/>
      <c r="Q420" s="88"/>
      <c r="R420" s="88"/>
      <c r="S420" s="88"/>
      <c r="T420" s="88" t="s">
        <v>1451</v>
      </c>
      <c r="U420" s="88" t="s">
        <v>1451</v>
      </c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1144</v>
      </c>
      <c r="D421" t="s">
        <v>554</v>
      </c>
      <c r="E421" s="33" t="s">
        <v>19</v>
      </c>
      <c r="F421" s="33" t="s">
        <v>28</v>
      </c>
      <c r="G421" s="33"/>
      <c r="H421" s="33" t="s">
        <v>943</v>
      </c>
      <c r="I421" s="34">
        <f t="shared" si="59"/>
        <v>26</v>
      </c>
      <c r="J421" s="34">
        <f>COUNTIF(L421:AM421,"APAGADO")</f>
        <v>2</v>
      </c>
      <c r="K421" s="35">
        <f>(I421)/(J421+I421)</f>
        <v>0.9285714285714286</v>
      </c>
      <c r="L421" s="88"/>
      <c r="M421" s="88"/>
      <c r="N421" s="88"/>
      <c r="O421" s="88"/>
      <c r="P421" s="88"/>
      <c r="Q421" s="88"/>
      <c r="R421" s="88"/>
      <c r="S421" s="88"/>
      <c r="T421" s="88" t="s">
        <v>1451</v>
      </c>
      <c r="U421" s="88" t="s">
        <v>1451</v>
      </c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1144</v>
      </c>
      <c r="D422" t="s">
        <v>564</v>
      </c>
      <c r="E422" s="33" t="s">
        <v>15</v>
      </c>
      <c r="F422" s="33" t="s">
        <v>28</v>
      </c>
      <c r="G422" s="33"/>
      <c r="H422" s="33" t="s">
        <v>944</v>
      </c>
      <c r="I422" s="34">
        <f t="shared" si="59"/>
        <v>26</v>
      </c>
      <c r="J422" s="34">
        <f t="shared" si="57"/>
        <v>2</v>
      </c>
      <c r="K422" s="35">
        <f t="shared" si="58"/>
        <v>0.9285714285714286</v>
      </c>
      <c r="L422" s="88"/>
      <c r="M422" s="88"/>
      <c r="N422" s="88"/>
      <c r="O422" s="88"/>
      <c r="P422" s="88"/>
      <c r="Q422" s="88"/>
      <c r="R422" s="88"/>
      <c r="S422" s="88"/>
      <c r="T422" s="88" t="s">
        <v>1451</v>
      </c>
      <c r="U422" s="88" t="s">
        <v>1451</v>
      </c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1144</v>
      </c>
      <c r="D423" t="s">
        <v>566</v>
      </c>
      <c r="E423" s="33" t="s">
        <v>19</v>
      </c>
      <c r="F423" s="33" t="s">
        <v>28</v>
      </c>
      <c r="G423" s="33"/>
      <c r="H423" s="33" t="s">
        <v>945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1144</v>
      </c>
      <c r="D424" t="s">
        <v>568</v>
      </c>
      <c r="E424" s="33" t="s">
        <v>19</v>
      </c>
      <c r="F424" s="33" t="s">
        <v>20</v>
      </c>
      <c r="G424" s="33"/>
      <c r="H424" s="33" t="s">
        <v>946</v>
      </c>
      <c r="I424" s="34">
        <f t="shared" si="59"/>
        <v>28</v>
      </c>
      <c r="J424" s="34">
        <f t="shared" si="57"/>
        <v>0</v>
      </c>
      <c r="K424" s="35">
        <f t="shared" si="58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1144</v>
      </c>
      <c r="D425" t="s">
        <v>570</v>
      </c>
      <c r="E425" s="33" t="s">
        <v>19</v>
      </c>
      <c r="F425" s="33" t="s">
        <v>20</v>
      </c>
      <c r="G425" s="33"/>
      <c r="H425" s="33" t="s">
        <v>947</v>
      </c>
      <c r="I425" s="34">
        <f t="shared" si="59"/>
        <v>28</v>
      </c>
      <c r="J425" s="34">
        <f t="shared" si="57"/>
        <v>0</v>
      </c>
      <c r="K425" s="35">
        <f t="shared" si="58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1144</v>
      </c>
      <c r="D426" t="s">
        <v>572</v>
      </c>
      <c r="E426" s="33" t="s">
        <v>19</v>
      </c>
      <c r="F426" s="33" t="s">
        <v>1138</v>
      </c>
      <c r="G426" s="33" t="s">
        <v>1351</v>
      </c>
      <c r="H426" s="33" t="s">
        <v>948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1144</v>
      </c>
      <c r="D427" t="s">
        <v>574</v>
      </c>
      <c r="E427" s="33" t="s">
        <v>19</v>
      </c>
      <c r="F427" s="33" t="s">
        <v>20</v>
      </c>
      <c r="G427" s="33"/>
      <c r="H427" s="33" t="s">
        <v>949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1145</v>
      </c>
      <c r="D428" t="s">
        <v>577</v>
      </c>
      <c r="E428" s="33" t="s">
        <v>15</v>
      </c>
      <c r="F428" s="33" t="s">
        <v>28</v>
      </c>
      <c r="G428" s="33"/>
      <c r="H428" s="33" t="s">
        <v>950</v>
      </c>
      <c r="I428" s="34">
        <f t="shared" si="59"/>
        <v>22</v>
      </c>
      <c r="J428" s="34">
        <f t="shared" si="57"/>
        <v>6</v>
      </c>
      <c r="K428" s="35">
        <f t="shared" si="58"/>
        <v>0.7857142857142857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 t="s">
        <v>1451</v>
      </c>
      <c r="X428" s="88"/>
      <c r="Y428" s="88"/>
      <c r="Z428" s="88"/>
      <c r="AA428" s="88"/>
      <c r="AB428" s="88"/>
      <c r="AC428" s="88"/>
      <c r="AD428" s="88" t="s">
        <v>1451</v>
      </c>
      <c r="AE428" s="88" t="s">
        <v>1451</v>
      </c>
      <c r="AF428" s="88" t="s">
        <v>1451</v>
      </c>
      <c r="AG428" s="88" t="s">
        <v>1451</v>
      </c>
      <c r="AH428" s="88" t="s">
        <v>1451</v>
      </c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1145</v>
      </c>
      <c r="D429" t="s">
        <v>579</v>
      </c>
      <c r="E429" s="33" t="s">
        <v>15</v>
      </c>
      <c r="F429" s="33" t="s">
        <v>28</v>
      </c>
      <c r="G429" s="33"/>
      <c r="H429" s="33" t="s">
        <v>951</v>
      </c>
      <c r="I429" s="34">
        <f t="shared" si="59"/>
        <v>22</v>
      </c>
      <c r="J429" s="34">
        <f t="shared" si="57"/>
        <v>6</v>
      </c>
      <c r="K429" s="35">
        <f t="shared" si="58"/>
        <v>0.7857142857142857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 t="s">
        <v>1451</v>
      </c>
      <c r="X429" s="88"/>
      <c r="Y429" s="88"/>
      <c r="Z429" s="88"/>
      <c r="AA429" s="88"/>
      <c r="AB429" s="88"/>
      <c r="AC429" s="88"/>
      <c r="AD429" s="88" t="s">
        <v>1451</v>
      </c>
      <c r="AE429" s="88" t="s">
        <v>1451</v>
      </c>
      <c r="AF429" s="88" t="s">
        <v>1451</v>
      </c>
      <c r="AG429" s="88" t="s">
        <v>1451</v>
      </c>
      <c r="AH429" s="88" t="s">
        <v>1451</v>
      </c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1128</v>
      </c>
      <c r="C430" t="s">
        <v>1145</v>
      </c>
      <c r="D430" t="s">
        <v>580</v>
      </c>
      <c r="E430" s="33" t="s">
        <v>73</v>
      </c>
      <c r="F430" s="33" t="s">
        <v>28</v>
      </c>
      <c r="G430" s="33"/>
      <c r="H430" s="33" t="s">
        <v>952</v>
      </c>
      <c r="I430" s="34">
        <f t="shared" si="59"/>
        <v>22</v>
      </c>
      <c r="J430" s="34">
        <f t="shared" si="57"/>
        <v>6</v>
      </c>
      <c r="K430" s="35">
        <f t="shared" si="58"/>
        <v>0.7857142857142857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 t="s">
        <v>1451</v>
      </c>
      <c r="X430" s="88"/>
      <c r="Y430" s="88"/>
      <c r="Z430" s="88"/>
      <c r="AA430" s="88"/>
      <c r="AB430" s="88"/>
      <c r="AC430" s="88"/>
      <c r="AD430" s="88" t="s">
        <v>1451</v>
      </c>
      <c r="AE430" s="88" t="s">
        <v>1451</v>
      </c>
      <c r="AF430" s="88" t="s">
        <v>1451</v>
      </c>
      <c r="AG430" s="88" t="s">
        <v>1451</v>
      </c>
      <c r="AH430" s="88" t="s">
        <v>1451</v>
      </c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1129</v>
      </c>
      <c r="C431" t="s">
        <v>1145</v>
      </c>
      <c r="D431" t="s">
        <v>580</v>
      </c>
      <c r="E431" s="33" t="s">
        <v>73</v>
      </c>
      <c r="F431" s="33" t="s">
        <v>28</v>
      </c>
      <c r="G431" s="33"/>
      <c r="H431" s="33" t="s">
        <v>953</v>
      </c>
      <c r="I431" s="34">
        <f t="shared" si="59"/>
        <v>22</v>
      </c>
      <c r="J431" s="34">
        <f t="shared" si="57"/>
        <v>6</v>
      </c>
      <c r="K431" s="35">
        <f t="shared" si="58"/>
        <v>0.7857142857142857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 t="s">
        <v>1451</v>
      </c>
      <c r="X431" s="88"/>
      <c r="Y431" s="88"/>
      <c r="Z431" s="88"/>
      <c r="AA431" s="88"/>
      <c r="AB431" s="88"/>
      <c r="AC431" s="88"/>
      <c r="AD431" s="88" t="s">
        <v>1451</v>
      </c>
      <c r="AE431" s="88" t="s">
        <v>1451</v>
      </c>
      <c r="AF431" s="88" t="s">
        <v>1451</v>
      </c>
      <c r="AG431" s="88" t="s">
        <v>1451</v>
      </c>
      <c r="AH431" s="88" t="s">
        <v>1451</v>
      </c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1130</v>
      </c>
      <c r="C432" t="s">
        <v>1145</v>
      </c>
      <c r="D432" t="s">
        <v>582</v>
      </c>
      <c r="E432" s="33" t="s">
        <v>73</v>
      </c>
      <c r="F432" s="33" t="s">
        <v>28</v>
      </c>
      <c r="G432" s="33"/>
      <c r="H432" s="33" t="s">
        <v>954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1131</v>
      </c>
      <c r="C433" t="s">
        <v>1145</v>
      </c>
      <c r="D433" t="s">
        <v>583</v>
      </c>
      <c r="E433" s="33" t="s">
        <v>15</v>
      </c>
      <c r="F433" s="33" t="s">
        <v>28</v>
      </c>
      <c r="G433" s="33"/>
      <c r="H433" s="33" t="s">
        <v>955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1145</v>
      </c>
      <c r="D434" t="s">
        <v>585</v>
      </c>
      <c r="E434" s="33" t="s">
        <v>73</v>
      </c>
      <c r="F434" s="33" t="s">
        <v>28</v>
      </c>
      <c r="G434" s="33"/>
      <c r="H434" s="33" t="s">
        <v>956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1145</v>
      </c>
      <c r="D435" t="s">
        <v>587</v>
      </c>
      <c r="E435" s="33" t="s">
        <v>15</v>
      </c>
      <c r="F435" s="33" t="s">
        <v>28</v>
      </c>
      <c r="G435" s="33"/>
      <c r="H435" s="33" t="s">
        <v>957</v>
      </c>
      <c r="I435" s="34">
        <f t="shared" si="59"/>
        <v>24</v>
      </c>
      <c r="J435" s="34">
        <f t="shared" si="57"/>
        <v>4</v>
      </c>
      <c r="K435" s="35">
        <f t="shared" si="58"/>
        <v>0.8571428571428571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 t="s">
        <v>1451</v>
      </c>
      <c r="AE435" s="88" t="s">
        <v>1451</v>
      </c>
      <c r="AF435" s="88" t="s">
        <v>1451</v>
      </c>
      <c r="AG435" s="88" t="s">
        <v>1451</v>
      </c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1145</v>
      </c>
      <c r="D436" t="s">
        <v>589</v>
      </c>
      <c r="E436" s="33" t="s">
        <v>15</v>
      </c>
      <c r="F436" s="33" t="s">
        <v>28</v>
      </c>
      <c r="G436" s="33"/>
      <c r="H436" s="33" t="s">
        <v>958</v>
      </c>
      <c r="I436" s="34">
        <f t="shared" si="59"/>
        <v>24</v>
      </c>
      <c r="J436" s="34">
        <f t="shared" si="57"/>
        <v>4</v>
      </c>
      <c r="K436" s="35">
        <f t="shared" si="58"/>
        <v>0.8571428571428571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 t="s">
        <v>1451</v>
      </c>
      <c r="AE436" s="88" t="s">
        <v>1451</v>
      </c>
      <c r="AF436" s="88" t="s">
        <v>1451</v>
      </c>
      <c r="AG436" s="88" t="s">
        <v>1451</v>
      </c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1145</v>
      </c>
      <c r="D437" t="s">
        <v>1175</v>
      </c>
      <c r="E437" s="33" t="s">
        <v>19</v>
      </c>
      <c r="F437" s="33" t="s">
        <v>20</v>
      </c>
      <c r="G437" s="33"/>
      <c r="H437" s="33" t="s">
        <v>959</v>
      </c>
      <c r="I437" s="34">
        <f t="shared" si="59"/>
        <v>27</v>
      </c>
      <c r="J437" s="34">
        <f t="shared" si="57"/>
        <v>1</v>
      </c>
      <c r="K437" s="35">
        <f t="shared" si="58"/>
        <v>0.9642857142857143</v>
      </c>
      <c r="L437" s="88"/>
      <c r="M437" s="88"/>
      <c r="N437" s="88"/>
      <c r="O437" s="88"/>
      <c r="P437" s="88"/>
      <c r="Q437" s="88"/>
      <c r="R437" s="88"/>
      <c r="S437" s="88" t="s">
        <v>1451</v>
      </c>
      <c r="T437" s="88"/>
      <c r="U437" s="88"/>
      <c r="V437" s="88"/>
      <c r="W437" s="88"/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1132</v>
      </c>
      <c r="C438" t="s">
        <v>1145</v>
      </c>
      <c r="D438" t="s">
        <v>1176</v>
      </c>
      <c r="E438" s="33" t="s">
        <v>73</v>
      </c>
      <c r="F438" s="33" t="s">
        <v>28</v>
      </c>
      <c r="G438" s="33"/>
      <c r="H438" s="33" t="s">
        <v>960</v>
      </c>
      <c r="I438" s="34">
        <f t="shared" si="59"/>
        <v>28</v>
      </c>
      <c r="J438" s="34">
        <f t="shared" si="57"/>
        <v>0</v>
      </c>
      <c r="K438" s="35">
        <f t="shared" si="58"/>
        <v>1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1133</v>
      </c>
      <c r="C439" t="s">
        <v>1145</v>
      </c>
      <c r="D439" t="s">
        <v>1176</v>
      </c>
      <c r="E439" s="33" t="s">
        <v>73</v>
      </c>
      <c r="F439" s="33" t="s">
        <v>28</v>
      </c>
      <c r="G439" s="33"/>
      <c r="H439" s="33" t="s">
        <v>961</v>
      </c>
      <c r="I439" s="34">
        <f t="shared" si="59"/>
        <v>28</v>
      </c>
      <c r="J439" s="34">
        <f t="shared" si="57"/>
        <v>0</v>
      </c>
      <c r="K439" s="35">
        <f t="shared" si="58"/>
        <v>1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1134</v>
      </c>
      <c r="C440" t="s">
        <v>1145</v>
      </c>
      <c r="D440" t="s">
        <v>1190</v>
      </c>
      <c r="E440" s="33" t="s">
        <v>15</v>
      </c>
      <c r="F440" s="33" t="s">
        <v>28</v>
      </c>
      <c r="G440" s="33"/>
      <c r="H440" s="33" t="s">
        <v>962</v>
      </c>
      <c r="I440" s="34">
        <f t="shared" si="59"/>
        <v>28</v>
      </c>
      <c r="J440" s="34">
        <f t="shared" si="57"/>
        <v>0</v>
      </c>
      <c r="K440" s="35">
        <f t="shared" si="58"/>
        <v>1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1145</v>
      </c>
      <c r="D441" t="s">
        <v>1177</v>
      </c>
      <c r="E441" s="33" t="s">
        <v>15</v>
      </c>
      <c r="F441" s="33" t="s">
        <v>28</v>
      </c>
      <c r="G441" s="33"/>
      <c r="H441" s="33" t="s">
        <v>1307</v>
      </c>
      <c r="I441" s="34">
        <f t="shared" si="59"/>
        <v>28</v>
      </c>
      <c r="J441" s="34">
        <f t="shared" si="57"/>
        <v>0</v>
      </c>
      <c r="K441" s="35">
        <f t="shared" si="58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1145</v>
      </c>
      <c r="D442" t="s">
        <v>594</v>
      </c>
      <c r="E442" s="33" t="s">
        <v>73</v>
      </c>
      <c r="F442" s="33" t="s">
        <v>28</v>
      </c>
      <c r="G442" s="33"/>
      <c r="H442" s="33" t="s">
        <v>963</v>
      </c>
      <c r="I442" s="34">
        <f t="shared" si="59"/>
        <v>28</v>
      </c>
      <c r="J442" s="34">
        <f>COUNTIF(L442:AM442,"APAGADO")</f>
        <v>0</v>
      </c>
      <c r="K442" s="35">
        <f>(I442)/(J442+I442)</f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1135</v>
      </c>
      <c r="C443" t="s">
        <v>1145</v>
      </c>
      <c r="D443" t="s">
        <v>594</v>
      </c>
      <c r="E443" s="33" t="s">
        <v>73</v>
      </c>
      <c r="F443" s="33" t="s">
        <v>28</v>
      </c>
      <c r="G443" s="33"/>
      <c r="H443" s="33" t="s">
        <v>964</v>
      </c>
      <c r="I443" s="34">
        <f t="shared" si="59"/>
        <v>28</v>
      </c>
      <c r="J443" s="34">
        <f t="shared" si="57"/>
        <v>0</v>
      </c>
      <c r="K443" s="35">
        <f t="shared" si="58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1136</v>
      </c>
      <c r="C444" t="s">
        <v>1145</v>
      </c>
      <c r="D444" t="s">
        <v>595</v>
      </c>
      <c r="E444" s="33" t="s">
        <v>73</v>
      </c>
      <c r="F444" s="33" t="s">
        <v>28</v>
      </c>
      <c r="G444" s="33"/>
      <c r="H444" s="33" t="s">
        <v>965</v>
      </c>
      <c r="I444" s="34">
        <f t="shared" si="59"/>
        <v>28</v>
      </c>
      <c r="J444" s="34">
        <f t="shared" si="57"/>
        <v>0</v>
      </c>
      <c r="K444" s="35">
        <f t="shared" si="58"/>
        <v>1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1145</v>
      </c>
      <c r="D445" t="s">
        <v>595</v>
      </c>
      <c r="E445" s="33" t="s">
        <v>73</v>
      </c>
      <c r="F445" s="33" t="s">
        <v>28</v>
      </c>
      <c r="G445" s="33"/>
      <c r="H445" s="33" t="s">
        <v>966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1145</v>
      </c>
      <c r="D446" t="s">
        <v>599</v>
      </c>
      <c r="E446" s="33" t="s">
        <v>15</v>
      </c>
      <c r="F446" s="33" t="s">
        <v>28</v>
      </c>
      <c r="G446" s="33"/>
      <c r="H446" s="33" t="s">
        <v>967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1137</v>
      </c>
      <c r="C447" t="s">
        <v>1145</v>
      </c>
      <c r="D447" t="s">
        <v>601</v>
      </c>
      <c r="E447" s="33" t="s">
        <v>15</v>
      </c>
      <c r="F447" s="33" t="s">
        <v>20</v>
      </c>
      <c r="G447" s="33"/>
      <c r="H447" s="33" t="s">
        <v>968</v>
      </c>
      <c r="I447" s="34">
        <f t="shared" si="59"/>
        <v>26</v>
      </c>
      <c r="J447" s="34">
        <f>COUNTIF(L447:AM447,"APAGADO")</f>
        <v>2</v>
      </c>
      <c r="K447" s="35">
        <f>(I447)/(J447+I447)</f>
        <v>0.9285714285714286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 t="s">
        <v>1451</v>
      </c>
      <c r="AH447" s="88" t="s">
        <v>1451</v>
      </c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1145</v>
      </c>
      <c r="D448" t="s">
        <v>603</v>
      </c>
      <c r="E448" s="33" t="s">
        <v>15</v>
      </c>
      <c r="F448" s="33" t="s">
        <v>20</v>
      </c>
      <c r="G448" s="33"/>
      <c r="H448" s="33" t="s">
        <v>969</v>
      </c>
      <c r="I448" s="34">
        <f t="shared" si="59"/>
        <v>28</v>
      </c>
      <c r="J448" s="34">
        <f t="shared" si="57"/>
        <v>0</v>
      </c>
      <c r="K448" s="35">
        <f t="shared" si="58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1145</v>
      </c>
      <c r="D449" t="s">
        <v>605</v>
      </c>
      <c r="E449" s="33" t="s">
        <v>15</v>
      </c>
      <c r="F449" s="33" t="s">
        <v>20</v>
      </c>
      <c r="G449" s="33"/>
      <c r="H449" s="33" t="s">
        <v>970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1198</v>
      </c>
      <c r="C450" s="33" t="s">
        <v>1145</v>
      </c>
      <c r="D450" t="s">
        <v>1200</v>
      </c>
      <c r="E450" s="33" t="s">
        <v>1197</v>
      </c>
      <c r="F450" s="33" t="s">
        <v>28</v>
      </c>
      <c r="G450" s="33"/>
      <c r="H450" s="33" t="s">
        <v>1205</v>
      </c>
      <c r="I450" s="34">
        <f t="shared" si="59"/>
        <v>28</v>
      </c>
      <c r="J450" s="34">
        <f t="shared" si="57"/>
        <v>0</v>
      </c>
      <c r="K450" s="35">
        <f t="shared" si="58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1199</v>
      </c>
      <c r="C451" s="33" t="s">
        <v>1145</v>
      </c>
      <c r="D451" t="s">
        <v>1200</v>
      </c>
      <c r="E451" s="33" t="s">
        <v>1197</v>
      </c>
      <c r="F451" s="33" t="s">
        <v>28</v>
      </c>
      <c r="G451" s="33"/>
      <c r="H451" s="33" t="s">
        <v>1206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1284</v>
      </c>
      <c r="C452" s="33" t="s">
        <v>1145</v>
      </c>
      <c r="D452" t="s">
        <v>1285</v>
      </c>
      <c r="E452" s="33" t="s">
        <v>15</v>
      </c>
      <c r="F452" s="33" t="s">
        <v>28</v>
      </c>
      <c r="G452" s="33"/>
      <c r="H452" s="33" t="s">
        <v>1286</v>
      </c>
      <c r="I452" s="34">
        <f t="shared" si="59"/>
        <v>28</v>
      </c>
      <c r="J452" s="34">
        <f t="shared" ref="J452" si="60">COUNTIF(L452:AM452,"APAGADO")</f>
        <v>0</v>
      </c>
      <c r="K452" s="35">
        <f t="shared" ref="K452" si="61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1145</v>
      </c>
      <c r="D453" t="s">
        <v>610</v>
      </c>
      <c r="E453" s="33" t="s">
        <v>19</v>
      </c>
      <c r="F453" s="33" t="s">
        <v>20</v>
      </c>
      <c r="G453" s="33"/>
      <c r="H453" s="33" t="s">
        <v>971</v>
      </c>
      <c r="I453" s="34">
        <f t="shared" si="59"/>
        <v>22</v>
      </c>
      <c r="J453" s="34">
        <f t="shared" si="57"/>
        <v>6</v>
      </c>
      <c r="K453" s="35">
        <f t="shared" si="58"/>
        <v>0.7857142857142857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 t="s">
        <v>1451</v>
      </c>
      <c r="AC453" s="88" t="s">
        <v>1451</v>
      </c>
      <c r="AD453" s="88" t="s">
        <v>1451</v>
      </c>
      <c r="AE453" s="88" t="s">
        <v>1451</v>
      </c>
      <c r="AF453" s="88" t="s">
        <v>1451</v>
      </c>
      <c r="AG453" s="88" t="s">
        <v>1451</v>
      </c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1145</v>
      </c>
      <c r="D454" t="s">
        <v>612</v>
      </c>
      <c r="E454" s="33" t="s">
        <v>19</v>
      </c>
      <c r="F454" s="33" t="s">
        <v>20</v>
      </c>
      <c r="G454" s="33"/>
      <c r="H454" s="33" t="s">
        <v>972</v>
      </c>
      <c r="I454" s="34">
        <f t="shared" si="59"/>
        <v>24</v>
      </c>
      <c r="J454" s="34">
        <f t="shared" si="57"/>
        <v>4</v>
      </c>
      <c r="K454" s="35">
        <f t="shared" si="58"/>
        <v>0.8571428571428571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 t="s">
        <v>1451</v>
      </c>
      <c r="AE454" s="88" t="s">
        <v>1451</v>
      </c>
      <c r="AF454" s="88" t="s">
        <v>1451</v>
      </c>
      <c r="AG454" s="88" t="s">
        <v>1451</v>
      </c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1145</v>
      </c>
      <c r="D455" t="s">
        <v>614</v>
      </c>
      <c r="E455" s="33" t="s">
        <v>15</v>
      </c>
      <c r="F455" s="33" t="s">
        <v>20</v>
      </c>
      <c r="G455" s="33"/>
      <c r="H455" s="33" t="s">
        <v>973</v>
      </c>
      <c r="I455" s="34">
        <f t="shared" si="59"/>
        <v>28</v>
      </c>
      <c r="J455" s="34">
        <f t="shared" si="57"/>
        <v>0</v>
      </c>
      <c r="K455" s="35">
        <f t="shared" si="58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1145</v>
      </c>
      <c r="D456" t="s">
        <v>607</v>
      </c>
      <c r="E456" s="33" t="s">
        <v>19</v>
      </c>
      <c r="F456" s="33" t="s">
        <v>20</v>
      </c>
      <c r="G456" s="33"/>
      <c r="H456" s="33" t="s">
        <v>974</v>
      </c>
      <c r="I456" s="34">
        <f t="shared" si="59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1395</v>
      </c>
      <c r="B457" s="33">
        <v>21</v>
      </c>
      <c r="C457" t="s">
        <v>1411</v>
      </c>
      <c r="D457" t="s">
        <v>1388</v>
      </c>
      <c r="E457" s="33" t="s">
        <v>1416</v>
      </c>
      <c r="F457" s="33" t="s">
        <v>1394</v>
      </c>
      <c r="G457" s="33"/>
      <c r="H457" s="83" t="s">
        <v>1401</v>
      </c>
      <c r="I457" s="34">
        <f t="shared" ref="I457:I466" si="62">COUNTIF(L457:AM457,"")</f>
        <v>28</v>
      </c>
      <c r="J457" s="34">
        <f t="shared" ref="J457:J466" si="63">COUNTIF(L457:AM457,"APAGADO")</f>
        <v>0</v>
      </c>
      <c r="K457" s="35">
        <f t="shared" ref="K457:K466" si="64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1395</v>
      </c>
      <c r="B458" s="33" t="s">
        <v>1396</v>
      </c>
      <c r="C458" t="s">
        <v>1411</v>
      </c>
      <c r="D458" t="s">
        <v>1388</v>
      </c>
      <c r="E458" s="33" t="s">
        <v>1393</v>
      </c>
      <c r="F458" s="33" t="s">
        <v>1394</v>
      </c>
      <c r="G458" s="33"/>
      <c r="H458" s="33" t="s">
        <v>1406</v>
      </c>
      <c r="I458" s="34">
        <f t="shared" si="62"/>
        <v>28</v>
      </c>
      <c r="J458" s="34">
        <f t="shared" si="63"/>
        <v>0</v>
      </c>
      <c r="K458" s="35">
        <f t="shared" si="64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1395</v>
      </c>
      <c r="B459" s="33">
        <v>22</v>
      </c>
      <c r="C459" t="s">
        <v>1411</v>
      </c>
      <c r="D459" t="s">
        <v>1389</v>
      </c>
      <c r="E459" s="33" t="s">
        <v>1416</v>
      </c>
      <c r="F459" s="33" t="s">
        <v>1394</v>
      </c>
      <c r="G459" s="33"/>
      <c r="H459" s="83" t="s">
        <v>1402</v>
      </c>
      <c r="I459" s="34">
        <f t="shared" si="62"/>
        <v>28</v>
      </c>
      <c r="J459" s="34">
        <f t="shared" si="63"/>
        <v>0</v>
      </c>
      <c r="K459" s="35">
        <f t="shared" si="64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1395</v>
      </c>
      <c r="B460" s="33" t="s">
        <v>1397</v>
      </c>
      <c r="C460" t="s">
        <v>1411</v>
      </c>
      <c r="D460" t="s">
        <v>1389</v>
      </c>
      <c r="E460" s="33" t="s">
        <v>1393</v>
      </c>
      <c r="F460" s="33" t="s">
        <v>1394</v>
      </c>
      <c r="G460" s="33"/>
      <c r="H460" s="33" t="s">
        <v>1407</v>
      </c>
      <c r="I460" s="34">
        <f t="shared" si="62"/>
        <v>28</v>
      </c>
      <c r="J460" s="34">
        <f t="shared" si="63"/>
        <v>0</v>
      </c>
      <c r="K460" s="35">
        <f t="shared" si="64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1395</v>
      </c>
      <c r="B461" s="33">
        <v>23</v>
      </c>
      <c r="C461" t="s">
        <v>1411</v>
      </c>
      <c r="D461" t="s">
        <v>1390</v>
      </c>
      <c r="E461" s="33" t="s">
        <v>1416</v>
      </c>
      <c r="F461" s="33" t="s">
        <v>1394</v>
      </c>
      <c r="G461" s="33"/>
      <c r="H461" s="83" t="s">
        <v>1403</v>
      </c>
      <c r="I461" s="34">
        <f t="shared" si="62"/>
        <v>24</v>
      </c>
      <c r="J461" s="34">
        <f t="shared" si="63"/>
        <v>4</v>
      </c>
      <c r="K461" s="35">
        <f t="shared" si="64"/>
        <v>0.8571428571428571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 t="s">
        <v>1451</v>
      </c>
      <c r="AD461" s="88" t="s">
        <v>1451</v>
      </c>
      <c r="AE461" s="88"/>
      <c r="AF461" s="88" t="s">
        <v>1451</v>
      </c>
      <c r="AG461" s="88" t="s">
        <v>1451</v>
      </c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1395</v>
      </c>
      <c r="B462" s="33" t="s">
        <v>1398</v>
      </c>
      <c r="C462" t="s">
        <v>1411</v>
      </c>
      <c r="D462" t="s">
        <v>1390</v>
      </c>
      <c r="E462" s="33" t="s">
        <v>1393</v>
      </c>
      <c r="F462" s="33" t="s">
        <v>1394</v>
      </c>
      <c r="G462" s="33"/>
      <c r="H462" s="33" t="s">
        <v>1408</v>
      </c>
      <c r="I462" s="34">
        <f t="shared" si="62"/>
        <v>23</v>
      </c>
      <c r="J462" s="34">
        <f t="shared" si="63"/>
        <v>5</v>
      </c>
      <c r="K462" s="35">
        <f t="shared" si="64"/>
        <v>0.8214285714285714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 t="s">
        <v>1451</v>
      </c>
      <c r="AD462" s="88" t="s">
        <v>1451</v>
      </c>
      <c r="AE462" s="88" t="s">
        <v>1451</v>
      </c>
      <c r="AF462" s="88" t="s">
        <v>1451</v>
      </c>
      <c r="AG462" s="88" t="s">
        <v>1451</v>
      </c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1395</v>
      </c>
      <c r="B463" s="33">
        <v>24</v>
      </c>
      <c r="C463" t="s">
        <v>1411</v>
      </c>
      <c r="D463" t="s">
        <v>1391</v>
      </c>
      <c r="E463" s="33" t="s">
        <v>1416</v>
      </c>
      <c r="F463" s="33" t="s">
        <v>1394</v>
      </c>
      <c r="G463" s="33"/>
      <c r="H463" s="83" t="s">
        <v>1404</v>
      </c>
      <c r="I463" s="34">
        <f t="shared" si="62"/>
        <v>19</v>
      </c>
      <c r="J463" s="34">
        <f t="shared" si="63"/>
        <v>9</v>
      </c>
      <c r="K463" s="35">
        <f t="shared" si="64"/>
        <v>0.6785714285714286</v>
      </c>
      <c r="L463" s="88" t="s">
        <v>1451</v>
      </c>
      <c r="M463" s="88" t="s">
        <v>1451</v>
      </c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 t="s">
        <v>1451</v>
      </c>
      <c r="AC463" s="88" t="s">
        <v>1451</v>
      </c>
      <c r="AD463" s="88" t="s">
        <v>1451</v>
      </c>
      <c r="AE463" s="88" t="s">
        <v>1451</v>
      </c>
      <c r="AF463" s="88" t="s">
        <v>1451</v>
      </c>
      <c r="AG463" s="88" t="s">
        <v>1451</v>
      </c>
      <c r="AH463" s="88" t="s">
        <v>1451</v>
      </c>
      <c r="AI463" s="88"/>
      <c r="AJ463" s="88"/>
      <c r="AK463" s="88"/>
      <c r="AL463" s="88"/>
      <c r="AM463" s="88"/>
      <c r="AN463" s="88"/>
      <c r="AO463" s="88"/>
      <c r="AP463" s="88"/>
    </row>
    <row r="464" spans="1:42" ht="15.75" thickBot="1" x14ac:dyDescent="0.3">
      <c r="A464" t="s">
        <v>1395</v>
      </c>
      <c r="B464" s="33" t="s">
        <v>1399</v>
      </c>
      <c r="C464" t="s">
        <v>1411</v>
      </c>
      <c r="D464" t="s">
        <v>1391</v>
      </c>
      <c r="E464" s="33" t="s">
        <v>1393</v>
      </c>
      <c r="F464" s="33" t="s">
        <v>1394</v>
      </c>
      <c r="G464" s="33"/>
      <c r="H464" s="33" t="s">
        <v>1409</v>
      </c>
      <c r="I464" s="34">
        <f t="shared" si="62"/>
        <v>21</v>
      </c>
      <c r="J464" s="34">
        <f t="shared" si="63"/>
        <v>7</v>
      </c>
      <c r="K464" s="35">
        <f t="shared" si="64"/>
        <v>0.75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 t="s">
        <v>1451</v>
      </c>
      <c r="AC464" s="88" t="s">
        <v>1451</v>
      </c>
      <c r="AD464" s="88" t="s">
        <v>1451</v>
      </c>
      <c r="AE464" s="88" t="s">
        <v>1451</v>
      </c>
      <c r="AF464" s="88" t="s">
        <v>1451</v>
      </c>
      <c r="AG464" s="88" t="s">
        <v>1451</v>
      </c>
      <c r="AH464" s="88" t="s">
        <v>1451</v>
      </c>
      <c r="AI464" s="88"/>
      <c r="AJ464" s="88"/>
      <c r="AK464" s="88"/>
      <c r="AL464" s="88"/>
      <c r="AM464" s="88"/>
      <c r="AN464" s="88"/>
      <c r="AO464" s="88"/>
      <c r="AP464" s="88"/>
    </row>
    <row r="465" spans="1:42" ht="15.75" thickBot="1" x14ac:dyDescent="0.3">
      <c r="A465" t="s">
        <v>1395</v>
      </c>
      <c r="B465" s="33">
        <v>25</v>
      </c>
      <c r="C465" t="s">
        <v>1411</v>
      </c>
      <c r="D465" t="s">
        <v>1392</v>
      </c>
      <c r="E465" s="33" t="s">
        <v>1416</v>
      </c>
      <c r="F465" s="33" t="s">
        <v>1394</v>
      </c>
      <c r="G465" s="33"/>
      <c r="H465" s="83" t="s">
        <v>1405</v>
      </c>
      <c r="I465" s="34">
        <f t="shared" si="62"/>
        <v>17</v>
      </c>
      <c r="J465" s="34">
        <f t="shared" si="63"/>
        <v>11</v>
      </c>
      <c r="K465" s="35">
        <f t="shared" si="64"/>
        <v>0.6071428571428571</v>
      </c>
      <c r="L465" s="88" t="s">
        <v>1451</v>
      </c>
      <c r="M465" s="88" t="s">
        <v>1451</v>
      </c>
      <c r="N465" s="88"/>
      <c r="O465" s="88" t="s">
        <v>1451</v>
      </c>
      <c r="P465" s="88"/>
      <c r="Q465" s="88"/>
      <c r="R465" s="88"/>
      <c r="S465" s="88"/>
      <c r="T465" s="88" t="s">
        <v>1451</v>
      </c>
      <c r="U465" s="88" t="s">
        <v>1451</v>
      </c>
      <c r="V465" s="88"/>
      <c r="W465" s="88" t="s">
        <v>1451</v>
      </c>
      <c r="X465" s="88" t="s">
        <v>1451</v>
      </c>
      <c r="Y465" s="88" t="s">
        <v>1451</v>
      </c>
      <c r="Z465" s="88" t="s">
        <v>1451</v>
      </c>
      <c r="AA465" s="88" t="s">
        <v>1451</v>
      </c>
      <c r="AB465" s="88"/>
      <c r="AC465" s="88"/>
      <c r="AD465" s="88"/>
      <c r="AE465" s="88"/>
      <c r="AF465" s="88"/>
      <c r="AG465" s="88"/>
      <c r="AH465" s="88" t="s">
        <v>1451</v>
      </c>
      <c r="AI465" s="88"/>
      <c r="AJ465" s="88"/>
      <c r="AK465" s="88"/>
      <c r="AL465" s="88"/>
      <c r="AM465" s="88"/>
      <c r="AN465" s="88"/>
      <c r="AO465" s="88"/>
      <c r="AP465" s="88"/>
    </row>
    <row r="466" spans="1:42" ht="15.75" thickBot="1" x14ac:dyDescent="0.3">
      <c r="A466" t="s">
        <v>1395</v>
      </c>
      <c r="B466" s="33" t="s">
        <v>1400</v>
      </c>
      <c r="C466" t="s">
        <v>1411</v>
      </c>
      <c r="D466" t="s">
        <v>1392</v>
      </c>
      <c r="E466" s="33" t="s">
        <v>1393</v>
      </c>
      <c r="F466" s="33" t="s">
        <v>1394</v>
      </c>
      <c r="G466" s="33"/>
      <c r="H466" s="33" t="s">
        <v>1410</v>
      </c>
      <c r="I466" s="34">
        <f t="shared" si="62"/>
        <v>17</v>
      </c>
      <c r="J466" s="34">
        <f t="shared" si="63"/>
        <v>11</v>
      </c>
      <c r="K466" s="35">
        <f t="shared" si="64"/>
        <v>0.6071428571428571</v>
      </c>
      <c r="L466" s="88" t="s">
        <v>1451</v>
      </c>
      <c r="M466" s="88" t="s">
        <v>1451</v>
      </c>
      <c r="N466" s="88"/>
      <c r="O466" s="88" t="s">
        <v>1451</v>
      </c>
      <c r="P466" s="88"/>
      <c r="Q466" s="88"/>
      <c r="R466" s="88"/>
      <c r="S466" s="88"/>
      <c r="T466" s="88" t="s">
        <v>1451</v>
      </c>
      <c r="U466" s="88" t="s">
        <v>1451</v>
      </c>
      <c r="V466" s="88"/>
      <c r="W466" s="88" t="s">
        <v>1451</v>
      </c>
      <c r="X466" s="88" t="s">
        <v>1451</v>
      </c>
      <c r="Y466" s="88" t="s">
        <v>1451</v>
      </c>
      <c r="Z466" s="88" t="s">
        <v>1451</v>
      </c>
      <c r="AA466" s="88" t="s">
        <v>1451</v>
      </c>
      <c r="AB466" s="88"/>
      <c r="AC466" s="88"/>
      <c r="AD466" s="88"/>
      <c r="AE466" s="88"/>
      <c r="AF466" s="88"/>
      <c r="AG466" s="88"/>
      <c r="AH466" s="88" t="s">
        <v>1451</v>
      </c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1395</v>
      </c>
      <c r="B467" s="33">
        <v>26</v>
      </c>
      <c r="C467" s="33" t="s">
        <v>1411</v>
      </c>
      <c r="D467" t="s">
        <v>1427</v>
      </c>
      <c r="E467" s="33" t="s">
        <v>1416</v>
      </c>
      <c r="F467" s="33" t="s">
        <v>1394</v>
      </c>
      <c r="G467" s="33"/>
      <c r="H467" s="83" t="s">
        <v>1433</v>
      </c>
      <c r="I467" s="34">
        <f t="shared" ref="I467:I486" si="65">COUNTIF(L467:AM467,"")</f>
        <v>28</v>
      </c>
      <c r="J467" s="34">
        <f t="shared" ref="J467:J486" si="66">COUNTIF(L467:AM467,"APAGADO")</f>
        <v>0</v>
      </c>
      <c r="K467" s="35">
        <f t="shared" ref="K467:K486" si="67">(I467)/(J467+I467)</f>
        <v>1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  <c r="AO467" s="88"/>
      <c r="AP467" s="88"/>
    </row>
    <row r="468" spans="1:42" ht="15.75" thickBot="1" x14ac:dyDescent="0.3">
      <c r="A468" t="s">
        <v>1395</v>
      </c>
      <c r="B468" s="33" t="s">
        <v>1445</v>
      </c>
      <c r="C468" s="33" t="s">
        <v>1411</v>
      </c>
      <c r="D468" t="s">
        <v>1427</v>
      </c>
      <c r="E468" s="33" t="s">
        <v>1393</v>
      </c>
      <c r="F468" s="33" t="s">
        <v>1394</v>
      </c>
      <c r="G468" s="33"/>
      <c r="H468" s="33" t="s">
        <v>1439</v>
      </c>
      <c r="I468" s="34">
        <f t="shared" si="65"/>
        <v>28</v>
      </c>
      <c r="J468" s="34">
        <f t="shared" si="66"/>
        <v>0</v>
      </c>
      <c r="K468" s="35">
        <f t="shared" si="67"/>
        <v>1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  <c r="AO468" s="88"/>
      <c r="AP468" s="88"/>
    </row>
    <row r="469" spans="1:42" ht="15.75" thickBot="1" x14ac:dyDescent="0.3">
      <c r="A469" t="s">
        <v>1395</v>
      </c>
      <c r="B469" s="33">
        <v>27</v>
      </c>
      <c r="C469" s="33" t="s">
        <v>1411</v>
      </c>
      <c r="D469" t="s">
        <v>1428</v>
      </c>
      <c r="E469" s="33" t="s">
        <v>1416</v>
      </c>
      <c r="F469" s="33" t="s">
        <v>1394</v>
      </c>
      <c r="G469" s="33"/>
      <c r="H469" s="83" t="s">
        <v>1434</v>
      </c>
      <c r="I469" s="34">
        <f t="shared" si="65"/>
        <v>28</v>
      </c>
      <c r="J469" s="34">
        <f t="shared" si="66"/>
        <v>0</v>
      </c>
      <c r="K469" s="35">
        <f t="shared" si="67"/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  <c r="AO469" s="88"/>
      <c r="AP469" s="88"/>
    </row>
    <row r="470" spans="1:42" ht="15.75" thickBot="1" x14ac:dyDescent="0.3">
      <c r="A470" t="s">
        <v>1395</v>
      </c>
      <c r="B470" s="33" t="s">
        <v>1446</v>
      </c>
      <c r="C470" s="33" t="s">
        <v>1411</v>
      </c>
      <c r="D470" t="s">
        <v>1428</v>
      </c>
      <c r="E470" s="33" t="s">
        <v>1393</v>
      </c>
      <c r="F470" s="33" t="s">
        <v>1394</v>
      </c>
      <c r="G470" s="33"/>
      <c r="H470" s="33" t="s">
        <v>1440</v>
      </c>
      <c r="I470" s="34">
        <f t="shared" si="65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  <c r="AO470" s="88"/>
      <c r="AP470" s="88"/>
    </row>
    <row r="471" spans="1:42" ht="15.75" thickBot="1" x14ac:dyDescent="0.3">
      <c r="A471" t="s">
        <v>1395</v>
      </c>
      <c r="B471" s="33">
        <v>28</v>
      </c>
      <c r="C471" s="33" t="s">
        <v>1411</v>
      </c>
      <c r="D471" t="s">
        <v>1429</v>
      </c>
      <c r="E471" s="33" t="s">
        <v>1416</v>
      </c>
      <c r="F471" s="33" t="s">
        <v>1394</v>
      </c>
      <c r="G471" s="33"/>
      <c r="H471" s="83" t="s">
        <v>1435</v>
      </c>
      <c r="I471" s="34">
        <f t="shared" si="65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  <c r="AO471" s="88"/>
      <c r="AP471" s="88"/>
    </row>
    <row r="472" spans="1:42" ht="15.75" thickBot="1" x14ac:dyDescent="0.3">
      <c r="A472" t="s">
        <v>1395</v>
      </c>
      <c r="B472" s="33" t="s">
        <v>1447</v>
      </c>
      <c r="C472" s="33" t="s">
        <v>1411</v>
      </c>
      <c r="D472" t="s">
        <v>1429</v>
      </c>
      <c r="E472" s="33" t="s">
        <v>1393</v>
      </c>
      <c r="F472" s="33" t="s">
        <v>1394</v>
      </c>
      <c r="G472" s="33"/>
      <c r="H472" s="33" t="s">
        <v>1441</v>
      </c>
      <c r="I472" s="34">
        <f t="shared" si="65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  <c r="AO472" s="88"/>
      <c r="AP472" s="88"/>
    </row>
    <row r="473" spans="1:42" ht="15.75" thickBot="1" x14ac:dyDescent="0.3">
      <c r="A473" t="s">
        <v>1395</v>
      </c>
      <c r="B473" s="33">
        <v>29</v>
      </c>
      <c r="C473" s="33" t="s">
        <v>1411</v>
      </c>
      <c r="D473" t="s">
        <v>1430</v>
      </c>
      <c r="E473" s="33" t="s">
        <v>1416</v>
      </c>
      <c r="F473" s="33" t="s">
        <v>1394</v>
      </c>
      <c r="G473" s="33"/>
      <c r="H473" s="83" t="s">
        <v>1436</v>
      </c>
      <c r="I473" s="34">
        <f t="shared" si="65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  <c r="AO473" s="88"/>
      <c r="AP473" s="88"/>
    </row>
    <row r="474" spans="1:42" ht="15.75" thickBot="1" x14ac:dyDescent="0.3">
      <c r="A474" t="s">
        <v>1395</v>
      </c>
      <c r="B474" s="33" t="s">
        <v>1448</v>
      </c>
      <c r="C474" s="33" t="s">
        <v>1411</v>
      </c>
      <c r="D474" t="s">
        <v>1430</v>
      </c>
      <c r="E474" s="33" t="s">
        <v>1393</v>
      </c>
      <c r="F474" s="33" t="s">
        <v>1394</v>
      </c>
      <c r="G474" s="33"/>
      <c r="H474" s="33" t="s">
        <v>1442</v>
      </c>
      <c r="I474" s="34">
        <f t="shared" si="65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  <c r="AO474" s="88"/>
      <c r="AP474" s="88"/>
    </row>
    <row r="475" spans="1:42" ht="15.75" thickBot="1" x14ac:dyDescent="0.3">
      <c r="A475" t="s">
        <v>1395</v>
      </c>
      <c r="B475" s="33">
        <v>30</v>
      </c>
      <c r="C475" s="33" t="s">
        <v>1411</v>
      </c>
      <c r="D475" t="s">
        <v>1431</v>
      </c>
      <c r="E475" s="33" t="s">
        <v>1416</v>
      </c>
      <c r="F475" s="33" t="s">
        <v>1394</v>
      </c>
      <c r="G475" s="33"/>
      <c r="H475" s="83" t="s">
        <v>1437</v>
      </c>
      <c r="I475" s="34">
        <f t="shared" si="65"/>
        <v>24</v>
      </c>
      <c r="J475" s="34">
        <f t="shared" si="66"/>
        <v>4</v>
      </c>
      <c r="K475" s="35">
        <f t="shared" si="67"/>
        <v>0.8571428571428571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 t="s">
        <v>1451</v>
      </c>
      <c r="AC475" s="88" t="s">
        <v>1451</v>
      </c>
      <c r="AD475" s="88"/>
      <c r="AE475" s="88"/>
      <c r="AF475" s="88"/>
      <c r="AG475" s="88" t="s">
        <v>1451</v>
      </c>
      <c r="AH475" s="88" t="s">
        <v>1451</v>
      </c>
      <c r="AI475" s="88"/>
      <c r="AJ475" s="88"/>
      <c r="AK475" s="88"/>
      <c r="AL475" s="88"/>
      <c r="AM475" s="88"/>
      <c r="AN475" s="88"/>
      <c r="AO475" s="88"/>
      <c r="AP475" s="88"/>
    </row>
    <row r="476" spans="1:42" ht="15.75" thickBot="1" x14ac:dyDescent="0.3">
      <c r="A476" t="s">
        <v>1395</v>
      </c>
      <c r="B476" s="33" t="s">
        <v>1449</v>
      </c>
      <c r="C476" s="33" t="s">
        <v>1411</v>
      </c>
      <c r="D476" t="s">
        <v>1431</v>
      </c>
      <c r="E476" s="33" t="s">
        <v>1393</v>
      </c>
      <c r="F476" s="33" t="s">
        <v>1394</v>
      </c>
      <c r="G476" s="33"/>
      <c r="H476" s="33" t="s">
        <v>1443</v>
      </c>
      <c r="I476" s="34">
        <f t="shared" si="65"/>
        <v>22</v>
      </c>
      <c r="J476" s="34">
        <f t="shared" si="66"/>
        <v>6</v>
      </c>
      <c r="K476" s="35">
        <f t="shared" si="67"/>
        <v>0.7857142857142857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 t="s">
        <v>1451</v>
      </c>
      <c r="AD476" s="88" t="s">
        <v>1451</v>
      </c>
      <c r="AE476" s="88" t="s">
        <v>1451</v>
      </c>
      <c r="AF476" s="88" t="s">
        <v>1451</v>
      </c>
      <c r="AG476" s="88" t="s">
        <v>1451</v>
      </c>
      <c r="AH476" s="88" t="s">
        <v>1451</v>
      </c>
      <c r="AI476" s="88"/>
      <c r="AJ476" s="88"/>
      <c r="AK476" s="88"/>
      <c r="AL476" s="88"/>
      <c r="AM476" s="88"/>
      <c r="AN476" s="88"/>
      <c r="AO476" s="88"/>
      <c r="AP476" s="88"/>
    </row>
    <row r="477" spans="1:42" ht="15.75" thickBot="1" x14ac:dyDescent="0.3">
      <c r="A477" t="s">
        <v>1395</v>
      </c>
      <c r="B477" s="33">
        <v>31</v>
      </c>
      <c r="C477" s="33" t="s">
        <v>1411</v>
      </c>
      <c r="D477" t="s">
        <v>1432</v>
      </c>
      <c r="E477" s="33" t="s">
        <v>1416</v>
      </c>
      <c r="F477" s="33" t="s">
        <v>1394</v>
      </c>
      <c r="G477" s="33"/>
      <c r="H477" s="83" t="s">
        <v>1438</v>
      </c>
      <c r="I477" s="34">
        <f t="shared" si="65"/>
        <v>22</v>
      </c>
      <c r="J477" s="34">
        <f t="shared" si="66"/>
        <v>6</v>
      </c>
      <c r="K477" s="35">
        <f t="shared" si="67"/>
        <v>0.7857142857142857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 t="s">
        <v>1451</v>
      </c>
      <c r="AD477" s="88" t="s">
        <v>1451</v>
      </c>
      <c r="AE477" s="88" t="s">
        <v>1451</v>
      </c>
      <c r="AF477" s="88" t="s">
        <v>1451</v>
      </c>
      <c r="AG477" s="88" t="s">
        <v>1451</v>
      </c>
      <c r="AH477" s="88" t="s">
        <v>1451</v>
      </c>
      <c r="AI477" s="88"/>
      <c r="AJ477" s="88"/>
      <c r="AK477" s="88"/>
      <c r="AL477" s="88"/>
      <c r="AM477" s="88"/>
      <c r="AN477" s="88"/>
      <c r="AO477" s="88"/>
      <c r="AP477" s="88"/>
    </row>
    <row r="478" spans="1:42" ht="15.75" thickBot="1" x14ac:dyDescent="0.3">
      <c r="A478" t="s">
        <v>1395</v>
      </c>
      <c r="B478" s="33" t="s">
        <v>1450</v>
      </c>
      <c r="C478" s="33" t="s">
        <v>1411</v>
      </c>
      <c r="D478" t="s">
        <v>1432</v>
      </c>
      <c r="E478" s="33" t="s">
        <v>1393</v>
      </c>
      <c r="F478" s="33" t="s">
        <v>1394</v>
      </c>
      <c r="G478" s="33"/>
      <c r="H478" s="33" t="s">
        <v>1444</v>
      </c>
      <c r="I478" s="34">
        <f t="shared" si="65"/>
        <v>23</v>
      </c>
      <c r="J478" s="34">
        <f t="shared" si="66"/>
        <v>5</v>
      </c>
      <c r="K478" s="35">
        <f t="shared" si="67"/>
        <v>0.8214285714285714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 t="s">
        <v>1451</v>
      </c>
      <c r="AE478" s="88" t="s">
        <v>1451</v>
      </c>
      <c r="AF478" s="88" t="s">
        <v>1451</v>
      </c>
      <c r="AG478" s="88" t="s">
        <v>1451</v>
      </c>
      <c r="AH478" s="88" t="s">
        <v>1451</v>
      </c>
      <c r="AI478" s="88"/>
      <c r="AJ478" s="88"/>
      <c r="AK478" s="88"/>
      <c r="AL478" s="88"/>
      <c r="AM478" s="88"/>
      <c r="AN478" s="88"/>
      <c r="AO478" s="88"/>
      <c r="AP478" s="88"/>
    </row>
    <row r="479" spans="1:42" ht="15.75" thickBot="1" x14ac:dyDescent="0.3">
      <c r="A479" t="s">
        <v>1395</v>
      </c>
      <c r="B479" s="33">
        <v>32</v>
      </c>
      <c r="C479" s="33" t="s">
        <v>1411</v>
      </c>
      <c r="D479" t="s">
        <v>1467</v>
      </c>
      <c r="E479" s="33" t="s">
        <v>1416</v>
      </c>
      <c r="F479" s="33" t="s">
        <v>1394</v>
      </c>
      <c r="G479" s="33"/>
      <c r="H479" s="83" t="s">
        <v>1463</v>
      </c>
      <c r="I479" s="34">
        <f t="shared" si="65"/>
        <v>22</v>
      </c>
      <c r="J479" s="34">
        <f t="shared" si="66"/>
        <v>6</v>
      </c>
      <c r="K479" s="35">
        <f t="shared" si="67"/>
        <v>0.7857142857142857</v>
      </c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 t="s">
        <v>1451</v>
      </c>
      <c r="AC479" s="88" t="s">
        <v>1451</v>
      </c>
      <c r="AD479" s="88" t="s">
        <v>1451</v>
      </c>
      <c r="AE479" s="88" t="s">
        <v>1451</v>
      </c>
      <c r="AF479" s="88" t="s">
        <v>1451</v>
      </c>
      <c r="AG479" s="88" t="s">
        <v>1451</v>
      </c>
      <c r="AH479" s="88"/>
      <c r="AI479" s="88"/>
      <c r="AJ479" s="88"/>
      <c r="AK479" s="88"/>
      <c r="AL479" s="88"/>
      <c r="AM479" s="88"/>
      <c r="AN479" s="88"/>
      <c r="AO479" s="88"/>
      <c r="AP479" s="88"/>
    </row>
    <row r="480" spans="1:42" ht="15.75" thickBot="1" x14ac:dyDescent="0.3">
      <c r="A480" t="s">
        <v>1395</v>
      </c>
      <c r="B480" s="33" t="s">
        <v>1452</v>
      </c>
      <c r="C480" s="33" t="s">
        <v>1411</v>
      </c>
      <c r="D480" t="s">
        <v>1467</v>
      </c>
      <c r="E480" s="33" t="s">
        <v>1393</v>
      </c>
      <c r="F480" s="33" t="s">
        <v>1394</v>
      </c>
      <c r="G480" s="33"/>
      <c r="H480" s="33" t="s">
        <v>1459</v>
      </c>
      <c r="I480" s="34">
        <f t="shared" si="65"/>
        <v>18</v>
      </c>
      <c r="J480" s="34">
        <f t="shared" si="66"/>
        <v>10</v>
      </c>
      <c r="K480" s="35">
        <f t="shared" si="67"/>
        <v>0.6428571428571429</v>
      </c>
      <c r="L480" s="88"/>
      <c r="M480" s="88"/>
      <c r="N480" s="88"/>
      <c r="O480" s="88" t="s">
        <v>1451</v>
      </c>
      <c r="P480" s="88" t="s">
        <v>1451</v>
      </c>
      <c r="Q480" s="88" t="s">
        <v>1451</v>
      </c>
      <c r="R480" s="88" t="s">
        <v>1451</v>
      </c>
      <c r="S480" s="88" t="s">
        <v>1451</v>
      </c>
      <c r="T480" s="88"/>
      <c r="U480" s="88"/>
      <c r="V480" s="88"/>
      <c r="W480" s="88"/>
      <c r="X480" s="88"/>
      <c r="Y480" s="88"/>
      <c r="Z480" s="88"/>
      <c r="AA480" s="88"/>
      <c r="AB480" s="88" t="s">
        <v>1451</v>
      </c>
      <c r="AC480" s="88"/>
      <c r="AD480" s="88" t="s">
        <v>1451</v>
      </c>
      <c r="AE480" s="88" t="s">
        <v>1451</v>
      </c>
      <c r="AF480" s="88" t="s">
        <v>1451</v>
      </c>
      <c r="AG480" s="88" t="s">
        <v>1451</v>
      </c>
      <c r="AH480" s="88"/>
      <c r="AI480" s="88"/>
      <c r="AJ480" s="88"/>
      <c r="AK480" s="88"/>
      <c r="AL480" s="88"/>
      <c r="AM480" s="88"/>
      <c r="AN480" s="88"/>
      <c r="AO480" s="88"/>
      <c r="AP480" s="88"/>
    </row>
    <row r="481" spans="1:42" ht="15.75" thickBot="1" x14ac:dyDescent="0.3">
      <c r="A481" t="s">
        <v>1395</v>
      </c>
      <c r="B481" s="33" t="s">
        <v>1453</v>
      </c>
      <c r="C481" s="33" t="s">
        <v>1411</v>
      </c>
      <c r="D481" t="s">
        <v>1468</v>
      </c>
      <c r="E481" s="33" t="s">
        <v>1416</v>
      </c>
      <c r="F481" s="33" t="s">
        <v>1394</v>
      </c>
      <c r="G481" s="33"/>
      <c r="H481" s="83" t="s">
        <v>1464</v>
      </c>
      <c r="I481" s="34">
        <f t="shared" si="65"/>
        <v>23</v>
      </c>
      <c r="J481" s="34">
        <f t="shared" si="66"/>
        <v>5</v>
      </c>
      <c r="K481" s="35">
        <f t="shared" si="67"/>
        <v>0.8214285714285714</v>
      </c>
      <c r="L481" s="88"/>
      <c r="M481" s="88"/>
      <c r="N481" s="88"/>
      <c r="O481" s="88" t="s">
        <v>1451</v>
      </c>
      <c r="P481" s="88" t="s">
        <v>1451</v>
      </c>
      <c r="Q481" s="88" t="s">
        <v>1451</v>
      </c>
      <c r="R481" s="88" t="s">
        <v>1451</v>
      </c>
      <c r="S481" s="88" t="s">
        <v>1451</v>
      </c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  <c r="AO481" s="88"/>
      <c r="AP481" s="88"/>
    </row>
    <row r="482" spans="1:42" ht="15.75" thickBot="1" x14ac:dyDescent="0.3">
      <c r="A482" t="s">
        <v>1395</v>
      </c>
      <c r="B482" s="33" t="s">
        <v>1454</v>
      </c>
      <c r="C482" s="33" t="s">
        <v>1411</v>
      </c>
      <c r="D482" t="s">
        <v>1468</v>
      </c>
      <c r="E482" s="33" t="s">
        <v>1393</v>
      </c>
      <c r="F482" s="33" t="s">
        <v>1394</v>
      </c>
      <c r="G482" s="33"/>
      <c r="H482" s="33" t="s">
        <v>1460</v>
      </c>
      <c r="I482" s="34">
        <f t="shared" si="65"/>
        <v>23</v>
      </c>
      <c r="J482" s="34">
        <f t="shared" si="66"/>
        <v>5</v>
      </c>
      <c r="K482" s="35">
        <f t="shared" si="67"/>
        <v>0.8214285714285714</v>
      </c>
      <c r="L482" s="88"/>
      <c r="M482" s="88"/>
      <c r="N482" s="88"/>
      <c r="O482" s="88" t="s">
        <v>1451</v>
      </c>
      <c r="P482" s="88" t="s">
        <v>1451</v>
      </c>
      <c r="Q482" s="88" t="s">
        <v>1451</v>
      </c>
      <c r="R482" s="88" t="s">
        <v>1451</v>
      </c>
      <c r="S482" s="88" t="s">
        <v>1451</v>
      </c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  <c r="AO482" s="88"/>
      <c r="AP482" s="88"/>
    </row>
    <row r="483" spans="1:42" ht="15.75" thickBot="1" x14ac:dyDescent="0.3">
      <c r="A483" t="s">
        <v>1395</v>
      </c>
      <c r="B483" s="33" t="s">
        <v>1455</v>
      </c>
      <c r="C483" s="33" t="s">
        <v>1411</v>
      </c>
      <c r="D483" t="s">
        <v>1469</v>
      </c>
      <c r="E483" s="33" t="s">
        <v>1416</v>
      </c>
      <c r="F483" s="33" t="s">
        <v>1394</v>
      </c>
      <c r="G483" s="33"/>
      <c r="H483" s="83" t="s">
        <v>1465</v>
      </c>
      <c r="I483" s="34">
        <f t="shared" si="65"/>
        <v>28</v>
      </c>
      <c r="J483" s="34">
        <f t="shared" si="66"/>
        <v>0</v>
      </c>
      <c r="K483" s="35">
        <f t="shared" si="67"/>
        <v>1</v>
      </c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  <c r="AO483" s="88"/>
      <c r="AP483" s="88"/>
    </row>
    <row r="484" spans="1:42" ht="15.75" thickBot="1" x14ac:dyDescent="0.3">
      <c r="A484" t="s">
        <v>1395</v>
      </c>
      <c r="B484" s="33" t="s">
        <v>1456</v>
      </c>
      <c r="C484" s="33" t="s">
        <v>1411</v>
      </c>
      <c r="D484" t="s">
        <v>1469</v>
      </c>
      <c r="E484" s="33" t="s">
        <v>1393</v>
      </c>
      <c r="F484" s="33" t="s">
        <v>1394</v>
      </c>
      <c r="G484" s="33"/>
      <c r="H484" s="33" t="s">
        <v>1461</v>
      </c>
      <c r="I484" s="34">
        <f t="shared" si="65"/>
        <v>23</v>
      </c>
      <c r="J484" s="34">
        <f t="shared" si="66"/>
        <v>5</v>
      </c>
      <c r="K484" s="35">
        <f t="shared" si="67"/>
        <v>0.8214285714285714</v>
      </c>
      <c r="L484" s="88"/>
      <c r="M484" s="88"/>
      <c r="N484" s="88"/>
      <c r="O484" s="88" t="s">
        <v>1451</v>
      </c>
      <c r="P484" s="88" t="s">
        <v>1451</v>
      </c>
      <c r="Q484" s="88" t="s">
        <v>1451</v>
      </c>
      <c r="R484" s="88" t="s">
        <v>1451</v>
      </c>
      <c r="S484" s="88" t="s">
        <v>1451</v>
      </c>
      <c r="T484" s="88"/>
      <c r="U484" s="88"/>
      <c r="V484" s="88"/>
      <c r="W484" s="88"/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  <c r="AO484" s="88"/>
      <c r="AP484" s="88"/>
    </row>
    <row r="485" spans="1:42" ht="15.75" thickBot="1" x14ac:dyDescent="0.3">
      <c r="A485" t="s">
        <v>1395</v>
      </c>
      <c r="B485" s="33" t="s">
        <v>1457</v>
      </c>
      <c r="C485" s="33" t="s">
        <v>1411</v>
      </c>
      <c r="D485" t="s">
        <v>1468</v>
      </c>
      <c r="E485" s="33" t="s">
        <v>1416</v>
      </c>
      <c r="F485" s="33" t="s">
        <v>1394</v>
      </c>
      <c r="G485" s="33"/>
      <c r="H485" s="83" t="s">
        <v>1466</v>
      </c>
      <c r="I485" s="34">
        <f t="shared" si="65"/>
        <v>8</v>
      </c>
      <c r="J485" s="34">
        <f t="shared" si="66"/>
        <v>20</v>
      </c>
      <c r="K485" s="35">
        <f t="shared" si="67"/>
        <v>0.2857142857142857</v>
      </c>
      <c r="L485" s="88"/>
      <c r="M485" s="88"/>
      <c r="N485" s="88"/>
      <c r="O485" s="88" t="s">
        <v>1451</v>
      </c>
      <c r="P485" s="88" t="s">
        <v>1451</v>
      </c>
      <c r="Q485" s="88" t="s">
        <v>1451</v>
      </c>
      <c r="R485" s="88" t="s">
        <v>1451</v>
      </c>
      <c r="S485" s="88" t="s">
        <v>1451</v>
      </c>
      <c r="T485" s="88" t="s">
        <v>1451</v>
      </c>
      <c r="U485" s="88" t="s">
        <v>1451</v>
      </c>
      <c r="V485" s="88" t="s">
        <v>1451</v>
      </c>
      <c r="W485" s="88" t="s">
        <v>1451</v>
      </c>
      <c r="X485" s="88" t="s">
        <v>1451</v>
      </c>
      <c r="Y485" s="88" t="s">
        <v>1451</v>
      </c>
      <c r="Z485" s="88" t="s">
        <v>1451</v>
      </c>
      <c r="AA485" s="88" t="s">
        <v>1451</v>
      </c>
      <c r="AB485" s="88" t="s">
        <v>1451</v>
      </c>
      <c r="AC485" s="88" t="s">
        <v>1451</v>
      </c>
      <c r="AD485" s="88" t="s">
        <v>1451</v>
      </c>
      <c r="AE485" s="88" t="s">
        <v>1451</v>
      </c>
      <c r="AF485" s="88" t="s">
        <v>1451</v>
      </c>
      <c r="AG485" s="88" t="s">
        <v>1451</v>
      </c>
      <c r="AH485" s="88" t="s">
        <v>1451</v>
      </c>
      <c r="AI485" s="88"/>
      <c r="AJ485" s="88"/>
      <c r="AK485" s="88"/>
      <c r="AL485" s="88"/>
      <c r="AM485" s="88"/>
      <c r="AN485" s="88"/>
      <c r="AO485" s="88"/>
      <c r="AP485" s="88"/>
    </row>
    <row r="486" spans="1:42" ht="15.75" thickBot="1" x14ac:dyDescent="0.3">
      <c r="A486" t="s">
        <v>1395</v>
      </c>
      <c r="B486" s="33" t="s">
        <v>1458</v>
      </c>
      <c r="C486" s="33" t="s">
        <v>1411</v>
      </c>
      <c r="D486" t="s">
        <v>1468</v>
      </c>
      <c r="E486" s="33" t="s">
        <v>1393</v>
      </c>
      <c r="F486" s="33" t="s">
        <v>1394</v>
      </c>
      <c r="G486" s="33"/>
      <c r="H486" s="33" t="s">
        <v>1462</v>
      </c>
      <c r="I486" s="34">
        <f t="shared" si="65"/>
        <v>10</v>
      </c>
      <c r="J486" s="34">
        <f t="shared" si="66"/>
        <v>18</v>
      </c>
      <c r="K486" s="35">
        <f t="shared" si="67"/>
        <v>0.35714285714285715</v>
      </c>
      <c r="L486" s="88"/>
      <c r="M486" s="88"/>
      <c r="N486" s="88"/>
      <c r="O486" s="88" t="s">
        <v>1451</v>
      </c>
      <c r="P486" s="88" t="s">
        <v>1451</v>
      </c>
      <c r="Q486" s="88" t="s">
        <v>1451</v>
      </c>
      <c r="R486" s="88" t="s">
        <v>1451</v>
      </c>
      <c r="S486" s="88" t="s">
        <v>1451</v>
      </c>
      <c r="T486" s="88" t="s">
        <v>1451</v>
      </c>
      <c r="U486" s="88" t="s">
        <v>1451</v>
      </c>
      <c r="V486" s="88" t="s">
        <v>1451</v>
      </c>
      <c r="W486" s="88" t="s">
        <v>1451</v>
      </c>
      <c r="X486" s="88" t="s">
        <v>1451</v>
      </c>
      <c r="Y486" s="88" t="s">
        <v>1451</v>
      </c>
      <c r="Z486" s="88" t="s">
        <v>1451</v>
      </c>
      <c r="AA486" s="88" t="s">
        <v>1451</v>
      </c>
      <c r="AB486" s="88" t="s">
        <v>1451</v>
      </c>
      <c r="AC486" s="88" t="s">
        <v>1451</v>
      </c>
      <c r="AD486" s="88"/>
      <c r="AE486" s="88" t="s">
        <v>1451</v>
      </c>
      <c r="AF486" s="88" t="s">
        <v>1451</v>
      </c>
      <c r="AG486" s="88" t="s">
        <v>1451</v>
      </c>
      <c r="AH486" s="88"/>
      <c r="AI486" s="88"/>
      <c r="AJ486" s="88"/>
      <c r="AK486" s="88"/>
      <c r="AL486" s="88"/>
      <c r="AM486" s="88"/>
      <c r="AN486" s="88"/>
      <c r="AO486" s="88"/>
      <c r="AP486" s="88"/>
    </row>
    <row r="487" spans="1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1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1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1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1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1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1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1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1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1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86" xr:uid="{00000000-0001-0000-0000-000000000000}"/>
  <phoneticPr fontId="6" type="noConversion"/>
  <conditionalFormatting sqref="C1:C210 D107:D109 D117 D165 D169:D170 D203 D210 C211:D211 C212:C1048576 D288:D289 D297 D370:D373">
    <cfRule type="cellIs" dxfId="263" priority="429" operator="equal">
      <formula>$C$213</formula>
    </cfRule>
    <cfRule type="cellIs" dxfId="262" priority="428" operator="equal">
      <formula>$C$225</formula>
    </cfRule>
  </conditionalFormatting>
  <conditionalFormatting sqref="E1:E436 E449:E1048576">
    <cfRule type="containsText" dxfId="261" priority="435" operator="containsText" text="domo">
      <formula>NOT(ISERROR(SEARCH("domo",E1)))</formula>
    </cfRule>
    <cfRule type="containsText" dxfId="260" priority="434" operator="containsText" text="fija">
      <formula>NOT(ISERROR(SEARCH("fija",E1)))</formula>
    </cfRule>
  </conditionalFormatting>
  <conditionalFormatting sqref="E1:E1048576">
    <cfRule type="cellIs" dxfId="259" priority="430" operator="equal">
      <formula>$E$7</formula>
    </cfRule>
  </conditionalFormatting>
  <conditionalFormatting sqref="E438">
    <cfRule type="containsText" dxfId="258" priority="377" operator="containsText" text="Radio">
      <formula>NOT(ISERROR(SEARCH("Radio",E438)))</formula>
    </cfRule>
    <cfRule type="containsText" dxfId="257" priority="376" operator="containsText" text="domo">
      <formula>NOT(ISERROR(SEARCH("domo",E438)))</formula>
    </cfRule>
    <cfRule type="containsText" dxfId="256" priority="375" operator="containsText" text="fija">
      <formula>NOT(ISERROR(SEARCH("fija",E438)))</formula>
    </cfRule>
  </conditionalFormatting>
  <conditionalFormatting sqref="E438:E439">
    <cfRule type="containsText" dxfId="255" priority="371" operator="containsText" text="domo">
      <formula>NOT(ISERROR(SEARCH("domo",E438)))</formula>
    </cfRule>
    <cfRule type="containsText" dxfId="254" priority="370" operator="containsText" text="fija">
      <formula>NOT(ISERROR(SEARCH("fija",E438)))</formula>
    </cfRule>
  </conditionalFormatting>
  <conditionalFormatting sqref="E439">
    <cfRule type="containsText" dxfId="253" priority="372" operator="containsText" text="Radio">
      <formula>NOT(ISERROR(SEARCH("Radio",E439)))</formula>
    </cfRule>
    <cfRule type="containsText" dxfId="252" priority="369" operator="containsText" text="domo">
      <formula>NOT(ISERROR(SEARCH("domo",E439)))</formula>
    </cfRule>
    <cfRule type="containsText" dxfId="251" priority="368" operator="containsText" text="fija">
      <formula>NOT(ISERROR(SEARCH("fija",E439)))</formula>
    </cfRule>
  </conditionalFormatting>
  <conditionalFormatting sqref="E442">
    <cfRule type="containsText" dxfId="250" priority="367" operator="containsText" text="Radio">
      <formula>NOT(ISERROR(SEARCH("Radio",E442)))</formula>
    </cfRule>
    <cfRule type="containsText" dxfId="249" priority="366" operator="containsText" text="domo">
      <formula>NOT(ISERROR(SEARCH("domo",E442)))</formula>
    </cfRule>
    <cfRule type="containsText" dxfId="248" priority="365" operator="containsText" text="fija">
      <formula>NOT(ISERROR(SEARCH("fija",E442)))</formula>
    </cfRule>
  </conditionalFormatting>
  <conditionalFormatting sqref="E442:E443">
    <cfRule type="containsText" dxfId="247" priority="361" operator="containsText" text="domo">
      <formula>NOT(ISERROR(SEARCH("domo",E442)))</formula>
    </cfRule>
    <cfRule type="containsText" dxfId="246" priority="360" operator="containsText" text="fija">
      <formula>NOT(ISERROR(SEARCH("fija",E442)))</formula>
    </cfRule>
  </conditionalFormatting>
  <conditionalFormatting sqref="E443 E27:H436 E449:H456 E466:H466 H482 E489:H1048576">
    <cfRule type="containsText" dxfId="245" priority="362" operator="containsText" text="Radio">
      <formula>NOT(ISERROR(SEARCH("Radio",E27)))</formula>
    </cfRule>
  </conditionalFormatting>
  <conditionalFormatting sqref="E443:E444">
    <cfRule type="containsText" dxfId="244" priority="355" operator="containsText" text="fija">
      <formula>NOT(ISERROR(SEARCH("fija",E443)))</formula>
    </cfRule>
    <cfRule type="containsText" dxfId="243" priority="356" operator="containsText" text="domo">
      <formula>NOT(ISERROR(SEARCH("domo",E443)))</formula>
    </cfRule>
  </conditionalFormatting>
  <conditionalFormatting sqref="E444">
    <cfRule type="containsText" dxfId="242" priority="357" operator="containsText" text="Radio">
      <formula>NOT(ISERROR(SEARCH("Radio",E444)))</formula>
    </cfRule>
  </conditionalFormatting>
  <conditionalFormatting sqref="E444:E445">
    <cfRule type="containsText" dxfId="241" priority="350" operator="containsText" text="fija">
      <formula>NOT(ISERROR(SEARCH("fija",E444)))</formula>
    </cfRule>
    <cfRule type="containsText" dxfId="240" priority="351" operator="containsText" text="domo">
      <formula>NOT(ISERROR(SEARCH("domo",E444)))</formula>
    </cfRule>
  </conditionalFormatting>
  <conditionalFormatting sqref="E445">
    <cfRule type="containsText" dxfId="239" priority="348" operator="containsText" text="fija">
      <formula>NOT(ISERROR(SEARCH("fija",E445)))</formula>
    </cfRule>
    <cfRule type="containsText" dxfId="238" priority="349" operator="containsText" text="domo">
      <formula>NOT(ISERROR(SEARCH("domo",E445)))</formula>
    </cfRule>
    <cfRule type="containsText" dxfId="237" priority="352" operator="containsText" text="Radio">
      <formula>NOT(ISERROR(SEARCH("Radio",E445)))</formula>
    </cfRule>
  </conditionalFormatting>
  <conditionalFormatting sqref="E447">
    <cfRule type="containsText" dxfId="236" priority="646" operator="containsText" text="fija">
      <formula>NOT(ISERROR(SEARCH("fija",E447)))</formula>
    </cfRule>
    <cfRule type="containsText" dxfId="235" priority="647" operator="containsText" text="domo">
      <formula>NOT(ISERROR(SEARCH("domo",E447)))</formula>
    </cfRule>
  </conditionalFormatting>
  <conditionalFormatting sqref="E450:E452">
    <cfRule type="containsText" dxfId="234" priority="379" operator="containsText" text="domo">
      <formula>NOT(ISERROR(SEARCH("domo",E450)))</formula>
    </cfRule>
    <cfRule type="containsText" dxfId="233" priority="378" operator="containsText" text="fija">
      <formula>NOT(ISERROR(SEARCH("fija",E450)))</formula>
    </cfRule>
  </conditionalFormatting>
  <conditionalFormatting sqref="E467:G488">
    <cfRule type="containsText" dxfId="232" priority="7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31" priority="903" operator="containsText" text="Radio">
      <formula>NOT(ISERROR(SEARCH("Radio",E1)))</formula>
    </cfRule>
  </conditionalFormatting>
  <conditionalFormatting sqref="F437">
    <cfRule type="cellIs" dxfId="230" priority="26" operator="equal">
      <formula>"PTP A FO"</formula>
    </cfRule>
    <cfRule type="containsText" dxfId="229" priority="25" operator="containsText" text="Radio">
      <formula>NOT(ISERROR(SEARCH("Radio",F437)))</formula>
    </cfRule>
  </conditionalFormatting>
  <conditionalFormatting sqref="F1:G436 F447:G447 F449:G467 F468:F473 F474:G1048576">
    <cfRule type="cellIs" dxfId="228" priority="627" operator="equal">
      <formula>"PTP A FO"</formula>
    </cfRule>
  </conditionalFormatting>
  <conditionalFormatting sqref="F1:G467 F468:F473 F474:G1048576">
    <cfRule type="cellIs" dxfId="227" priority="432" operator="equal">
      <formula>"PTP A FO"</formula>
    </cfRule>
  </conditionalFormatting>
  <conditionalFormatting sqref="F1:G467 F474:G1048576 F468:F473">
    <cfRule type="cellIs" dxfId="226" priority="431" operator="equal">
      <formula>$F$10</formula>
    </cfRule>
  </conditionalFormatting>
  <conditionalFormatting sqref="G468:G473">
    <cfRule type="cellIs" dxfId="225" priority="6" operator="equal">
      <formula>"PTP A FO"</formula>
    </cfRule>
    <cfRule type="cellIs" dxfId="224" priority="5" operator="equal">
      <formula>"PTP A FO"</formula>
    </cfRule>
    <cfRule type="cellIs" dxfId="223" priority="4" operator="equal">
      <formula>$F$10</formula>
    </cfRule>
  </conditionalFormatting>
  <conditionalFormatting sqref="H468 H470 H472 H474 H476 H478">
    <cfRule type="containsText" dxfId="222" priority="3" operator="containsText" text="Radio">
      <formula>NOT(ISERROR(SEARCH("Radio",H468)))</formula>
    </cfRule>
  </conditionalFormatting>
  <conditionalFormatting sqref="H480">
    <cfRule type="containsText" dxfId="221" priority="2" operator="containsText" text="Radio">
      <formula>NOT(ISERROR(SEARCH("Radio",H480)))</formula>
    </cfRule>
  </conditionalFormatting>
  <conditionalFormatting sqref="H484 H486 H488">
    <cfRule type="containsText" dxfId="220" priority="1" operator="containsText" text="Radio">
      <formula>NOT(ISERROR(SEARCH("Radio",H484)))</formula>
    </cfRule>
  </conditionalFormatting>
  <conditionalFormatting sqref="K4:K486">
    <cfRule type="cellIs" dxfId="219" priority="862" operator="lessThan">
      <formula>0.8</formula>
    </cfRule>
    <cfRule type="cellIs" dxfId="218" priority="863" operator="greaterThan">
      <formula>0.8</formula>
    </cfRule>
  </conditionalFormatting>
  <conditionalFormatting sqref="L487:AN1048576 AP487:AP1048576">
    <cfRule type="notContainsText" dxfId="217" priority="892" operator="notContains" text="Caida">
      <formula>ISERROR(SEARCH("Caida",L487))</formula>
    </cfRule>
  </conditionalFormatting>
  <conditionalFormatting sqref="L487:AN1048576">
    <cfRule type="containsText" dxfId="216" priority="559" operator="containsText" text="Caida">
      <formula>NOT(ISERROR(SEARCH("Caida",L487)))</formula>
    </cfRule>
  </conditionalFormatting>
  <conditionalFormatting sqref="L5:AP486">
    <cfRule type="cellIs" dxfId="215" priority="8" operator="equal">
      <formula>"APAGADO"</formula>
    </cfRule>
  </conditionalFormatting>
  <conditionalFormatting sqref="L487:AP605">
    <cfRule type="cellIs" dxfId="214" priority="9" operator="equal">
      <formula>"apagado"</formula>
    </cfRule>
  </conditionalFormatting>
  <conditionalFormatting sqref="N487:N1048">
    <cfRule type="cellIs" dxfId="213" priority="214" operator="greaterThan">
      <formula>0.8</formula>
    </cfRule>
    <cfRule type="cellIs" dxfId="212" priority="191" operator="greaterThan">
      <formula>0.8</formula>
    </cfRule>
    <cfRule type="cellIs" dxfId="211" priority="190" operator="lessThan">
      <formula>0.8</formula>
    </cfRule>
    <cfRule type="containsText" dxfId="210" priority="189" operator="containsText" text="Caida">
      <formula>NOT(ISERROR(SEARCH("Caida",N487)))</formula>
    </cfRule>
    <cfRule type="notContainsText" dxfId="209" priority="188" operator="notContains" text="Caida">
      <formula>ISERROR(SEARCH("Caida",N487))</formula>
    </cfRule>
    <cfRule type="cellIs" dxfId="208" priority="318" operator="equal">
      <formula>"APAGADO"</formula>
    </cfRule>
  </conditionalFormatting>
  <conditionalFormatting sqref="N487:N1048576 N2 N4">
    <cfRule type="cellIs" dxfId="207" priority="208" operator="equal">
      <formula>$N$13</formula>
    </cfRule>
  </conditionalFormatting>
  <conditionalFormatting sqref="V3:AG3">
    <cfRule type="cellIs" dxfId="206" priority="582" operator="equal">
      <formula>"apagado"</formula>
    </cfRule>
  </conditionalFormatting>
  <conditionalFormatting sqref="V487:AG1048576">
    <cfRule type="cellIs" dxfId="205" priority="22" operator="equal">
      <formula>"apagado"</formula>
    </cfRule>
  </conditionalFormatting>
  <conditionalFormatting sqref="AH487:AP1048576">
    <cfRule type="cellIs" dxfId="204" priority="139" operator="equal">
      <formula>"APAGADO"</formula>
    </cfRule>
  </conditionalFormatting>
  <conditionalFormatting sqref="AO487:AO1048576">
    <cfRule type="notContainsText" dxfId="203" priority="140" operator="notContains" text="Caida">
      <formula>ISERROR(SEARCH("Caida",AO487))</formula>
    </cfRule>
  </conditionalFormatting>
  <conditionalFormatting sqref="AO487:AP1048576">
    <cfRule type="containsText" dxfId="202" priority="141" operator="containsText" text="Caida">
      <formula>NOT(ISERROR(SEARCH("Caida",AO487)))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46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45139</v>
      </c>
      <c r="G1" s="14">
        <f>'RESUMEN TOTAL'!M4</f>
        <v>45140</v>
      </c>
      <c r="H1" s="14">
        <f>'RESUMEN TOTAL'!N4</f>
        <v>45141</v>
      </c>
      <c r="I1" s="14">
        <f>'RESUMEN TOTAL'!O4</f>
        <v>45142</v>
      </c>
      <c r="J1" s="14">
        <f>'RESUMEN TOTAL'!P4</f>
        <v>45143</v>
      </c>
      <c r="K1" s="14">
        <f>'RESUMEN TOTAL'!Q4</f>
        <v>45144</v>
      </c>
      <c r="L1" s="14">
        <f>'RESUMEN TOTAL'!R4</f>
        <v>45145</v>
      </c>
      <c r="M1" s="14">
        <f>'RESUMEN TOTAL'!S4</f>
        <v>45146</v>
      </c>
      <c r="N1" s="14">
        <f>'RESUMEN TOTAL'!T4</f>
        <v>45147</v>
      </c>
      <c r="O1" s="14">
        <f>'RESUMEN TOTAL'!U4</f>
        <v>45148</v>
      </c>
      <c r="P1" s="14">
        <f>'RESUMEN TOTAL'!V4</f>
        <v>45149</v>
      </c>
      <c r="Q1" s="14">
        <f>'RESUMEN TOTAL'!W4</f>
        <v>45150</v>
      </c>
      <c r="R1" s="14">
        <f>'RESUMEN TOTAL'!X4</f>
        <v>45151</v>
      </c>
      <c r="S1" s="14">
        <f>'RESUMEN TOTAL'!Y4</f>
        <v>45152</v>
      </c>
      <c r="T1" s="14">
        <f>'RESUMEN TOTAL'!Z4</f>
        <v>45153</v>
      </c>
      <c r="U1" s="14">
        <f>'RESUMEN TOTAL'!AA4</f>
        <v>45154</v>
      </c>
      <c r="V1" s="14">
        <f>'RESUMEN TOTAL'!AB4</f>
        <v>45155</v>
      </c>
      <c r="W1" s="14">
        <f>'RESUMEN TOTAL'!AC4</f>
        <v>45156</v>
      </c>
      <c r="X1" s="14">
        <f>'RESUMEN TOTAL'!AD4</f>
        <v>45157</v>
      </c>
      <c r="Y1" s="14">
        <f>'RESUMEN TOTAL'!AE4</f>
        <v>45158</v>
      </c>
      <c r="Z1" s="14">
        <f>'RESUMEN TOTAL'!AF4</f>
        <v>45159</v>
      </c>
      <c r="AA1" s="14">
        <f>'RESUMEN TOTAL'!AG4</f>
        <v>45160</v>
      </c>
      <c r="AB1" s="14">
        <f>'RESUMEN TOTAL'!AH4</f>
        <v>45161</v>
      </c>
      <c r="AC1" s="14">
        <f>'RESUMEN TOTAL'!AI4</f>
        <v>45162</v>
      </c>
      <c r="AD1" s="14">
        <f>'RESUMEN TOTAL'!AJ4</f>
        <v>45163</v>
      </c>
      <c r="AE1" s="14">
        <f>'RESUMEN TOTAL'!AK4</f>
        <v>45164</v>
      </c>
      <c r="AF1" s="14">
        <f>'RESUMEN TOTAL'!AL4</f>
        <v>45165</v>
      </c>
      <c r="AG1" s="14">
        <f>'RESUMEN TOTAL'!AM4</f>
        <v>45166</v>
      </c>
      <c r="AH1" s="14">
        <f>'RESUMEN TOTAL'!AN4</f>
        <v>45167</v>
      </c>
      <c r="AI1" s="14">
        <f>'RESUMEN TOTAL'!AO4</f>
        <v>45168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 t="str">
        <f>'RESUMEN TOTAL'!O5</f>
        <v>APAGADO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 t="str">
        <f>'RESUMEN TOTAL'!O6</f>
        <v>APAGADO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F453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31</v>
      </c>
      <c r="G1" s="18">
        <f t="shared" ref="G1:AG1" si="0">COUNTIF(G3:G403, "APAGADO")</f>
        <v>30</v>
      </c>
      <c r="H1" s="18">
        <f>COUNTIF(H3:H503, "APAGADO")</f>
        <v>27</v>
      </c>
      <c r="I1" s="18">
        <f t="shared" si="0"/>
        <v>57</v>
      </c>
      <c r="J1" s="18">
        <f t="shared" si="0"/>
        <v>16</v>
      </c>
      <c r="K1" s="18">
        <f t="shared" si="0"/>
        <v>15</v>
      </c>
      <c r="L1" s="18">
        <f t="shared" si="0"/>
        <v>13</v>
      </c>
      <c r="M1" s="18">
        <f t="shared" si="0"/>
        <v>19</v>
      </c>
      <c r="N1" s="18">
        <f t="shared" si="0"/>
        <v>38</v>
      </c>
      <c r="O1" s="18">
        <f t="shared" si="0"/>
        <v>37</v>
      </c>
      <c r="P1" s="18">
        <f t="shared" si="0"/>
        <v>27</v>
      </c>
      <c r="Q1" s="18">
        <f t="shared" si="0"/>
        <v>55</v>
      </c>
      <c r="R1" s="18">
        <f t="shared" si="0"/>
        <v>31</v>
      </c>
      <c r="S1" s="18">
        <f t="shared" si="0"/>
        <v>27</v>
      </c>
      <c r="T1" s="18">
        <f t="shared" si="0"/>
        <v>29</v>
      </c>
      <c r="U1" s="18">
        <f t="shared" si="0"/>
        <v>21</v>
      </c>
      <c r="V1" s="18">
        <f t="shared" si="0"/>
        <v>42</v>
      </c>
      <c r="W1" s="18">
        <f t="shared" si="0"/>
        <v>46</v>
      </c>
      <c r="X1" s="18">
        <f t="shared" si="0"/>
        <v>80</v>
      </c>
      <c r="Y1" s="18">
        <f t="shared" si="0"/>
        <v>75</v>
      </c>
      <c r="Z1" s="18">
        <f t="shared" si="0"/>
        <v>71</v>
      </c>
      <c r="AA1" s="18">
        <f t="shared" si="0"/>
        <v>75</v>
      </c>
      <c r="AB1" s="18">
        <f t="shared" si="0"/>
        <v>54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45139</v>
      </c>
      <c r="G2" s="37">
        <f>ESTADISTICA!G1</f>
        <v>45140</v>
      </c>
      <c r="H2" s="37">
        <f>ESTADISTICA!H1</f>
        <v>45141</v>
      </c>
      <c r="I2" s="37">
        <f>ESTADISTICA!I1</f>
        <v>45142</v>
      </c>
      <c r="J2" s="37">
        <f>ESTADISTICA!J1</f>
        <v>45143</v>
      </c>
      <c r="K2" s="37">
        <f>ESTADISTICA!K1</f>
        <v>45144</v>
      </c>
      <c r="L2" s="37">
        <f>ESTADISTICA!L1</f>
        <v>45145</v>
      </c>
      <c r="M2" s="37">
        <f>ESTADISTICA!M1</f>
        <v>45146</v>
      </c>
      <c r="N2" s="37">
        <f>ESTADISTICA!N1</f>
        <v>45147</v>
      </c>
      <c r="O2" s="37">
        <f>ESTADISTICA!O1</f>
        <v>45148</v>
      </c>
      <c r="P2" s="37">
        <f>ESTADISTICA!P1</f>
        <v>45149</v>
      </c>
      <c r="Q2" s="37">
        <f>ESTADISTICA!Q1</f>
        <v>45150</v>
      </c>
      <c r="R2" s="37">
        <f>ESTADISTICA!R1</f>
        <v>45151</v>
      </c>
      <c r="S2" s="37">
        <f>ESTADISTICA!S1</f>
        <v>45152</v>
      </c>
      <c r="T2" s="37">
        <f>ESTADISTICA!T1</f>
        <v>45153</v>
      </c>
      <c r="U2" s="37">
        <f>ESTADISTICA!U1</f>
        <v>45154</v>
      </c>
      <c r="V2" s="37">
        <f>ESTADISTICA!V1</f>
        <v>45155</v>
      </c>
      <c r="W2" s="37">
        <f>ESTADISTICA!W1</f>
        <v>45156</v>
      </c>
      <c r="X2" s="37">
        <f>ESTADISTICA!X1</f>
        <v>45157</v>
      </c>
      <c r="Y2" s="37">
        <f>ESTADISTICA!Y1</f>
        <v>45158</v>
      </c>
      <c r="Z2" s="37">
        <f>ESTADISTICA!Z1</f>
        <v>45159</v>
      </c>
      <c r="AA2" s="37">
        <f>ESTADISTICA!AA1</f>
        <v>45160</v>
      </c>
      <c r="AB2" s="37">
        <f>ESTADISTICA!AB1</f>
        <v>45161</v>
      </c>
      <c r="AC2" s="37">
        <f>ESTADISTICA!AC1</f>
        <v>45162</v>
      </c>
      <c r="AD2" s="37">
        <f>ESTADISTICA!AD1</f>
        <v>45163</v>
      </c>
      <c r="AE2" s="37">
        <f>ESTADISTICA!AE1</f>
        <v>45164</v>
      </c>
      <c r="AF2" s="37">
        <f>ESTADISTICA!AF1</f>
        <v>45165</v>
      </c>
      <c r="AG2" s="37">
        <f>ESTADISTICA!AG1</f>
        <v>45166</v>
      </c>
      <c r="AH2" s="37">
        <f>ESTADISTICA!AH1</f>
        <v>45167</v>
      </c>
      <c r="AI2" s="37">
        <f>ESTADISTICA!AI1</f>
        <v>45168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 t="str">
        <f>ESTADISTICA!I2</f>
        <v>APAGADO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 t="str">
        <f>ESTADISTICA!I3</f>
        <v>APAGADO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 t="str">
        <f>ESTADISTICA!I8</f>
        <v>APAGADO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 t="str">
        <f>ESTADISTICA!I9</f>
        <v>APAGADO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 t="str">
        <f>ESTADISTICA!I11</f>
        <v>APAGADO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 t="str">
        <f>ESTADISTICA!F12</f>
        <v>APAGADO</v>
      </c>
      <c r="G13" t="str">
        <f>ESTADISTICA!G12</f>
        <v>APAGADO</v>
      </c>
      <c r="H13" t="str">
        <f>ESTADISTICA!H12</f>
        <v>APAGADO</v>
      </c>
      <c r="I13" t="str">
        <f>ESTADISTICA!I12</f>
        <v>APAGADO</v>
      </c>
      <c r="J13">
        <f>ESTADISTICA!J12</f>
        <v>0</v>
      </c>
      <c r="K13" t="str">
        <f>ESTADISTICA!K12</f>
        <v>APAGADO</v>
      </c>
      <c r="L13" t="str">
        <f>ESTADISTICA!L12</f>
        <v>APAGADO</v>
      </c>
      <c r="M13" t="str">
        <f>ESTADISTICA!M12</f>
        <v>APAGADO</v>
      </c>
      <c r="N13" t="str">
        <f>ESTADISTICA!N12</f>
        <v>APAGADO</v>
      </c>
      <c r="O13" t="str">
        <f>ESTADISTICA!O12</f>
        <v>APAGADO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 t="str">
        <f>ESTADISTICA!Q15</f>
        <v>APAGADO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 t="str">
        <f>ESTADISTICA!X15</f>
        <v>APAGADO</v>
      </c>
      <c r="Y16" t="str">
        <f>ESTADISTICA!Y15</f>
        <v>APAGADO</v>
      </c>
      <c r="Z16" t="str">
        <f>ESTADISTICA!Z15</f>
        <v>APAGADO</v>
      </c>
      <c r="AA16" t="str">
        <f>ESTADISTICA!AA15</f>
        <v>APAGADO</v>
      </c>
      <c r="AB16" t="str">
        <f>ESTADISTICA!AB15</f>
        <v>APAGADO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 t="str">
        <f>ESTADISTICA!Q16</f>
        <v>APAGADO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 t="str">
        <f>ESTADISTICA!X16</f>
        <v>APAGADO</v>
      </c>
      <c r="Y17" t="str">
        <f>ESTADISTICA!Y16</f>
        <v>APAGADO</v>
      </c>
      <c r="Z17" t="str">
        <f>ESTADISTICA!Z16</f>
        <v>APAGADO</v>
      </c>
      <c r="AA17" t="str">
        <f>ESTADISTICA!AA16</f>
        <v>APAGADO</v>
      </c>
      <c r="AB17" t="str">
        <f>ESTADISTICA!AB16</f>
        <v>APAGADO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 t="str">
        <f>ESTADISTICA!X17</f>
        <v>APAGADO</v>
      </c>
      <c r="Y18" t="str">
        <f>ESTADISTICA!Y17</f>
        <v>APAGADO</v>
      </c>
      <c r="Z18" t="str">
        <f>ESTADISTICA!Z17</f>
        <v>APAGADO</v>
      </c>
      <c r="AA18" t="str">
        <f>ESTADISTICA!AA17</f>
        <v>APAGADO</v>
      </c>
      <c r="AB18" t="str">
        <f>ESTADISTICA!AB17</f>
        <v>APAGADO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 t="str">
        <f>ESTADISTICA!X18</f>
        <v>APAGADO</v>
      </c>
      <c r="Y19" t="str">
        <f>ESTADISTICA!Y18</f>
        <v>APAGADO</v>
      </c>
      <c r="Z19" t="str">
        <f>ESTADISTICA!Z18</f>
        <v>APAGADO</v>
      </c>
      <c r="AA19" t="str">
        <f>ESTADISTICA!AA18</f>
        <v>APAGADO</v>
      </c>
      <c r="AB19" t="str">
        <f>ESTADISTICA!AB18</f>
        <v>APAGADO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 t="str">
        <f>ESTADISTICA!Q19</f>
        <v>APAGADO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 t="str">
        <f>ESTADISTICA!X19</f>
        <v>APAGADO</v>
      </c>
      <c r="Y20" t="str">
        <f>ESTADISTICA!Y19</f>
        <v>APAGADO</v>
      </c>
      <c r="Z20" t="str">
        <f>ESTADISTICA!Z19</f>
        <v>APAGADO</v>
      </c>
      <c r="AA20" t="str">
        <f>ESTADISTICA!AA19</f>
        <v>APAGADO</v>
      </c>
      <c r="AB20" t="str">
        <f>ESTADISTICA!AB19</f>
        <v>APAGADO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 t="str">
        <f>ESTADISTICA!Q20</f>
        <v>APAGADO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 t="str">
        <f>ESTADISTICA!X20</f>
        <v>APAGADO</v>
      </c>
      <c r="Y21" t="str">
        <f>ESTADISTICA!Y20</f>
        <v>APAGADO</v>
      </c>
      <c r="Z21" t="str">
        <f>ESTADISTICA!Z20</f>
        <v>APAGADO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 t="str">
        <f>ESTADISTICA!T25</f>
        <v>APAGADO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 t="str">
        <f>ESTADISTICA!O37</f>
        <v>APAGADO</v>
      </c>
      <c r="P38" t="str">
        <f>ESTADISTICA!P37</f>
        <v>APAGADO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 t="str">
        <f>ESTADISTICA!L52</f>
        <v>APAGADO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 t="str">
        <f>ESTADISTICA!R52</f>
        <v>APAGADO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 t="str">
        <f>ESTADISTICA!X52</f>
        <v>APAGADO</v>
      </c>
      <c r="Y53" t="str">
        <f>ESTADISTICA!Y52</f>
        <v>APAGADO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 t="str">
        <f>ESTADISTICA!X53</f>
        <v>APAGADO</v>
      </c>
      <c r="Y54" t="str">
        <f>ESTADISTICA!Y53</f>
        <v>APAGADO</v>
      </c>
      <c r="Z54" t="str">
        <f>ESTADISTICA!Z53</f>
        <v>APAGADO</v>
      </c>
      <c r="AA54" t="str">
        <f>ESTADISTICA!AA53</f>
        <v>APAGADO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 t="str">
        <f>ESTADISTICA!P63</f>
        <v>APAGADO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 t="str">
        <f>ESTADISTICA!K64</f>
        <v>APAGADO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 t="str">
        <f>ESTADISTICA!K67</f>
        <v>APAGADO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 t="str">
        <f>ESTADISTICA!R67</f>
        <v>APAGADO</v>
      </c>
      <c r="S68" t="str">
        <f>ESTADISTICA!S67</f>
        <v>APAGADO</v>
      </c>
      <c r="T68" t="str">
        <f>ESTADISTICA!T67</f>
        <v>APAGADO</v>
      </c>
      <c r="U68" t="str">
        <f>ESTADISTICA!U67</f>
        <v>APAGADO</v>
      </c>
      <c r="V68" t="str">
        <f>ESTADISTICA!V67</f>
        <v>APAGADO</v>
      </c>
      <c r="W68" t="str">
        <f>ESTADISTICA!W67</f>
        <v>APAGADO</v>
      </c>
      <c r="X68" t="str">
        <f>ESTADISTICA!X67</f>
        <v>APAGADO</v>
      </c>
      <c r="Y68" t="str">
        <f>ESTADISTICA!Y67</f>
        <v>APAGADO</v>
      </c>
      <c r="Z68" t="str">
        <f>ESTADISTICA!Z67</f>
        <v>APAGADO</v>
      </c>
      <c r="AA68" t="str">
        <f>ESTADISTICA!AA67</f>
        <v>APAGADO</v>
      </c>
      <c r="AB68" t="str">
        <f>ESTADISTICA!AB67</f>
        <v>APAGADO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 t="str">
        <f>ESTADISTICA!W75</f>
        <v>APAGADO</v>
      </c>
      <c r="X76" t="str">
        <f>ESTADISTICA!X75</f>
        <v>APAGADO</v>
      </c>
      <c r="Y76" t="str">
        <f>ESTADISTICA!Y75</f>
        <v>APAGADO</v>
      </c>
      <c r="Z76" t="str">
        <f>ESTADISTICA!Z75</f>
        <v>APAGADO</v>
      </c>
      <c r="AA76" t="str">
        <f>ESTADISTICA!AA75</f>
        <v>APAGADO</v>
      </c>
      <c r="AB76" t="str">
        <f>ESTADISTICA!AB75</f>
        <v>APAGADO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 t="str">
        <f>ESTADISTICA!F76</f>
        <v>APAGADO</v>
      </c>
      <c r="G77" t="str">
        <f>ESTADISTICA!G76</f>
        <v>APAGADO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 t="str">
        <f>ESTADISTICA!V76</f>
        <v>APAGADO</v>
      </c>
      <c r="W77">
        <f>ESTADISTICA!W76</f>
        <v>0</v>
      </c>
      <c r="X77">
        <f>ESTADISTICA!X76</f>
        <v>0</v>
      </c>
      <c r="Y77">
        <f>ESTADISTICA!Y76</f>
        <v>0</v>
      </c>
      <c r="Z77" t="str">
        <f>ESTADISTICA!Z76</f>
        <v>APAGADO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 t="str">
        <f>ESTADISTICA!Q80</f>
        <v>APAGADO</v>
      </c>
      <c r="R81" t="str">
        <f>ESTADISTICA!R80</f>
        <v>APAGADO</v>
      </c>
      <c r="S81" t="str">
        <f>ESTADISTICA!S80</f>
        <v>APAGADO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 t="str">
        <f>ESTADISTICA!Z81</f>
        <v>APAGADO</v>
      </c>
      <c r="AA82" t="str">
        <f>ESTADISTICA!AA81</f>
        <v>APAGADO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 t="str">
        <f>ESTADISTICA!T84</f>
        <v>APAGADO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 t="str">
        <f>ESTADISTICA!V104</f>
        <v>APAGADO</v>
      </c>
      <c r="W105" t="str">
        <f>ESTADISTICA!W104</f>
        <v>APAGADO</v>
      </c>
      <c r="X105" t="str">
        <f>ESTADISTICA!X104</f>
        <v>APAGADO</v>
      </c>
      <c r="Y105" t="str">
        <f>ESTADISTICA!Y104</f>
        <v>APAGADO</v>
      </c>
      <c r="Z105" t="str">
        <f>ESTADISTICA!Z104</f>
        <v>APAGADO</v>
      </c>
      <c r="AA105" t="str">
        <f>ESTADISTICA!AA104</f>
        <v>APAGADO</v>
      </c>
      <c r="AB105" t="str">
        <f>ESTADISTICA!AB104</f>
        <v>APAGADO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 t="str">
        <f>ESTADISTICA!N108</f>
        <v>APAGADO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 t="str">
        <f>ESTADISTICA!K112</f>
        <v>APAGADO</v>
      </c>
      <c r="L113" t="str">
        <f>ESTADISTICA!L112</f>
        <v>APAGADO</v>
      </c>
      <c r="M113">
        <f>ESTADISTICA!M112</f>
        <v>0</v>
      </c>
      <c r="N113" t="str">
        <f>ESTADISTICA!N112</f>
        <v>APAGADO</v>
      </c>
      <c r="O113" t="str">
        <f>ESTADISTICA!O112</f>
        <v>APAGADO</v>
      </c>
      <c r="P113" t="str">
        <f>ESTADISTICA!P112</f>
        <v>APAGADO</v>
      </c>
      <c r="Q113" t="str">
        <f>ESTADISTICA!Q112</f>
        <v>APAGADO</v>
      </c>
      <c r="R113" t="str">
        <f>ESTADISTICA!R112</f>
        <v>APAGADO</v>
      </c>
      <c r="S113" t="str">
        <f>ESTADISTICA!S112</f>
        <v>APAGADO</v>
      </c>
      <c r="T113" t="str">
        <f>ESTADISTICA!T112</f>
        <v>APAGADO</v>
      </c>
      <c r="U113" t="str">
        <f>ESTADISTICA!U112</f>
        <v>APAGADO</v>
      </c>
      <c r="V113" t="str">
        <f>ESTADISTICA!V112</f>
        <v>APAGADO</v>
      </c>
      <c r="W113" t="str">
        <f>ESTADISTICA!W112</f>
        <v>APAGADO</v>
      </c>
      <c r="X113" t="str">
        <f>ESTADISTICA!X112</f>
        <v>APAGADO</v>
      </c>
      <c r="Y113" t="str">
        <f>ESTADISTICA!Y112</f>
        <v>APAGADO</v>
      </c>
      <c r="Z113" t="str">
        <f>ESTADISTICA!Z112</f>
        <v>APAGADO</v>
      </c>
      <c r="AA113" t="str">
        <f>ESTADISTICA!AA112</f>
        <v>APAGADO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 t="str">
        <f>ESTADISTICA!AA115</f>
        <v>APAGADO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 t="str">
        <f>ESTADISTICA!V122</f>
        <v>APAGADO</v>
      </c>
      <c r="W123" t="str">
        <f>ESTADISTICA!W122</f>
        <v>APAGADO</v>
      </c>
      <c r="X123" t="str">
        <f>ESTADISTICA!X122</f>
        <v>APAGADO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 t="str">
        <f>ESTADISTICA!V123</f>
        <v>APAGADO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 t="str">
        <f>ESTADISTICA!V124</f>
        <v>APAGADO</v>
      </c>
      <c r="W125" t="str">
        <f>ESTADISTICA!W124</f>
        <v>APAGADO</v>
      </c>
      <c r="X125" t="str">
        <f>ESTADISTICA!X124</f>
        <v>APAGADO</v>
      </c>
      <c r="Y125" t="str">
        <f>ESTADISTICA!Y124</f>
        <v>APAGADO</v>
      </c>
      <c r="Z125" t="str">
        <f>ESTADISTICA!Z124</f>
        <v>APAGADO</v>
      </c>
      <c r="AA125" t="str">
        <f>ESTADISTICA!AA124</f>
        <v>APAGADO</v>
      </c>
      <c r="AB125" t="str">
        <f>ESTADISTICA!AB124</f>
        <v>APAGADO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 t="str">
        <f>ESTADISTICA!V125</f>
        <v>APAGADO</v>
      </c>
      <c r="W126" t="str">
        <f>ESTADISTICA!W125</f>
        <v>APAGADO</v>
      </c>
      <c r="X126" t="str">
        <f>ESTADISTICA!X125</f>
        <v>APAGADO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 t="str">
        <f>ESTADISTICA!J127</f>
        <v>APAGADO</v>
      </c>
      <c r="K128" t="str">
        <f>ESTADISTICA!K127</f>
        <v>APAGADO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 t="str">
        <f>ESTADISTICA!V131</f>
        <v>APAGADO</v>
      </c>
      <c r="W132">
        <f>ESTADISTICA!W131</f>
        <v>0</v>
      </c>
      <c r="X132" t="str">
        <f>ESTADISTICA!X131</f>
        <v>APAGADO</v>
      </c>
      <c r="Y132" t="str">
        <f>ESTADISTICA!Y131</f>
        <v>APAGADO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 t="str">
        <f>ESTADISTICA!J136</f>
        <v>APAGADO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 t="str">
        <f>ESTADISTICA!J137</f>
        <v>APAGADO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 t="str">
        <f>ESTADISTICA!J138</f>
        <v>APAGADO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 t="str">
        <f>ESTADISTICA!J139</f>
        <v>APAGADO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 t="str">
        <f>ESTADISTICA!R142</f>
        <v>APAGADO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 t="str">
        <f>ESTADISTICA!V142</f>
        <v>APAGADO</v>
      </c>
      <c r="W143" t="str">
        <f>ESTADISTICA!W142</f>
        <v>APAGADO</v>
      </c>
      <c r="X143" t="str">
        <f>ESTADISTICA!X142</f>
        <v>APAGADO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 t="str">
        <f>ESTADISTICA!R143</f>
        <v>APAGADO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 t="str">
        <f>ESTADISTICA!V143</f>
        <v>APAGADO</v>
      </c>
      <c r="W144" t="str">
        <f>ESTADISTICA!W143</f>
        <v>APAGADO</v>
      </c>
      <c r="X144" t="str">
        <f>ESTADISTICA!X143</f>
        <v>APAGADO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>
        <f>ESTADISTICA!J145</f>
        <v>0</v>
      </c>
      <c r="K146">
        <f>ESTADISTICA!K145</f>
        <v>0</v>
      </c>
      <c r="L146">
        <f>ESTADISTICA!L145</f>
        <v>0</v>
      </c>
      <c r="M146" t="str">
        <f>ESTADISTICA!M145</f>
        <v>APAGADO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 t="str">
        <f>ESTADISTICA!J148</f>
        <v>APAGADO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 t="str">
        <f>ESTADISTICA!Y148</f>
        <v>APAGADO</v>
      </c>
      <c r="Z149" t="str">
        <f>ESTADISTICA!Z148</f>
        <v>APAGADO</v>
      </c>
      <c r="AA149" t="str">
        <f>ESTADISTICA!AA148</f>
        <v>APAGADO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 t="str">
        <f>ESTADISTICA!X149</f>
        <v>APAGADO</v>
      </c>
      <c r="Y150" t="str">
        <f>ESTADISTICA!Y149</f>
        <v>APAGADO</v>
      </c>
      <c r="Z150" t="str">
        <f>ESTADISTICA!Z149</f>
        <v>APAGADO</v>
      </c>
      <c r="AA150" t="str">
        <f>ESTADISTICA!AA149</f>
        <v>APAGADO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 t="str">
        <f>ESTADISTICA!Q150</f>
        <v>APAGADO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 t="str">
        <f>ESTADISTICA!F158</f>
        <v>APAGADO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 t="str">
        <f>ESTADISTICA!Q163</f>
        <v>APAGADO</v>
      </c>
      <c r="R164" t="str">
        <f>ESTADISTICA!R163</f>
        <v>APAGADO</v>
      </c>
      <c r="S164" t="str">
        <f>ESTADISTICA!S163</f>
        <v>APAGADO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 t="str">
        <f>ESTADISTICA!Q164</f>
        <v>APAGADO</v>
      </c>
      <c r="R165" t="str">
        <f>ESTADISTICA!R164</f>
        <v>APAGADO</v>
      </c>
      <c r="S165" t="str">
        <f>ESTADISTICA!S164</f>
        <v>APAGADO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 t="str">
        <f>ESTADISTICA!Q165</f>
        <v>APAGADO</v>
      </c>
      <c r="R166" t="str">
        <f>ESTADISTICA!R165</f>
        <v>APAGADO</v>
      </c>
      <c r="S166" t="str">
        <f>ESTADISTICA!S165</f>
        <v>APAGADO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 t="str">
        <f>ESTADISTICA!AA166</f>
        <v>APAGADO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 t="str">
        <f>ESTADISTICA!AA167</f>
        <v>APAGADO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 t="str">
        <f>ESTADISTICA!I175</f>
        <v>APAGADO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 t="str">
        <f>ESTADISTICA!I177</f>
        <v>APAGADO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 t="str">
        <f>ESTADISTICA!I178</f>
        <v>APAGADO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 t="str">
        <f>ESTADISTICA!I184</f>
        <v>APAGADO</v>
      </c>
      <c r="J185" t="str">
        <f>ESTADISTICA!J184</f>
        <v>APAGADO</v>
      </c>
      <c r="K185">
        <f>ESTADISTICA!K184</f>
        <v>0</v>
      </c>
      <c r="L185">
        <f>ESTADISTICA!L184</f>
        <v>0</v>
      </c>
      <c r="M185" t="str">
        <f>ESTADISTICA!M184</f>
        <v>APAGADO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 t="str">
        <f>ESTADISTICA!I186</f>
        <v>APAGADO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 t="str">
        <f>ESTADISTICA!I187</f>
        <v>APAGADO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 t="str">
        <f>ESTADISTICA!V190</f>
        <v>APAGADO</v>
      </c>
      <c r="W191">
        <f>ESTADISTICA!W190</f>
        <v>0</v>
      </c>
      <c r="X191" t="str">
        <f>ESTADISTICA!X190</f>
        <v>APAGADO</v>
      </c>
      <c r="Y191" t="str">
        <f>ESTADISTICA!Y190</f>
        <v>APAGADO</v>
      </c>
      <c r="Z191" t="str">
        <f>ESTADISTICA!Z190</f>
        <v>APAGADO</v>
      </c>
      <c r="AA191" t="str">
        <f>ESTADISTICA!AA190</f>
        <v>APAGADO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 t="str">
        <f>ESTADISTICA!F192</f>
        <v>APAGADO</v>
      </c>
      <c r="G193" t="str">
        <f>ESTADISTICA!G192</f>
        <v>APAGADO</v>
      </c>
      <c r="H193" t="str">
        <f>ESTADISTICA!H192</f>
        <v>APAGADO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 t="str">
        <f>ESTADISTICA!Z192</f>
        <v>APAGADO</v>
      </c>
      <c r="AA193" t="str">
        <f>ESTADISTICA!AA192</f>
        <v>APAGADO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 t="str">
        <f>ESTADISTICA!Q194</f>
        <v>APAGADO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 t="str">
        <f>ESTADISTICA!X194</f>
        <v>APAGADO</v>
      </c>
      <c r="Y195" t="str">
        <f>ESTADISTICA!Y194</f>
        <v>APAGADO</v>
      </c>
      <c r="Z195" t="str">
        <f>ESTADISTICA!Z194</f>
        <v>APAGADO</v>
      </c>
      <c r="AA195" t="str">
        <f>ESTADISTICA!AA194</f>
        <v>APAGADO</v>
      </c>
      <c r="AB195" t="str">
        <f>ESTADISTICA!AB194</f>
        <v>APAGADO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 t="str">
        <f>ESTADISTICA!Q195</f>
        <v>APAGADO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 t="str">
        <f>ESTADISTICA!X195</f>
        <v>APAGADO</v>
      </c>
      <c r="Y196" t="str">
        <f>ESTADISTICA!Y195</f>
        <v>APAGADO</v>
      </c>
      <c r="Z196" t="str">
        <f>ESTADISTICA!Z195</f>
        <v>APAGADO</v>
      </c>
      <c r="AA196" t="str">
        <f>ESTADISTICA!AA195</f>
        <v>APAGADO</v>
      </c>
      <c r="AB196" t="str">
        <f>ESTADISTICA!AB195</f>
        <v>APAGADO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 t="str">
        <f>ESTADISTICA!T198</f>
        <v>APAGADO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 t="str">
        <f>ESTADISTICA!I201</f>
        <v>APAGADO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 t="str">
        <f>ESTADISTICA!I202</f>
        <v>APAGADO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 t="str">
        <f>ESTADISTICA!I205</f>
        <v>APAGADO</v>
      </c>
      <c r="J206" t="str">
        <f>ESTADISTICA!J205</f>
        <v>APAGADO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 t="str">
        <f>ESTADISTICA!I208</f>
        <v>APAGADO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 t="str">
        <f>ESTADISTICA!M213</f>
        <v>APAGADO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 t="str">
        <f>ESTADISTICA!R213</f>
        <v>APAGADO</v>
      </c>
      <c r="S213" t="str">
        <f>ESTADISTICA!S213</f>
        <v>APAGADO</v>
      </c>
      <c r="T213" t="str">
        <f>ESTADISTICA!T213</f>
        <v>APAGADO</v>
      </c>
      <c r="U213" t="str">
        <f>ESTADISTICA!U213</f>
        <v>APAGADO</v>
      </c>
      <c r="V213" t="str">
        <f>ESTADISTICA!V213</f>
        <v>APAGADO</v>
      </c>
      <c r="W213" t="str">
        <f>ESTADISTICA!W213</f>
        <v>APAGADO</v>
      </c>
      <c r="X213" t="str">
        <f>ESTADISTICA!X213</f>
        <v>APAGADO</v>
      </c>
      <c r="Y213" t="str">
        <f>ESTADISTICA!Y213</f>
        <v>APAGADO</v>
      </c>
      <c r="Z213" t="str">
        <f>ESTADISTICA!Z213</f>
        <v>APAGADO</v>
      </c>
      <c r="AA213" t="str">
        <f>ESTADISTICA!AA213</f>
        <v>APAGADO</v>
      </c>
      <c r="AB213" t="str">
        <f>ESTADISTICA!AB213</f>
        <v>APAGADO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 t="str">
        <f>ESTADISTICA!M215</f>
        <v>APAGADO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 t="str">
        <f>ESTADISTICA!T215</f>
        <v>APAGADO</v>
      </c>
      <c r="U215" t="str">
        <f>ESTADISTICA!U215</f>
        <v>APAGADO</v>
      </c>
      <c r="V215" t="str">
        <f>ESTADISTICA!V215</f>
        <v>APAGADO</v>
      </c>
      <c r="W215" t="str">
        <f>ESTADISTICA!W215</f>
        <v>APAGADO</v>
      </c>
      <c r="X215" t="str">
        <f>ESTADISTICA!X215</f>
        <v>APAGADO</v>
      </c>
      <c r="Y215" t="str">
        <f>ESTADISTICA!Y215</f>
        <v>APAGADO</v>
      </c>
      <c r="Z215" t="str">
        <f>ESTADISTICA!Z215</f>
        <v>APAGADO</v>
      </c>
      <c r="AA215" t="str">
        <f>ESTADISTICA!AA215</f>
        <v>APAGADO</v>
      </c>
      <c r="AB215" t="str">
        <f>ESTADISTICA!AB215</f>
        <v>APAGADO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 t="str">
        <f>ESTADISTICA!M217</f>
        <v>APAGADO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 t="str">
        <f>ESTADISTICA!R218</f>
        <v>APAGADO</v>
      </c>
      <c r="S218" t="str">
        <f>ESTADISTICA!S218</f>
        <v>APAGADO</v>
      </c>
      <c r="T218" t="str">
        <f>ESTADISTICA!T218</f>
        <v>APAGADO</v>
      </c>
      <c r="U218" t="str">
        <f>ESTADISTICA!U218</f>
        <v>APAGADO</v>
      </c>
      <c r="V218" t="str">
        <f>ESTADISTICA!V218</f>
        <v>APAGADO</v>
      </c>
      <c r="W218" t="str">
        <f>ESTADISTICA!W218</f>
        <v>APAGADO</v>
      </c>
      <c r="X218" t="str">
        <f>ESTADISTICA!X218</f>
        <v>APAGADO</v>
      </c>
      <c r="Y218" t="str">
        <f>ESTADISTICA!Y218</f>
        <v>APAGADO</v>
      </c>
      <c r="Z218" t="str">
        <f>ESTADISTICA!Z218</f>
        <v>APAGADO</v>
      </c>
      <c r="AA218" t="str">
        <f>ESTADISTICA!AA218</f>
        <v>APAGADO</v>
      </c>
      <c r="AB218" t="str">
        <f>ESTADISTICA!AB218</f>
        <v>APAGADO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 t="str">
        <f>ESTADISTICA!F221</f>
        <v>APAGADO</v>
      </c>
      <c r="G221" t="str">
        <f>ESTADISTICA!G221</f>
        <v>APAGADO</v>
      </c>
      <c r="H221" t="str">
        <f>ESTADISTICA!H221</f>
        <v>APAGADO</v>
      </c>
      <c r="I221" t="str">
        <f>ESTADISTICA!I221</f>
        <v>APAGADO</v>
      </c>
      <c r="J221" t="str">
        <f>ESTADISTICA!J221</f>
        <v>APAGADO</v>
      </c>
      <c r="K221" t="str">
        <f>ESTADISTICA!K221</f>
        <v>APAGADO</v>
      </c>
      <c r="L221" t="str">
        <f>ESTADISTICA!L221</f>
        <v>APAGADO</v>
      </c>
      <c r="M221" t="str">
        <f>ESTADISTICA!M221</f>
        <v>APAGADO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 t="str">
        <f>ESTADISTICA!AA225</f>
        <v>APAGADO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 t="str">
        <f>ESTADISTICA!AA226</f>
        <v>APAGADO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 t="str">
        <f>ESTADISTICA!F227</f>
        <v>APAGADO</v>
      </c>
      <c r="G227" t="str">
        <f>ESTADISTICA!G227</f>
        <v>APAGADO</v>
      </c>
      <c r="H227" t="str">
        <f>ESTADISTICA!H227</f>
        <v>APAGADO</v>
      </c>
      <c r="I227" t="str">
        <f>ESTADISTICA!I227</f>
        <v>APAGADO</v>
      </c>
      <c r="J227">
        <f>ESTADISTICA!J227</f>
        <v>0</v>
      </c>
      <c r="K227" t="str">
        <f>ESTADISTICA!K227</f>
        <v>APAGADO</v>
      </c>
      <c r="L227" t="str">
        <f>ESTADISTICA!L227</f>
        <v>APAGADO</v>
      </c>
      <c r="M227" t="str">
        <f>ESTADISTICA!M227</f>
        <v>APAGADO</v>
      </c>
      <c r="N227" t="str">
        <f>ESTADISTICA!N227</f>
        <v>APAGADO</v>
      </c>
      <c r="O227" t="str">
        <f>ESTADISTICA!O227</f>
        <v>APAGADO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 t="str">
        <f>ESTADISTICA!V227</f>
        <v>APAGADO</v>
      </c>
      <c r="W227">
        <f>ESTADISTICA!W227</f>
        <v>0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 t="str">
        <f>ESTADISTICA!F228</f>
        <v>APAGADO</v>
      </c>
      <c r="G228" t="str">
        <f>ESTADISTICA!G228</f>
        <v>APAGADO</v>
      </c>
      <c r="H228" t="str">
        <f>ESTADISTICA!H228</f>
        <v>APAGADO</v>
      </c>
      <c r="I228" t="str">
        <f>ESTADISTICA!I228</f>
        <v>APAGADO</v>
      </c>
      <c r="J228" t="str">
        <f>ESTADISTICA!J228</f>
        <v>APAGADO</v>
      </c>
      <c r="K228" t="str">
        <f>ESTADISTICA!K228</f>
        <v>APAGADO</v>
      </c>
      <c r="L228" t="str">
        <f>ESTADISTICA!L228</f>
        <v>APAGADO</v>
      </c>
      <c r="M228" t="str">
        <f>ESTADISTICA!M228</f>
        <v>APAGADO</v>
      </c>
      <c r="N228" t="str">
        <f>ESTADISTICA!N228</f>
        <v>APAGADO</v>
      </c>
      <c r="O228" t="str">
        <f>ESTADISTICA!O228</f>
        <v>APAGADO</v>
      </c>
      <c r="P228" t="str">
        <f>ESTADISTICA!P228</f>
        <v>APAGADO</v>
      </c>
      <c r="Q228" t="str">
        <f>ESTADISTICA!Q228</f>
        <v>APAGADO</v>
      </c>
      <c r="R228" t="str">
        <f>ESTADISTICA!R228</f>
        <v>APAGADO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>
        <f>ESTADISTICA!J229</f>
        <v>0</v>
      </c>
      <c r="K229">
        <f>ESTADISTICA!K229</f>
        <v>0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 t="str">
        <f>ESTADISTICA!V230</f>
        <v>APAGADO</v>
      </c>
      <c r="W230" t="str">
        <f>ESTADISTICA!W230</f>
        <v>APAGADO</v>
      </c>
      <c r="X230" t="str">
        <f>ESTADISTICA!X230</f>
        <v>APAGADO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 t="str">
        <f>ESTADISTICA!V231</f>
        <v>APAGADO</v>
      </c>
      <c r="W231" t="str">
        <f>ESTADISTICA!W231</f>
        <v>APAGADO</v>
      </c>
      <c r="X231" t="str">
        <f>ESTADISTICA!X231</f>
        <v>APAGADO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 t="str">
        <f>ESTADISTICA!V232</f>
        <v>APAGADO</v>
      </c>
      <c r="W232" t="str">
        <f>ESTADISTICA!W232</f>
        <v>APAGADO</v>
      </c>
      <c r="X232" t="str">
        <f>ESTADISTICA!X232</f>
        <v>APAGADO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 t="str">
        <f>ESTADISTICA!V233</f>
        <v>APAGADO</v>
      </c>
      <c r="W233" t="str">
        <f>ESTADISTICA!W233</f>
        <v>APAGADO</v>
      </c>
      <c r="X233" t="str">
        <f>ESTADISTICA!X233</f>
        <v>APAGADO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 t="str">
        <f>ESTADISTICA!V234</f>
        <v>APAGADO</v>
      </c>
      <c r="W234" t="str">
        <f>ESTADISTICA!W234</f>
        <v>APAGADO</v>
      </c>
      <c r="X234" t="str">
        <f>ESTADISTICA!X234</f>
        <v>APAGADO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 t="str">
        <f>ESTADISTICA!V235</f>
        <v>APAGADO</v>
      </c>
      <c r="W235" t="str">
        <f>ESTADISTICA!W235</f>
        <v>APAGADO</v>
      </c>
      <c r="X235" t="str">
        <f>ESTADISTICA!X235</f>
        <v>APAGADO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 t="str">
        <f>ESTADISTICA!AA236</f>
        <v>APAGADO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 t="str">
        <f>ESTADISTICA!F237</f>
        <v>APAGADO</v>
      </c>
      <c r="G237" t="str">
        <f>ESTADISTICA!G237</f>
        <v>APAGADO</v>
      </c>
      <c r="H237" t="str">
        <f>ESTADISTICA!H237</f>
        <v>APAGADO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 t="str">
        <f>ESTADISTICA!AA237</f>
        <v>APAGADO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 t="str">
        <f>ESTADISTICA!F238</f>
        <v>APAGADO</v>
      </c>
      <c r="G238" t="str">
        <f>ESTADISTICA!G238</f>
        <v>APAGADO</v>
      </c>
      <c r="H238" t="str">
        <f>ESTADISTICA!H238</f>
        <v>APAGADO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 t="str">
        <f>ESTADISTICA!AA238</f>
        <v>APAGADO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 t="str">
        <f>ESTADISTICA!I242</f>
        <v>APAGADO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 t="str">
        <f>ESTADISTICA!F243</f>
        <v>APAGADO</v>
      </c>
      <c r="G243" t="str">
        <f>ESTADISTICA!G243</f>
        <v>APAGADO</v>
      </c>
      <c r="H243" t="str">
        <f>ESTADISTICA!H243</f>
        <v>APAGADO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 t="str">
        <f>ESTADISTICA!W243</f>
        <v>APAGADO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 t="str">
        <f>ESTADISTICA!F244</f>
        <v>APAGADO</v>
      </c>
      <c r="G244" t="str">
        <f>ESTADISTICA!G244</f>
        <v>APAGADO</v>
      </c>
      <c r="H244" t="str">
        <f>ESTADISTICA!H244</f>
        <v>APAGADO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 t="str">
        <f>ESTADISTICA!W244</f>
        <v>APAGADO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 t="str">
        <f>ESTADISTICA!F245</f>
        <v>APAGADO</v>
      </c>
      <c r="G245" t="str">
        <f>ESTADISTICA!G245</f>
        <v>APAGADO</v>
      </c>
      <c r="H245" t="str">
        <f>ESTADISTICA!H245</f>
        <v>APAGADO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 t="str">
        <f>ESTADISTICA!W245</f>
        <v>APAGADO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 t="str">
        <f>ESTADISTICA!T246</f>
        <v>APAGADO</v>
      </c>
      <c r="U246">
        <f>ESTADISTICA!U246</f>
        <v>0</v>
      </c>
      <c r="V246" t="str">
        <f>ESTADISTICA!V246</f>
        <v>APAGADO</v>
      </c>
      <c r="W246" t="str">
        <f>ESTADISTICA!W246</f>
        <v>APAGADO</v>
      </c>
      <c r="X246" t="str">
        <f>ESTADISTICA!X246</f>
        <v>APAGADO</v>
      </c>
      <c r="Y246" t="str">
        <f>ESTADISTICA!Y246</f>
        <v>APAGADO</v>
      </c>
      <c r="Z246" t="str">
        <f>ESTADISTICA!Z246</f>
        <v>APAGADO</v>
      </c>
      <c r="AA246" t="str">
        <f>ESTADISTICA!AA246</f>
        <v>APAGADO</v>
      </c>
      <c r="AB246" t="str">
        <f>ESTADISTICA!AB246</f>
        <v>APAGADO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 t="str">
        <f>ESTADISTICA!T247</f>
        <v>APAGADO</v>
      </c>
      <c r="U247" t="str">
        <f>ESTADISTICA!U247</f>
        <v>APAGADO</v>
      </c>
      <c r="V247" t="str">
        <f>ESTADISTICA!V247</f>
        <v>APAGADO</v>
      </c>
      <c r="W247" t="str">
        <f>ESTADISTICA!W247</f>
        <v>APAGADO</v>
      </c>
      <c r="X247" t="str">
        <f>ESTADISTICA!X247</f>
        <v>APAGADO</v>
      </c>
      <c r="Y247" t="str">
        <f>ESTADISTICA!Y247</f>
        <v>APAGADO</v>
      </c>
      <c r="Z247" t="str">
        <f>ESTADISTICA!Z247</f>
        <v>APAGADO</v>
      </c>
      <c r="AA247" t="str">
        <f>ESTADISTICA!AA247</f>
        <v>APAGADO</v>
      </c>
      <c r="AB247" t="str">
        <f>ESTADISTICA!AB247</f>
        <v>APAGADO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 t="str">
        <f>ESTADISTICA!T248</f>
        <v>APAGADO</v>
      </c>
      <c r="U248" t="str">
        <f>ESTADISTICA!U248</f>
        <v>APAGADO</v>
      </c>
      <c r="V248" t="str">
        <f>ESTADISTICA!V248</f>
        <v>APAGADO</v>
      </c>
      <c r="W248" t="str">
        <f>ESTADISTICA!W248</f>
        <v>APAGADO</v>
      </c>
      <c r="X248" t="str">
        <f>ESTADISTICA!X248</f>
        <v>APAGADO</v>
      </c>
      <c r="Y248" t="str">
        <f>ESTADISTICA!Y248</f>
        <v>APAGADO</v>
      </c>
      <c r="Z248" t="str">
        <f>ESTADISTICA!Z248</f>
        <v>APAGADO</v>
      </c>
      <c r="AA248" t="str">
        <f>ESTADISTICA!AA248</f>
        <v>APAGADO</v>
      </c>
      <c r="AB248" t="str">
        <f>ESTADISTICA!AB248</f>
        <v>APAGADO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 t="str">
        <f>ESTADISTICA!F252</f>
        <v>APAGADO</v>
      </c>
      <c r="G252" t="str">
        <f>ESTADISTICA!G252</f>
        <v>APAGADO</v>
      </c>
      <c r="H252" t="str">
        <f>ESTADISTICA!H252</f>
        <v>APAGADO</v>
      </c>
      <c r="I252" t="str">
        <f>ESTADISTICA!I252</f>
        <v>APAGADO</v>
      </c>
      <c r="J252">
        <f>ESTADISTICA!J252</f>
        <v>0</v>
      </c>
      <c r="K252">
        <f>ESTADISTICA!K252</f>
        <v>0</v>
      </c>
      <c r="L252">
        <f>ESTADISTICA!L252</f>
        <v>0</v>
      </c>
      <c r="M252" t="str">
        <f>ESTADISTICA!M252</f>
        <v>APAGADO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 t="str">
        <f>ESTADISTICA!F253</f>
        <v>APAGADO</v>
      </c>
      <c r="G253" t="str">
        <f>ESTADISTICA!G253</f>
        <v>APAGADO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 t="str">
        <f>ESTADISTICA!M253</f>
        <v>APAGADO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>
        <f>ESTADISTICA!J254</f>
        <v>0</v>
      </c>
      <c r="K254">
        <f>ESTADISTICA!K254</f>
        <v>0</v>
      </c>
      <c r="L254">
        <f>ESTADISTICA!L254</f>
        <v>0</v>
      </c>
      <c r="M254" t="str">
        <f>ESTADISTICA!M254</f>
        <v>APAGADO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 t="str">
        <f>ESTADISTICA!Q255</f>
        <v>APAGADO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 t="str">
        <f>ESTADISTICA!X255</f>
        <v>APAGADO</v>
      </c>
      <c r="Y255" t="str">
        <f>ESTADISTICA!Y255</f>
        <v>APAGADO</v>
      </c>
      <c r="Z255" t="str">
        <f>ESTADISTICA!Z255</f>
        <v>APAGADO</v>
      </c>
      <c r="AA255" t="str">
        <f>ESTADISTICA!AA255</f>
        <v>APAGADO</v>
      </c>
      <c r="AB255" t="str">
        <f>ESTADISTICA!AB255</f>
        <v>APAGADO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 t="str">
        <f>ESTADISTICA!Q256</f>
        <v>APAGADO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 t="str">
        <f>ESTADISTICA!X256</f>
        <v>APAGADO</v>
      </c>
      <c r="Y256" t="str">
        <f>ESTADISTICA!Y256</f>
        <v>APAGADO</v>
      </c>
      <c r="Z256" t="str">
        <f>ESTADISTICA!Z256</f>
        <v>APAGADO</v>
      </c>
      <c r="AA256" t="str">
        <f>ESTADISTICA!AA256</f>
        <v>APAGADO</v>
      </c>
      <c r="AB256" t="str">
        <f>ESTADISTICA!AB256</f>
        <v>APAGADO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 t="str">
        <f>ESTADISTICA!Q257</f>
        <v>APAGADO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 t="str">
        <f>ESTADISTICA!X257</f>
        <v>APAGADO</v>
      </c>
      <c r="Y257" t="str">
        <f>ESTADISTICA!Y257</f>
        <v>APAGADO</v>
      </c>
      <c r="Z257" t="str">
        <f>ESTADISTICA!Z257</f>
        <v>APAGADO</v>
      </c>
      <c r="AA257" t="str">
        <f>ESTADISTICA!AA257</f>
        <v>APAGADO</v>
      </c>
      <c r="AB257" t="str">
        <f>ESTADISTICA!AB257</f>
        <v>APAGADO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 t="str">
        <f>ESTADISTICA!Q258</f>
        <v>APAGADO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 t="str">
        <f>ESTADISTICA!X258</f>
        <v>APAGADO</v>
      </c>
      <c r="Y258" t="str">
        <f>ESTADISTICA!Y258</f>
        <v>APAGADO</v>
      </c>
      <c r="Z258" t="str">
        <f>ESTADISTICA!Z258</f>
        <v>APAGADO</v>
      </c>
      <c r="AA258" t="str">
        <f>ESTADISTICA!AA258</f>
        <v>APAGADO</v>
      </c>
      <c r="AB258" t="str">
        <f>ESTADISTICA!AB258</f>
        <v>APAGADO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 t="str">
        <f>ESTADISTICA!Q259</f>
        <v>APAGADO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 t="str">
        <f>ESTADISTICA!X259</f>
        <v>APAGADO</v>
      </c>
      <c r="Y259" t="str">
        <f>ESTADISTICA!Y259</f>
        <v>APAGADO</v>
      </c>
      <c r="Z259" t="str">
        <f>ESTADISTICA!Z259</f>
        <v>APAGADO</v>
      </c>
      <c r="AA259" t="str">
        <f>ESTADISTICA!AA259</f>
        <v>APAGADO</v>
      </c>
      <c r="AB259" t="str">
        <f>ESTADISTICA!AB259</f>
        <v>APAGADO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 t="str">
        <f>ESTADISTICA!Q260</f>
        <v>APAGADO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 t="str">
        <f>ESTADISTICA!X260</f>
        <v>APAGADO</v>
      </c>
      <c r="Y260" t="str">
        <f>ESTADISTICA!Y260</f>
        <v>APAGADO</v>
      </c>
      <c r="Z260" t="str">
        <f>ESTADISTICA!Z260</f>
        <v>APAGADO</v>
      </c>
      <c r="AA260" t="str">
        <f>ESTADISTICA!AA260</f>
        <v>APAGADO</v>
      </c>
      <c r="AB260" t="str">
        <f>ESTADISTICA!AB260</f>
        <v>APAGADO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 t="str">
        <f>ESTADISTICA!Q261</f>
        <v>APAGADO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 t="str">
        <f>ESTADISTICA!X261</f>
        <v>APAGADO</v>
      </c>
      <c r="Y261" t="str">
        <f>ESTADISTICA!Y261</f>
        <v>APAGADO</v>
      </c>
      <c r="Z261" t="str">
        <f>ESTADISTICA!Z261</f>
        <v>APAGADO</v>
      </c>
      <c r="AA261" t="str">
        <f>ESTADISTICA!AA261</f>
        <v>APAGADO</v>
      </c>
      <c r="AB261" t="str">
        <f>ESTADISTICA!AB261</f>
        <v>APAGADO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 t="str">
        <f>ESTADISTICA!Q262</f>
        <v>APAGADO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 t="str">
        <f>ESTADISTICA!X262</f>
        <v>APAGADO</v>
      </c>
      <c r="Y262" t="str">
        <f>ESTADISTICA!Y262</f>
        <v>APAGADO</v>
      </c>
      <c r="Z262" t="str">
        <f>ESTADISTICA!Z262</f>
        <v>APAGADO</v>
      </c>
      <c r="AA262" t="str">
        <f>ESTADISTICA!AA262</f>
        <v>APAGADO</v>
      </c>
      <c r="AB262" t="str">
        <f>ESTADISTICA!AB262</f>
        <v>APAGADO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 t="str">
        <f>ESTADISTICA!Q263</f>
        <v>APAGADO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 t="str">
        <f>ESTADISTICA!X263</f>
        <v>APAGADO</v>
      </c>
      <c r="Y263" t="str">
        <f>ESTADISTICA!Y263</f>
        <v>APAGADO</v>
      </c>
      <c r="Z263" t="str">
        <f>ESTADISTICA!Z263</f>
        <v>APAGADO</v>
      </c>
      <c r="AA263" t="str">
        <f>ESTADISTICA!AA263</f>
        <v>APAGADO</v>
      </c>
      <c r="AB263" t="str">
        <f>ESTADISTICA!AB263</f>
        <v>APAGADO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 t="str">
        <f>ESTADISTICA!Q264</f>
        <v>APAGADO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 t="str">
        <f>ESTADISTICA!X264</f>
        <v>APAGADO</v>
      </c>
      <c r="Y264" t="str">
        <f>ESTADISTICA!Y264</f>
        <v>APAGADO</v>
      </c>
      <c r="Z264" t="str">
        <f>ESTADISTICA!Z264</f>
        <v>APAGADO</v>
      </c>
      <c r="AA264" t="str">
        <f>ESTADISTICA!AA264</f>
        <v>APAGADO</v>
      </c>
      <c r="AB264" t="str">
        <f>ESTADISTICA!AB264</f>
        <v>APAGADO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 t="str">
        <f>ESTADISTICA!Q265</f>
        <v>APAGADO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 t="str">
        <f>ESTADISTICA!X265</f>
        <v>APAGADO</v>
      </c>
      <c r="Y265" t="str">
        <f>ESTADISTICA!Y265</f>
        <v>APAGADO</v>
      </c>
      <c r="Z265" t="str">
        <f>ESTADISTICA!Z265</f>
        <v>APAGADO</v>
      </c>
      <c r="AA265" t="str">
        <f>ESTADISTICA!AA265</f>
        <v>APAGADO</v>
      </c>
      <c r="AB265" t="str">
        <f>ESTADISTICA!AB265</f>
        <v>APAGADO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 t="str">
        <f>ESTADISTICA!Q266</f>
        <v>APAGADO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 t="str">
        <f>ESTADISTICA!X266</f>
        <v>APAGADO</v>
      </c>
      <c r="Y266" t="str">
        <f>ESTADISTICA!Y266</f>
        <v>APAGADO</v>
      </c>
      <c r="Z266" t="str">
        <f>ESTADISTICA!Z266</f>
        <v>APAGADO</v>
      </c>
      <c r="AA266" t="str">
        <f>ESTADISTICA!AA266</f>
        <v>APAGADO</v>
      </c>
      <c r="AB266" t="str">
        <f>ESTADISTICA!AB266</f>
        <v>APAGADO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 t="str">
        <f>ESTADISTICA!Q267</f>
        <v>APAGADO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 t="str">
        <f>ESTADISTICA!X267</f>
        <v>APAGADO</v>
      </c>
      <c r="Y267" t="str">
        <f>ESTADISTICA!Y267</f>
        <v>APAGADO</v>
      </c>
      <c r="Z267" t="str">
        <f>ESTADISTICA!Z267</f>
        <v>APAGADO</v>
      </c>
      <c r="AA267" t="str">
        <f>ESTADISTICA!AA267</f>
        <v>APAGADO</v>
      </c>
      <c r="AB267" t="str">
        <f>ESTADISTICA!AB267</f>
        <v>APAGADO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 t="str">
        <f>ESTADISTICA!Q268</f>
        <v>APAGADO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 t="str">
        <f>ESTADISTICA!X268</f>
        <v>APAGADO</v>
      </c>
      <c r="Y268" t="str">
        <f>ESTADISTICA!Y268</f>
        <v>APAGADO</v>
      </c>
      <c r="Z268" t="str">
        <f>ESTADISTICA!Z268</f>
        <v>APAGADO</v>
      </c>
      <c r="AA268" t="str">
        <f>ESTADISTICA!AA268</f>
        <v>APAGADO</v>
      </c>
      <c r="AB268" t="str">
        <f>ESTADISTICA!AB268</f>
        <v>APAGADO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 t="str">
        <f>ESTADISTICA!X269</f>
        <v>APAGADO</v>
      </c>
      <c r="Y269" t="str">
        <f>ESTADISTICA!Y269</f>
        <v>APAGADO</v>
      </c>
      <c r="Z269" t="str">
        <f>ESTADISTICA!Z269</f>
        <v>APAGADO</v>
      </c>
      <c r="AA269" t="str">
        <f>ESTADISTICA!AA269</f>
        <v>APAGADO</v>
      </c>
      <c r="AB269" t="str">
        <f>ESTADISTICA!AB269</f>
        <v>APAGADO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 t="str">
        <f>ESTADISTICA!Q270</f>
        <v>APAGADO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 t="str">
        <f>ESTADISTICA!X270</f>
        <v>APAGADO</v>
      </c>
      <c r="Y270" t="str">
        <f>ESTADISTICA!Y270</f>
        <v>APAGADO</v>
      </c>
      <c r="Z270" t="str">
        <f>ESTADISTICA!Z270</f>
        <v>APAGADO</v>
      </c>
      <c r="AA270" t="str">
        <f>ESTADISTICA!AA270</f>
        <v>APAGADO</v>
      </c>
      <c r="AB270" t="str">
        <f>ESTADISTICA!AB270</f>
        <v>APAGADO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 t="str">
        <f>ESTADISTICA!Q271</f>
        <v>APAGADO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 t="str">
        <f>ESTADISTICA!X271</f>
        <v>APAGADO</v>
      </c>
      <c r="Y271" t="str">
        <f>ESTADISTICA!Y271</f>
        <v>APAGADO</v>
      </c>
      <c r="Z271" t="str">
        <f>ESTADISTICA!Z271</f>
        <v>APAGADO</v>
      </c>
      <c r="AA271" t="str">
        <f>ESTADISTICA!AA271</f>
        <v>APAGADO</v>
      </c>
      <c r="AB271" t="str">
        <f>ESTADISTICA!AB271</f>
        <v>APAGADO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 t="str">
        <f>ESTADISTICA!Q272</f>
        <v>APAGADO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 t="str">
        <f>ESTADISTICA!X272</f>
        <v>APAGADO</v>
      </c>
      <c r="Y272" t="str">
        <f>ESTADISTICA!Y272</f>
        <v>APAGADO</v>
      </c>
      <c r="Z272" t="str">
        <f>ESTADISTICA!Z272</f>
        <v>APAGADO</v>
      </c>
      <c r="AA272" t="str">
        <f>ESTADISTICA!AA272</f>
        <v>APAGADO</v>
      </c>
      <c r="AB272" t="str">
        <f>ESTADISTICA!AB272</f>
        <v>APAGADO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 t="str">
        <f>ESTADISTICA!Q273</f>
        <v>APAGADO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 t="str">
        <f>ESTADISTICA!X273</f>
        <v>APAGADO</v>
      </c>
      <c r="Y273" t="str">
        <f>ESTADISTICA!Y273</f>
        <v>APAGADO</v>
      </c>
      <c r="Z273" t="str">
        <f>ESTADISTICA!Z273</f>
        <v>APAGADO</v>
      </c>
      <c r="AA273" t="str">
        <f>ESTADISTICA!AA273</f>
        <v>APAGADO</v>
      </c>
      <c r="AB273" t="str">
        <f>ESTADISTICA!AB273</f>
        <v>APAGADO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 t="str">
        <f>ESTADISTICA!I276</f>
        <v>APAGADO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 t="str">
        <f>ESTADISTICA!I279</f>
        <v>APAGADO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 t="str">
        <f>ESTADISTICA!O279</f>
        <v>APAGADO</v>
      </c>
      <c r="P279" t="str">
        <f>ESTADISTICA!P279</f>
        <v>APAGADO</v>
      </c>
      <c r="Q279" t="str">
        <f>ESTADISTICA!Q279</f>
        <v>APAGADO</v>
      </c>
      <c r="R279" t="str">
        <f>ESTADISTICA!R279</f>
        <v>APAGADO</v>
      </c>
      <c r="S279" t="str">
        <f>ESTADISTICA!S279</f>
        <v>APAGADO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 t="str">
        <f>ESTADISTICA!I280</f>
        <v>APAGADO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 t="str">
        <f>ESTADISTICA!N280</f>
        <v>APAGADO</v>
      </c>
      <c r="O280" t="str">
        <f>ESTADISTICA!O280</f>
        <v>APAGADO</v>
      </c>
      <c r="P280" t="str">
        <f>ESTADISTICA!P280</f>
        <v>APAGADO</v>
      </c>
      <c r="Q280" t="str">
        <f>ESTADISTICA!Q280</f>
        <v>APAGADO</v>
      </c>
      <c r="R280" t="str">
        <f>ESTADISTICA!R280</f>
        <v>APAGADO</v>
      </c>
      <c r="S280" t="str">
        <f>ESTADISTICA!S280</f>
        <v>APAGADO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 t="str">
        <f>ESTADISTICA!I281</f>
        <v>APAGADO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 t="str">
        <f>ESTADISTICA!N281</f>
        <v>APAGADO</v>
      </c>
      <c r="O281" t="str">
        <f>ESTADISTICA!O281</f>
        <v>APAGADO</v>
      </c>
      <c r="P281" t="str">
        <f>ESTADISTICA!P281</f>
        <v>APAGADO</v>
      </c>
      <c r="Q281" t="str">
        <f>ESTADISTICA!Q281</f>
        <v>APAGADO</v>
      </c>
      <c r="R281" t="str">
        <f>ESTADISTICA!R281</f>
        <v>APAGADO</v>
      </c>
      <c r="S281" t="str">
        <f>ESTADISTICA!S281</f>
        <v>APAGADO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 t="str">
        <f>ESTADISTICA!I282</f>
        <v>APAGADO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 t="str">
        <f>ESTADISTICA!N282</f>
        <v>APAGADO</v>
      </c>
      <c r="O282" t="str">
        <f>ESTADISTICA!O282</f>
        <v>APAGADO</v>
      </c>
      <c r="P282" t="str">
        <f>ESTADISTICA!P282</f>
        <v>APAGADO</v>
      </c>
      <c r="Q282" t="str">
        <f>ESTADISTICA!Q282</f>
        <v>APAGADO</v>
      </c>
      <c r="R282" t="str">
        <f>ESTADISTICA!R282</f>
        <v>APAGADO</v>
      </c>
      <c r="S282" t="str">
        <f>ESTADISTICA!S282</f>
        <v>APAGADO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 t="str">
        <f>ESTADISTICA!I283</f>
        <v>APAGADO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 t="str">
        <f>ESTADISTICA!N283</f>
        <v>APAGADO</v>
      </c>
      <c r="O283" t="str">
        <f>ESTADISTICA!O283</f>
        <v>APAGADO</v>
      </c>
      <c r="P283" t="str">
        <f>ESTADISTICA!P283</f>
        <v>APAGADO</v>
      </c>
      <c r="Q283" t="str">
        <f>ESTADISTICA!Q283</f>
        <v>APAGADO</v>
      </c>
      <c r="R283" t="str">
        <f>ESTADISTICA!R283</f>
        <v>APAGADO</v>
      </c>
      <c r="S283" t="str">
        <f>ESTADISTICA!S283</f>
        <v>APAGADO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 t="str">
        <f>ESTADISTICA!I284</f>
        <v>APAGADO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 t="str">
        <f>ESTADISTICA!N284</f>
        <v>APAGADO</v>
      </c>
      <c r="O284" t="str">
        <f>ESTADISTICA!O284</f>
        <v>APAGADO</v>
      </c>
      <c r="P284" t="str">
        <f>ESTADISTICA!P284</f>
        <v>APAGADO</v>
      </c>
      <c r="Q284" t="str">
        <f>ESTADISTICA!Q284</f>
        <v>APAGADO</v>
      </c>
      <c r="R284" t="str">
        <f>ESTADISTICA!R284</f>
        <v>APAGADO</v>
      </c>
      <c r="S284" t="str">
        <f>ESTADISTICA!S284</f>
        <v>APAGADO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 t="str">
        <f>ESTADISTICA!N290</f>
        <v>APAGADO</v>
      </c>
      <c r="O290" t="str">
        <f>ESTADISTICA!O290</f>
        <v>APAGADO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 t="str">
        <f>ESTADISTICA!H291</f>
        <v>APAGADO</v>
      </c>
      <c r="I291" t="str">
        <f>ESTADISTICA!I291</f>
        <v>APAGADO</v>
      </c>
      <c r="J291">
        <f>ESTADISTICA!J291</f>
        <v>0</v>
      </c>
      <c r="K291" t="str">
        <f>ESTADISTICA!K291</f>
        <v>APAGADO</v>
      </c>
      <c r="L291" t="str">
        <f>ESTADISTICA!L291</f>
        <v>APAGADO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 t="str">
        <f>ESTADISTICA!N292</f>
        <v>APAGADO</v>
      </c>
      <c r="O292" t="str">
        <f>ESTADISTICA!O292</f>
        <v>APAGADO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 t="str">
        <f>ESTADISTICA!N293</f>
        <v>APAGADO</v>
      </c>
      <c r="O293" t="str">
        <f>ESTADISTICA!O293</f>
        <v>APAGADO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 t="str">
        <f>ESTADISTICA!N294</f>
        <v>APAGADO</v>
      </c>
      <c r="O294" t="str">
        <f>ESTADISTICA!O294</f>
        <v>APAGADO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 t="str">
        <f>ESTADISTICA!F296</f>
        <v>APAGADO</v>
      </c>
      <c r="G296" t="str">
        <f>ESTADISTICA!G296</f>
        <v>APAGADO</v>
      </c>
      <c r="H296" t="str">
        <f>ESTADISTICA!H296</f>
        <v>APAGADO</v>
      </c>
      <c r="I296" t="str">
        <f>ESTADISTICA!I296</f>
        <v>APAGADO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 t="str">
        <f>ESTADISTICA!Y297</f>
        <v>APAGADO</v>
      </c>
      <c r="Z297" t="str">
        <f>ESTADISTICA!Z297</f>
        <v>APAGADO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 t="str">
        <f>ESTADISTICA!N298</f>
        <v>APAGADO</v>
      </c>
      <c r="O298" t="str">
        <f>ESTADISTICA!O298</f>
        <v>APAGADO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 t="str">
        <f>ESTADISTICA!N299</f>
        <v>APAGADO</v>
      </c>
      <c r="O299" t="str">
        <f>ESTADISTICA!O299</f>
        <v>APAGADO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 t="str">
        <f>ESTADISTICA!N300</f>
        <v>APAGADO</v>
      </c>
      <c r="O300" t="str">
        <f>ESTADISTICA!O300</f>
        <v>APAGADO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 t="str">
        <f>ESTADISTICA!N301</f>
        <v>APAGADO</v>
      </c>
      <c r="O301" t="str">
        <f>ESTADISTICA!O301</f>
        <v>APAGADO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 t="str">
        <f>ESTADISTICA!N302</f>
        <v>APAGADO</v>
      </c>
      <c r="O302" t="str">
        <f>ESTADISTICA!O302</f>
        <v>APAGADO</v>
      </c>
      <c r="P302">
        <f>ESTADISTICA!P302</f>
        <v>0</v>
      </c>
      <c r="Q302">
        <f>ESTADISTICA!Q302</f>
        <v>0</v>
      </c>
      <c r="R302" t="str">
        <f>ESTADISTICA!R302</f>
        <v>APAGADO</v>
      </c>
      <c r="S302" t="str">
        <f>ESTADISTICA!S302</f>
        <v>APAGADO</v>
      </c>
      <c r="T302" t="str">
        <f>ESTADISTICA!T302</f>
        <v>APAGADO</v>
      </c>
      <c r="U302" t="str">
        <f>ESTADISTICA!U302</f>
        <v>APAGADO</v>
      </c>
      <c r="V302" t="str">
        <f>ESTADISTICA!V302</f>
        <v>APAGADO</v>
      </c>
      <c r="W302" t="str">
        <f>ESTADISTICA!W302</f>
        <v>APAGADO</v>
      </c>
      <c r="X302" t="str">
        <f>ESTADISTICA!X302</f>
        <v>APAGADO</v>
      </c>
      <c r="Y302" t="str">
        <f>ESTADISTICA!Y302</f>
        <v>APAGADO</v>
      </c>
      <c r="Z302" t="str">
        <f>ESTADISTICA!Z302</f>
        <v>APAGADO</v>
      </c>
      <c r="AA302" t="str">
        <f>ESTADISTICA!AA302</f>
        <v>APAGADO</v>
      </c>
      <c r="AB302" t="str">
        <f>ESTADISTICA!AB302</f>
        <v>APAGADO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 t="str">
        <f>ESTADISTICA!N303</f>
        <v>APAGADO</v>
      </c>
      <c r="O303" t="str">
        <f>ESTADISTICA!O303</f>
        <v>APAGADO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 t="str">
        <f>ESTADISTICA!N304</f>
        <v>APAGADO</v>
      </c>
      <c r="O304" t="str">
        <f>ESTADISTICA!O304</f>
        <v>APAGADO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 t="str">
        <f>ESTADISTICA!N305</f>
        <v>APAGADO</v>
      </c>
      <c r="O305" t="str">
        <f>ESTADISTICA!O305</f>
        <v>APAGADO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 t="str">
        <f>ESTADISTICA!N306</f>
        <v>APAGADO</v>
      </c>
      <c r="O306" t="str">
        <f>ESTADISTICA!O306</f>
        <v>APAGADO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 t="str">
        <f>ESTADISTICA!L307</f>
        <v>APAGADO</v>
      </c>
      <c r="M307">
        <f>ESTADISTICA!M307</f>
        <v>0</v>
      </c>
      <c r="N307" t="str">
        <f>ESTADISTICA!N307</f>
        <v>APAGADO</v>
      </c>
      <c r="O307" t="str">
        <f>ESTADISTICA!O307</f>
        <v>APAGADO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 t="str">
        <f>ESTADISTICA!N308</f>
        <v>APAGADO</v>
      </c>
      <c r="O308" t="str">
        <f>ESTADISTICA!O308</f>
        <v>APAGADO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 t="str">
        <f>ESTADISTICA!V308</f>
        <v>APAGADO</v>
      </c>
      <c r="W308" t="str">
        <f>ESTADISTICA!W308</f>
        <v>APAGADO</v>
      </c>
      <c r="X308">
        <f>ESTADISTICA!X308</f>
        <v>0</v>
      </c>
      <c r="Y308" t="str">
        <f>ESTADISTICA!Y308</f>
        <v>APAGADO</v>
      </c>
      <c r="Z308" t="str">
        <f>ESTADISTICA!Z308</f>
        <v>APAGADO</v>
      </c>
      <c r="AA308">
        <f>ESTADISTICA!AA308</f>
        <v>0</v>
      </c>
      <c r="AB308" t="str">
        <f>ESTADISTICA!AB308</f>
        <v>APAGADO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 t="str">
        <f>ESTADISTICA!L309</f>
        <v>APAGADO</v>
      </c>
      <c r="M309">
        <f>ESTADISTICA!M309</f>
        <v>0</v>
      </c>
      <c r="N309" t="str">
        <f>ESTADISTICA!N309</f>
        <v>APAGADO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 t="str">
        <f>ESTADISTICA!AA310</f>
        <v>APAGADO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 t="str">
        <f>ESTADISTICA!F316</f>
        <v>APAGADO</v>
      </c>
      <c r="G316" t="str">
        <f>ESTADISTICA!G316</f>
        <v>APAGADO</v>
      </c>
      <c r="H316" t="str">
        <f>ESTADISTICA!H316</f>
        <v>APAGADO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 t="str">
        <f>ESTADISTICA!W316</f>
        <v>APAGADO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 t="str">
        <f>ESTADISTICA!F317</f>
        <v>APAGADO</v>
      </c>
      <c r="G317" t="str">
        <f>ESTADISTICA!G317</f>
        <v>APAGADO</v>
      </c>
      <c r="H317" t="str">
        <f>ESTADISTICA!H317</f>
        <v>APAGADO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 t="str">
        <f>ESTADISTICA!W317</f>
        <v>APAGADO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 t="str">
        <f>ESTADISTICA!F318</f>
        <v>APAGADO</v>
      </c>
      <c r="G318" t="str">
        <f>ESTADISTICA!G318</f>
        <v>APAGADO</v>
      </c>
      <c r="H318" t="str">
        <f>ESTADISTICA!H318</f>
        <v>APAGADO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 t="str">
        <f>ESTADISTICA!W318</f>
        <v>APAGADO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 t="str">
        <f>ESTADISTICA!W319</f>
        <v>APAGADO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 t="str">
        <f>ESTADISTICA!J326</f>
        <v>APAGADO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 t="str">
        <f>ESTADISTICA!J335</f>
        <v>APAGADO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 t="str">
        <f>ESTADISTICA!V335</f>
        <v>APAGADO</v>
      </c>
      <c r="W335" t="str">
        <f>ESTADISTICA!W335</f>
        <v>APAGADO</v>
      </c>
      <c r="X335" t="str">
        <f>ESTADISTICA!X335</f>
        <v>APAGADO</v>
      </c>
      <c r="Y335" t="str">
        <f>ESTADISTICA!Y335</f>
        <v>APAGADO</v>
      </c>
      <c r="Z335" t="str">
        <f>ESTADISTICA!Z335</f>
        <v>APAGADO</v>
      </c>
      <c r="AA335" t="str">
        <f>ESTADISTICA!AA335</f>
        <v>APAGADO</v>
      </c>
      <c r="AB335" t="str">
        <f>ESTADISTICA!AB335</f>
        <v>APAGADO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 t="str">
        <f>ESTADISTICA!F339</f>
        <v>APAGADO</v>
      </c>
      <c r="G339" t="str">
        <f>ESTADISTICA!G339</f>
        <v>APAGADO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 t="str">
        <f>ESTADISTICA!W344</f>
        <v>APAGADO</v>
      </c>
      <c r="X344" t="str">
        <f>ESTADISTICA!X344</f>
        <v>APAGADO</v>
      </c>
      <c r="Y344" t="str">
        <f>ESTADISTICA!Y344</f>
        <v>APAGADO</v>
      </c>
      <c r="Z344" t="str">
        <f>ESTADISTICA!Z344</f>
        <v>APAGADO</v>
      </c>
      <c r="AA344" t="str">
        <f>ESTADISTICA!AA344</f>
        <v>APAGADO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 t="str">
        <f>ESTADISTICA!W346</f>
        <v>APAGADO</v>
      </c>
      <c r="X346">
        <f>ESTADISTICA!X346</f>
        <v>0</v>
      </c>
      <c r="Y346">
        <f>ESTADISTICA!Y346</f>
        <v>0</v>
      </c>
      <c r="Z346">
        <f>ESTADISTICA!Z346</f>
        <v>0</v>
      </c>
      <c r="AA346" t="str">
        <f>ESTADISTICA!AA346</f>
        <v>APAGADO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 t="str">
        <f>ESTADISTICA!W347</f>
        <v>APAGADO</v>
      </c>
      <c r="X347" t="str">
        <f>ESTADISTICA!X347</f>
        <v>APAGADO</v>
      </c>
      <c r="Y347" t="str">
        <f>ESTADISTICA!Y347</f>
        <v>APAGADO</v>
      </c>
      <c r="Z347" t="str">
        <f>ESTADISTICA!Z347</f>
        <v>APAGADO</v>
      </c>
      <c r="AA347" t="str">
        <f>ESTADISTICA!AA347</f>
        <v>APAGADO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>
        <f>ESTADISTICA!L348</f>
        <v>0</v>
      </c>
      <c r="M348" t="str">
        <f>ESTADISTICA!M348</f>
        <v>APAGADO</v>
      </c>
      <c r="N348" t="str">
        <f>ESTADISTICA!N348</f>
        <v>APAGADO</v>
      </c>
      <c r="O348">
        <f>ESTADISTICA!O348</f>
        <v>0</v>
      </c>
      <c r="P348" t="str">
        <f>ESTADISTICA!P348</f>
        <v>APAGADO</v>
      </c>
      <c r="Q348" t="str">
        <f>ESTADISTICA!Q348</f>
        <v>APAGADO</v>
      </c>
      <c r="R348" t="str">
        <f>ESTADISTICA!R348</f>
        <v>APAGADO</v>
      </c>
      <c r="S348" t="str">
        <f>ESTADISTICA!S348</f>
        <v>APAGADO</v>
      </c>
      <c r="T348" t="str">
        <f>ESTADISTICA!T348</f>
        <v>APAGADO</v>
      </c>
      <c r="U348" t="str">
        <f>ESTADISTICA!U348</f>
        <v>APAGADO</v>
      </c>
      <c r="V348" t="str">
        <f>ESTADISTICA!V348</f>
        <v>APAGADO</v>
      </c>
      <c r="W348" t="str">
        <f>ESTADISTICA!W348</f>
        <v>APAGADO</v>
      </c>
      <c r="X348" t="str">
        <f>ESTADISTICA!X348</f>
        <v>APAGADO</v>
      </c>
      <c r="Y348" t="str">
        <f>ESTADISTICA!Y348</f>
        <v>APAGADO</v>
      </c>
      <c r="Z348" t="str">
        <f>ESTADISTICA!Z348</f>
        <v>APAGADO</v>
      </c>
      <c r="AA348" t="str">
        <f>ESTADISTICA!AA348</f>
        <v>APAGADO</v>
      </c>
      <c r="AB348" t="str">
        <f>ESTADISTICA!AB348</f>
        <v>APAGADO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 t="str">
        <f>ESTADISTICA!W351</f>
        <v>APAGADO</v>
      </c>
      <c r="X351" t="str">
        <f>ESTADISTICA!X351</f>
        <v>APAGADO</v>
      </c>
      <c r="Y351" t="str">
        <f>ESTADISTICA!Y351</f>
        <v>APAGADO</v>
      </c>
      <c r="Z351" t="str">
        <f>ESTADISTICA!Z351</f>
        <v>APAGADO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 t="str">
        <f>ESTADISTICA!W352</f>
        <v>APAGADO</v>
      </c>
      <c r="X352" t="str">
        <f>ESTADISTICA!X352</f>
        <v>APAGADO</v>
      </c>
      <c r="Y352" t="str">
        <f>ESTADISTICA!Y352</f>
        <v>APAGADO</v>
      </c>
      <c r="Z352" t="str">
        <f>ESTADISTICA!Z352</f>
        <v>APAGADO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 t="str">
        <f>ESTADISTICA!X355</f>
        <v>APAGADO</v>
      </c>
      <c r="Y355" t="str">
        <f>ESTADISTICA!Y355</f>
        <v>APAGADO</v>
      </c>
      <c r="Z355" t="str">
        <f>ESTADISTICA!Z355</f>
        <v>APAGADO</v>
      </c>
      <c r="AA355" t="str">
        <f>ESTADISTICA!AA355</f>
        <v>APAGADO</v>
      </c>
      <c r="AB355" t="str">
        <f>ESTADISTICA!AB355</f>
        <v>APAGADO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 t="str">
        <f>ESTADISTICA!X356</f>
        <v>APAGADO</v>
      </c>
      <c r="Y356" t="str">
        <f>ESTADISTICA!Y356</f>
        <v>APAGADO</v>
      </c>
      <c r="Z356" t="str">
        <f>ESTADISTICA!Z356</f>
        <v>APAGADO</v>
      </c>
      <c r="AA356" t="str">
        <f>ESTADISTICA!AA356</f>
        <v>APAGADO</v>
      </c>
      <c r="AB356" t="str">
        <f>ESTADISTICA!AB356</f>
        <v>APAGADO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 t="str">
        <f>ESTADISTICA!Q357</f>
        <v>APAGADO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 t="str">
        <f>ESTADISTICA!X357</f>
        <v>APAGADO</v>
      </c>
      <c r="Y357" t="str">
        <f>ESTADISTICA!Y357</f>
        <v>APAGADO</v>
      </c>
      <c r="Z357" t="str">
        <f>ESTADISTICA!Z357</f>
        <v>APAGADO</v>
      </c>
      <c r="AA357" t="str">
        <f>ESTADISTICA!AA357</f>
        <v>APAGADO</v>
      </c>
      <c r="AB357" t="str">
        <f>ESTADISTICA!AB357</f>
        <v>APAGADO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 t="str">
        <f>ESTADISTICA!I358</f>
        <v>APAGADO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 t="str">
        <f>ESTADISTICA!I359</f>
        <v>APAGADO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 t="str">
        <f>ESTADISTICA!V373</f>
        <v>APAGADO</v>
      </c>
      <c r="W373">
        <f>ESTADISTICA!W373</f>
        <v>0</v>
      </c>
      <c r="X373" t="str">
        <f>ESTADISTICA!X373</f>
        <v>APAGADO</v>
      </c>
      <c r="Y373" t="str">
        <f>ESTADISTICA!Y373</f>
        <v>APAGADO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 t="str">
        <f>ESTADISTICA!X374</f>
        <v>APAGADO</v>
      </c>
      <c r="Y374" t="str">
        <f>ESTADISTICA!Y374</f>
        <v>APAGADO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 t="str">
        <f>ESTADISTICA!X375</f>
        <v>APAGADO</v>
      </c>
      <c r="Y375" t="str">
        <f>ESTADISTICA!Y375</f>
        <v>APAGADO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>
        <f>ESTADISTICA!J377</f>
        <v>0</v>
      </c>
      <c r="K377">
        <f>ESTADISTICA!K377</f>
        <v>0</v>
      </c>
      <c r="L377">
        <f>ESTADISTICA!L377</f>
        <v>0</v>
      </c>
      <c r="M377" t="str">
        <f>ESTADISTICA!M377</f>
        <v>APAGADO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>
        <f>ESTADISTICA!J384</f>
        <v>0</v>
      </c>
      <c r="K384">
        <f>ESTADISTICA!K384</f>
        <v>0</v>
      </c>
      <c r="L384">
        <f>ESTADISTICA!L384</f>
        <v>0</v>
      </c>
      <c r="M384" t="str">
        <f>ESTADISTICA!M384</f>
        <v>APAGADO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 t="str">
        <f>ESTADISTICA!T387</f>
        <v>APAGADO</v>
      </c>
      <c r="U387">
        <f>ESTADISTICA!U387</f>
        <v>0</v>
      </c>
      <c r="V387">
        <f>ESTADISTICA!V387</f>
        <v>0</v>
      </c>
      <c r="W387">
        <f>ESTADISTICA!W387</f>
        <v>0</v>
      </c>
      <c r="X387" t="str">
        <f>ESTADISTICA!X387</f>
        <v>APAGADO</v>
      </c>
      <c r="Y387" t="str">
        <f>ESTADISTICA!Y387</f>
        <v>APAGADO</v>
      </c>
      <c r="Z387" t="str">
        <f>ESTADISTICA!Z387</f>
        <v>APAGADO</v>
      </c>
      <c r="AA387" t="str">
        <f>ESTADISTICA!AA387</f>
        <v>APAGADO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 t="str">
        <f>ESTADISTICA!X388</f>
        <v>APAGADO</v>
      </c>
      <c r="Y388" t="str">
        <f>ESTADISTICA!Y388</f>
        <v>APAGADO</v>
      </c>
      <c r="Z388" t="str">
        <f>ESTADISTICA!Z388</f>
        <v>APAGADO</v>
      </c>
      <c r="AA388" t="str">
        <f>ESTADISTICA!AA388</f>
        <v>APAGADO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 t="str">
        <f>ESTADISTICA!N390</f>
        <v>APAGADO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 t="str">
        <f>ESTADISTICA!T394</f>
        <v>APAGADO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 t="str">
        <f>ESTADISTICA!T399</f>
        <v>APAGADO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 t="str">
        <f>ESTADISTICA!T402</f>
        <v>APAGADO</v>
      </c>
      <c r="U402">
        <f>ESTADISTICA!U402</f>
        <v>0</v>
      </c>
      <c r="V402">
        <f>ESTADISTICA!V402</f>
        <v>0</v>
      </c>
      <c r="W402">
        <f>ESTADISTICA!W402</f>
        <v>0</v>
      </c>
      <c r="X402" t="str">
        <f>ESTADISTICA!X402</f>
        <v>APAGADO</v>
      </c>
      <c r="Y402" t="str">
        <f>ESTADISTICA!Y402</f>
        <v>APAGADO</v>
      </c>
      <c r="Z402" t="str">
        <f>ESTADISTICA!Z402</f>
        <v>APAGADO</v>
      </c>
      <c r="AA402" t="str">
        <f>ESTADISTICA!AA402</f>
        <v>APAGADO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 t="str">
        <f>ESTADISTICA!T405</f>
        <v>APAGADO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 t="str">
        <f>ESTADISTICA!T406</f>
        <v>APAGADO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 t="str">
        <f>ESTADISTICA!N412</f>
        <v>APAGADO</v>
      </c>
      <c r="O412" t="str">
        <f>ESTADISTICA!O412</f>
        <v>APAGADO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 t="str">
        <f>ESTADISTICA!N413</f>
        <v>APAGADO</v>
      </c>
      <c r="O413" t="str">
        <f>ESTADISTICA!O413</f>
        <v>APAGADO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 t="str">
        <f>ESTADISTICA!N414</f>
        <v>APAGADO</v>
      </c>
      <c r="O414" t="str">
        <f>ESTADISTICA!O414</f>
        <v>APAGADO</v>
      </c>
      <c r="P414">
        <f>ESTADISTICA!P414</f>
        <v>0</v>
      </c>
      <c r="Q414">
        <f>ESTADISTICA!Q414</f>
        <v>0</v>
      </c>
      <c r="R414" t="str">
        <f>ESTADISTICA!R414</f>
        <v>APAGADO</v>
      </c>
      <c r="S414" t="str">
        <f>ESTADISTICA!S414</f>
        <v>APAGADO</v>
      </c>
      <c r="T414" t="str">
        <f>ESTADISTICA!T414</f>
        <v>APAGADO</v>
      </c>
      <c r="U414" t="str">
        <f>ESTADISTICA!U414</f>
        <v>APAGADO</v>
      </c>
      <c r="V414" t="str">
        <f>ESTADISTICA!V414</f>
        <v>APAGADO</v>
      </c>
      <c r="W414" t="str">
        <f>ESTADISTICA!W414</f>
        <v>APAGADO</v>
      </c>
      <c r="X414" t="str">
        <f>ESTADISTICA!X414</f>
        <v>APAGADO</v>
      </c>
      <c r="Y414" t="str">
        <f>ESTADISTICA!Y414</f>
        <v>APAGADO</v>
      </c>
      <c r="Z414" t="str">
        <f>ESTADISTICA!Z414</f>
        <v>APAGADO</v>
      </c>
      <c r="AA414" t="str">
        <f>ESTADISTICA!AA414</f>
        <v>APAGADO</v>
      </c>
      <c r="AB414" t="str">
        <f>ESTADISTICA!AB414</f>
        <v>APAGADO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 t="str">
        <f>ESTADISTICA!N415</f>
        <v>APAGADO</v>
      </c>
      <c r="O415" t="str">
        <f>ESTADISTICA!O415</f>
        <v>APAGADO</v>
      </c>
      <c r="P415">
        <f>ESTADISTICA!P415</f>
        <v>0</v>
      </c>
      <c r="Q415">
        <f>ESTADISTICA!Q415</f>
        <v>0</v>
      </c>
      <c r="R415" t="str">
        <f>ESTADISTICA!R415</f>
        <v>APAGADO</v>
      </c>
      <c r="S415" t="str">
        <f>ESTADISTICA!S415</f>
        <v>APAGADO</v>
      </c>
      <c r="T415" t="str">
        <f>ESTADISTICA!T415</f>
        <v>APAGADO</v>
      </c>
      <c r="U415" t="str">
        <f>ESTADISTICA!U415</f>
        <v>APAGADO</v>
      </c>
      <c r="V415" t="str">
        <f>ESTADISTICA!V415</f>
        <v>APAGADO</v>
      </c>
      <c r="W415" t="str">
        <f>ESTADISTICA!W415</f>
        <v>APAGADO</v>
      </c>
      <c r="X415" t="str">
        <f>ESTADISTICA!X415</f>
        <v>APAGADO</v>
      </c>
      <c r="Y415" t="str">
        <f>ESTADISTICA!Y415</f>
        <v>APAGADO</v>
      </c>
      <c r="Z415" t="str">
        <f>ESTADISTICA!Z415</f>
        <v>APAGADO</v>
      </c>
      <c r="AA415" t="str">
        <f>ESTADISTICA!AA415</f>
        <v>APAGADO</v>
      </c>
      <c r="AB415" t="str">
        <f>ESTADISTICA!AB415</f>
        <v>APAGADO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 t="str">
        <f>ESTADISTICA!N416</f>
        <v>APAGADO</v>
      </c>
      <c r="O416" t="str">
        <f>ESTADISTICA!O416</f>
        <v>APAGADO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 t="str">
        <f>ESTADISTICA!N417</f>
        <v>APAGADO</v>
      </c>
      <c r="O417" t="str">
        <f>ESTADISTICA!O417</f>
        <v>APAGADO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 t="str">
        <f>ESTADISTICA!N418</f>
        <v>APAGADO</v>
      </c>
      <c r="O418" t="str">
        <f>ESTADISTICA!O418</f>
        <v>APAGADO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 t="str">
        <f>ESTADISTICA!N419</f>
        <v>APAGADO</v>
      </c>
      <c r="O419" t="str">
        <f>ESTADISTICA!O419</f>
        <v>APAGADO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 t="str">
        <f>ESTADISTICA!Q425</f>
        <v>APAGADO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 t="str">
        <f>ESTADISTICA!X425</f>
        <v>APAGADO</v>
      </c>
      <c r="Y425" t="str">
        <f>ESTADISTICA!Y425</f>
        <v>APAGADO</v>
      </c>
      <c r="Z425" t="str">
        <f>ESTADISTICA!Z425</f>
        <v>APAGADO</v>
      </c>
      <c r="AA425" t="str">
        <f>ESTADISTICA!AA425</f>
        <v>APAGADO</v>
      </c>
      <c r="AB425" t="str">
        <f>ESTADISTICA!AB425</f>
        <v>APAGADO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 t="str">
        <f>ESTADISTICA!Q426</f>
        <v>APAGADO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 t="str">
        <f>ESTADISTICA!X426</f>
        <v>APAGADO</v>
      </c>
      <c r="Y426" t="str">
        <f>ESTADISTICA!Y426</f>
        <v>APAGADO</v>
      </c>
      <c r="Z426" t="str">
        <f>ESTADISTICA!Z426</f>
        <v>APAGADO</v>
      </c>
      <c r="AA426" t="str">
        <f>ESTADISTICA!AA426</f>
        <v>APAGADO</v>
      </c>
      <c r="AB426" t="str">
        <f>ESTADISTICA!AB426</f>
        <v>APAGADO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 t="str">
        <f>ESTADISTICA!Q427</f>
        <v>APAGADO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 t="str">
        <f>ESTADISTICA!X427</f>
        <v>APAGADO</v>
      </c>
      <c r="Y427" t="str">
        <f>ESTADISTICA!Y427</f>
        <v>APAGADO</v>
      </c>
      <c r="Z427" t="str">
        <f>ESTADISTICA!Z427</f>
        <v>APAGADO</v>
      </c>
      <c r="AA427" t="str">
        <f>ESTADISTICA!AA427</f>
        <v>APAGADO</v>
      </c>
      <c r="AB427" t="str">
        <f>ESTADISTICA!AB427</f>
        <v>APAGADO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 t="str">
        <f>ESTADISTICA!Q428</f>
        <v>APAGADO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 t="str">
        <f>ESTADISTICA!X428</f>
        <v>APAGADO</v>
      </c>
      <c r="Y428" t="str">
        <f>ESTADISTICA!Y428</f>
        <v>APAGADO</v>
      </c>
      <c r="Z428" t="str">
        <f>ESTADISTICA!Z428</f>
        <v>APAGADO</v>
      </c>
      <c r="AA428" t="str">
        <f>ESTADISTICA!AA428</f>
        <v>APAGADO</v>
      </c>
      <c r="AB428" t="str">
        <f>ESTADISTICA!AB428</f>
        <v>APAGADO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 t="str">
        <f>ESTADISTICA!X432</f>
        <v>APAGADO</v>
      </c>
      <c r="Y432" t="str">
        <f>ESTADISTICA!Y432</f>
        <v>APAGADO</v>
      </c>
      <c r="Z432" t="str">
        <f>ESTADISTICA!Z432</f>
        <v>APAGADO</v>
      </c>
      <c r="AA432" t="str">
        <f>ESTADISTICA!AA432</f>
        <v>APAGADO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 t="str">
        <f>ESTADISTICA!X433</f>
        <v>APAGADO</v>
      </c>
      <c r="Y433" t="str">
        <f>ESTADISTICA!Y433</f>
        <v>APAGADO</v>
      </c>
      <c r="Z433" t="str">
        <f>ESTADISTICA!Z433</f>
        <v>APAGADO</v>
      </c>
      <c r="AA433" t="str">
        <f>ESTADISTICA!AA433</f>
        <v>APAGADO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 t="str">
        <f>ESTADISTICA!M434</f>
        <v>APAGADO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 t="str">
        <f>ESTADISTICA!AA444</f>
        <v>APAGADO</v>
      </c>
      <c r="AB444" t="str">
        <f>ESTADISTICA!AB444</f>
        <v>APAGADO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 t="str">
        <f>ESTADISTICA!V450</f>
        <v>APAGADO</v>
      </c>
      <c r="W450" t="str">
        <f>ESTADISTICA!W450</f>
        <v>APAGADO</v>
      </c>
      <c r="X450" t="str">
        <f>ESTADISTICA!X450</f>
        <v>APAGADO</v>
      </c>
      <c r="Y450" t="str">
        <f>ESTADISTICA!Y450</f>
        <v>APAGADO</v>
      </c>
      <c r="Z450" t="str">
        <f>ESTADISTICA!Z450</f>
        <v>APAGADO</v>
      </c>
      <c r="AA450" t="str">
        <f>ESTADISTICA!AA450</f>
        <v>APAGADO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 t="str">
        <f>ESTADISTICA!X451</f>
        <v>APAGADO</v>
      </c>
      <c r="Y451" t="str">
        <f>ESTADISTICA!Y451</f>
        <v>APAGADO</v>
      </c>
      <c r="Z451" t="str">
        <f>ESTADISTICA!Z451</f>
        <v>APAGADO</v>
      </c>
      <c r="AA451" t="str">
        <f>ESTADISTICA!AA451</f>
        <v>APAGADO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 t="str">
        <f>ESTADISTICA!W458</f>
        <v>APAGADO</v>
      </c>
      <c r="X458" t="str">
        <f>ESTADISTICA!X458</f>
        <v>APAGADO</v>
      </c>
      <c r="Y458">
        <f>ESTADISTICA!Y458</f>
        <v>0</v>
      </c>
      <c r="Z458" t="str">
        <f>ESTADISTICA!Z458</f>
        <v>APAGADO</v>
      </c>
      <c r="AA458" t="str">
        <f>ESTADISTICA!AA458</f>
        <v>APAGADO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 t="str">
        <f>ESTADISTICA!W459</f>
        <v>APAGADO</v>
      </c>
      <c r="X459" t="str">
        <f>ESTADISTICA!X459</f>
        <v>APAGADO</v>
      </c>
      <c r="Y459" t="str">
        <f>ESTADISTICA!Y459</f>
        <v>APAGADO</v>
      </c>
      <c r="Z459" t="str">
        <f>ESTADISTICA!Z459</f>
        <v>APAGADO</v>
      </c>
      <c r="AA459" t="str">
        <f>ESTADISTICA!AA459</f>
        <v>APAGADO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 t="str">
        <f>ESTADISTICA!F460</f>
        <v>APAGADO</v>
      </c>
      <c r="G460" t="str">
        <f>ESTADISTICA!G460</f>
        <v>APAGADO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>
        <f>ESTADISTICA!H462</f>
        <v>0</v>
      </c>
      <c r="I462" t="str">
        <f>ESTADISTICA!I462</f>
        <v>APAGADO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 t="str">
        <f>ESTADISTICA!N462</f>
        <v>APAGADO</v>
      </c>
      <c r="O462" t="str">
        <f>ESTADISTICA!O462</f>
        <v>APAGADO</v>
      </c>
      <c r="P462">
        <f>ESTADISTICA!P462</f>
        <v>0</v>
      </c>
      <c r="Q462" t="str">
        <f>ESTADISTICA!Q462</f>
        <v>APAGADO</v>
      </c>
      <c r="R462" t="str">
        <f>ESTADISTICA!R462</f>
        <v>APAGADO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 t="str">
        <f>ESTADISTICA!AB462</f>
        <v>APAGADO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>
        <f>ESTADISTICA!H463</f>
        <v>0</v>
      </c>
      <c r="I463" t="str">
        <f>ESTADISTICA!I463</f>
        <v>APAGADO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 t="str">
        <f>ESTADISTICA!R463</f>
        <v>APAGADO</v>
      </c>
      <c r="S463" t="str">
        <f>ESTADISTICA!S463</f>
        <v>APAGADO</v>
      </c>
      <c r="T463" t="str">
        <f>ESTADISTICA!T463</f>
        <v>APAGADO</v>
      </c>
      <c r="U463" t="str">
        <f>ESTADISTICA!U463</f>
        <v>APAGADO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 t="str">
        <f>ESTADISTICA!AB463</f>
        <v>APAGADO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 t="str">
        <f>ESTADISTICA!V472</f>
        <v>APAGADO</v>
      </c>
      <c r="W472" t="str">
        <f>ESTADISTICA!W472</f>
        <v>APAGADO</v>
      </c>
      <c r="X472">
        <f>ESTADISTICA!X472</f>
        <v>0</v>
      </c>
      <c r="Y472">
        <f>ESTADISTICA!Y472</f>
        <v>0</v>
      </c>
      <c r="Z472">
        <f>ESTADISTICA!Z472</f>
        <v>0</v>
      </c>
      <c r="AA472" t="str">
        <f>ESTADISTICA!AA472</f>
        <v>APAGADO</v>
      </c>
      <c r="AB472" t="str">
        <f>ESTADISTICA!AB472</f>
        <v>APAGADO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 t="str">
        <f>ESTADISTICA!W473</f>
        <v>APAGADO</v>
      </c>
      <c r="X473" t="str">
        <f>ESTADISTICA!X473</f>
        <v>APAGADO</v>
      </c>
      <c r="Y473" t="str">
        <f>ESTADISTICA!Y473</f>
        <v>APAGADO</v>
      </c>
      <c r="Z473" t="str">
        <f>ESTADISTICA!Z473</f>
        <v>APAGADO</v>
      </c>
      <c r="AA473" t="str">
        <f>ESTADISTICA!AA473</f>
        <v>APAGADO</v>
      </c>
      <c r="AB473" t="str">
        <f>ESTADISTICA!AB473</f>
        <v>APAGADO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 t="str">
        <f>ESTADISTICA!W474</f>
        <v>APAGADO</v>
      </c>
      <c r="X474" t="str">
        <f>ESTADISTICA!X474</f>
        <v>APAGADO</v>
      </c>
      <c r="Y474" t="str">
        <f>ESTADISTICA!Y474</f>
        <v>APAGADO</v>
      </c>
      <c r="Z474" t="str">
        <f>ESTADISTICA!Z474</f>
        <v>APAGADO</v>
      </c>
      <c r="AA474" t="str">
        <f>ESTADISTICA!AA474</f>
        <v>APAGADO</v>
      </c>
      <c r="AB474" t="str">
        <f>ESTADISTICA!AB474</f>
        <v>APAGADO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 t="str">
        <f>ESTADISTICA!X475</f>
        <v>APAGADO</v>
      </c>
      <c r="Y475" t="str">
        <f>ESTADISTICA!Y475</f>
        <v>APAGADO</v>
      </c>
      <c r="Z475" t="str">
        <f>ESTADISTICA!Z475</f>
        <v>APAGADO</v>
      </c>
      <c r="AA475" t="str">
        <f>ESTADISTICA!AA475</f>
        <v>APAGADO</v>
      </c>
      <c r="AB475" t="str">
        <f>ESTADISTICA!AB475</f>
        <v>APAGADO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 t="str">
        <f>ESTADISTICA!A476</f>
        <v>PARADAS SEGURAS</v>
      </c>
      <c r="B476">
        <f>ESTADISTICA!B476</f>
        <v>32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 t="str">
        <f>ESTADISTICA!V476</f>
        <v>APAGADO</v>
      </c>
      <c r="W476" t="str">
        <f>ESTADISTICA!W476</f>
        <v>APAGADO</v>
      </c>
      <c r="X476" t="str">
        <f>ESTADISTICA!X476</f>
        <v>APAGADO</v>
      </c>
      <c r="Y476" t="str">
        <f>ESTADISTICA!Y476</f>
        <v>APAGADO</v>
      </c>
      <c r="Z476" t="str">
        <f>ESTADISTICA!Z476</f>
        <v>APAGADO</v>
      </c>
      <c r="AA476" t="str">
        <f>ESTADISTICA!AA476</f>
        <v>APAGADO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 t="str">
        <f>ESTADISTICA!V477</f>
        <v>APAGADO</v>
      </c>
      <c r="W477">
        <f>ESTADISTICA!W477</f>
        <v>0</v>
      </c>
      <c r="X477" t="str">
        <f>ESTADISTICA!X477</f>
        <v>APAGADO</v>
      </c>
      <c r="Y477" t="str">
        <f>ESTADISTICA!Y477</f>
        <v>APAGADO</v>
      </c>
      <c r="Z477" t="str">
        <f>ESTADISTICA!Z477</f>
        <v>APAGADO</v>
      </c>
      <c r="AA477" t="str">
        <f>ESTADISTICA!AA477</f>
        <v>APAGADO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Suipacha este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Suipacha este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>
        <f>ESTADISTICA!F482</f>
        <v>0</v>
      </c>
      <c r="G482">
        <f>ESTADISTICA!G482</f>
        <v>0</v>
      </c>
      <c r="H482">
        <f>ESTADISTICA!H482</f>
        <v>0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 t="str">
        <f>ESTADISTICA!R482</f>
        <v>APAGADO</v>
      </c>
      <c r="S482" t="str">
        <f>ESTADISTICA!S482</f>
        <v>APAGADO</v>
      </c>
      <c r="T482" t="str">
        <f>ESTADISTICA!T482</f>
        <v>APAGADO</v>
      </c>
      <c r="U482" t="str">
        <f>ESTADISTICA!U482</f>
        <v>APAGADO</v>
      </c>
      <c r="V482" t="str">
        <f>ESTADISTICA!V482</f>
        <v>APAGADO</v>
      </c>
      <c r="W482" t="str">
        <f>ESTADISTICA!W482</f>
        <v>APAGADO</v>
      </c>
      <c r="X482" t="str">
        <f>ESTADISTICA!X482</f>
        <v>APAGADO</v>
      </c>
      <c r="Y482" t="str">
        <f>ESTADISTICA!Y482</f>
        <v>APAGADO</v>
      </c>
      <c r="Z482" t="str">
        <f>ESTADISTICA!Z482</f>
        <v>APAGADO</v>
      </c>
      <c r="AA482" t="str">
        <f>ESTADISTICA!AA482</f>
        <v>APAGADO</v>
      </c>
      <c r="AB482" t="str">
        <f>ESTADISTICA!AB482</f>
        <v>APAGADO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 t="str">
        <f>ESTADISTICA!R483</f>
        <v>APAGADO</v>
      </c>
      <c r="S483" t="str">
        <f>ESTADISTICA!S483</f>
        <v>APAGADO</v>
      </c>
      <c r="T483" t="str">
        <f>ESTADISTICA!T483</f>
        <v>APAGADO</v>
      </c>
      <c r="U483" t="str">
        <f>ESTADISTICA!U483</f>
        <v>APAGADO</v>
      </c>
      <c r="V483" t="str">
        <f>ESTADISTICA!V483</f>
        <v>APAGADO</v>
      </c>
      <c r="W483" t="str">
        <f>ESTADISTICA!W483</f>
        <v>APAGADO</v>
      </c>
      <c r="X483">
        <f>ESTADISTICA!X483</f>
        <v>0</v>
      </c>
      <c r="Y483" t="str">
        <f>ESTADISTICA!Y483</f>
        <v>APAGADO</v>
      </c>
      <c r="Z483" t="str">
        <f>ESTADISTICA!Z483</f>
        <v>APAGADO</v>
      </c>
      <c r="AA483" t="str">
        <f>ESTADISTICA!AA483</f>
        <v>APAGADO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980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26</v>
      </c>
      <c r="G2" s="18">
        <f>COUNTIFS(G4:G501, "=APAGADO",E4:E501,"=Fibra Optica")</f>
        <v>26</v>
      </c>
      <c r="H2" s="18">
        <f>COUNTIFS(H4:H501, "=APAGADO",E4:E501,"=Fibra Optica")</f>
        <v>25</v>
      </c>
      <c r="I2" s="18">
        <f>COUNTIFS(I4:I501, "=APAGADO",E4:E501,"=Fibra Optica")</f>
        <v>45</v>
      </c>
      <c r="J2" s="18">
        <f>COUNTIFS(J4:J501, "=APAGADO",E4:E501,"=Fibra Optica")</f>
        <v>13</v>
      </c>
      <c r="K2" s="18">
        <f>COUNTIFS(K4:K501, "=APAGADO",E4:E501,"=Fibra Optica")</f>
        <v>12</v>
      </c>
      <c r="L2" s="18">
        <f>COUNTIFS(L4:L501, "=APAGADO",E4:E501,"=Fibra Optica")</f>
        <v>12</v>
      </c>
      <c r="M2" s="18">
        <f>COUNTIFS(M4:M501, "=APAGADO",E4:E501,"=Fibra Optica")</f>
        <v>16</v>
      </c>
      <c r="N2" s="18">
        <f>COUNTIFS(N4:N501, "=APAGADO",E4:E501,"=Fibra Optica")</f>
        <v>42</v>
      </c>
      <c r="O2" s="18">
        <f>COUNTIFS(O4:O501, "=APAGADO",E4:E501,"=Fibra Optica")</f>
        <v>40</v>
      </c>
      <c r="P2" s="18">
        <f>COUNTIFS(P4:P501, "=APAGADO",E4:E501,"=Fibra Optica")</f>
        <v>20</v>
      </c>
      <c r="Q2" s="18">
        <f>COUNTIFS(Q4:Q501, "=APAGADO",E4:E501,"=Fibra Optica")</f>
        <v>47</v>
      </c>
      <c r="R2" s="18">
        <f>COUNTIFS(R4:R501, "=APAGADO",E4:E501,"=Fibra Optica")</f>
        <v>28</v>
      </c>
      <c r="S2" s="18">
        <f>COUNTIFS(S4:S501, "=APAGADO",E4:E501,"=Fibra Optica")</f>
        <v>23</v>
      </c>
      <c r="T2" s="18">
        <f>COUNTIFS(T4:T501, "=APAGADO",E4:E501,"=Fibra Optica")</f>
        <v>24</v>
      </c>
      <c r="U2" s="18">
        <f>COUNTIFS(U4:U501, "=APAGADO",E4:E501,"=Fibra Optica")</f>
        <v>17</v>
      </c>
      <c r="V2" s="18">
        <f>COUNTIFS(V4:V501, "=APAGADO",E4:E501,"=Fibra Optica")</f>
        <v>32</v>
      </c>
      <c r="W2" s="18">
        <f>COUNTIFS(W4:W501, "=APAGADO",E4:E501,"=Fibra Optica")</f>
        <v>40</v>
      </c>
      <c r="X2" s="18">
        <f>COUNTIFS(X4:X501, "=APAGADO",E4:E501,"=Fibra Optica")</f>
        <v>68</v>
      </c>
      <c r="Y2" s="18">
        <f>COUNTIFS(Y4:Y501, "=APAGADO",E4:E501,"=Fibra Optica")</f>
        <v>60</v>
      </c>
      <c r="Z2" s="18">
        <f>COUNTIFS(Z4:Z501, "=APAGADO",E4:E501,"=Fibra Optica")</f>
        <v>59</v>
      </c>
      <c r="AA2" s="18">
        <f>COUNTIFS(AA4:AA501, "=APAGADO",E4:E501,"=Fibra Optica")</f>
        <v>61</v>
      </c>
      <c r="AB2" s="18">
        <f>COUNTIFS(AB4:AB501, "=APAGADO",E4:E501,"=Fibra Optica")</f>
        <v>51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1146</v>
      </c>
      <c r="D1" s="32"/>
    </row>
    <row r="2" spans="1:36" ht="21" x14ac:dyDescent="0.35">
      <c r="E2" s="18" t="s">
        <v>616</v>
      </c>
      <c r="F2" s="18">
        <f>COUNTIFS(F5:F502, "=APAGADO",E5:E502,"=PTO A FO")</f>
        <v>1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6</v>
      </c>
      <c r="J2" s="18">
        <f>COUNTIFS(J5:J502, "=APAGADO",E5:E502,"=PTO A FO")</f>
        <v>1</v>
      </c>
      <c r="K2" s="18">
        <f>COUNTIFS(K5:K502, "=APAGADO",E5:E502,"=PTO A FO")</f>
        <v>1</v>
      </c>
      <c r="L2" s="18">
        <f>COUNTIFS(L5:L502, "=APAGADO",E5:E502,"=PTO A FO")</f>
        <v>0</v>
      </c>
      <c r="M2" s="18">
        <f>COUNTIFS(M5:M502, "=APAGADO",E5:E502,"=PTO A FO")</f>
        <v>1</v>
      </c>
      <c r="N2" s="18">
        <f>COUNTIFS(N5:N502, "=APAGADO",E5:E502,"=PTO A FO")</f>
        <v>2</v>
      </c>
      <c r="O2" s="18">
        <f>COUNTIFS(O5:O502, "=APAGADO",E5:E502,"=PTO A FO")</f>
        <v>3</v>
      </c>
      <c r="P2" s="18">
        <f>COUNTIFS(P5:P502, "=APAGADO",E5:E502,"=PTO A FO")</f>
        <v>6</v>
      </c>
      <c r="Q2" s="18">
        <f>COUNTIFS(Q5:Q502, "=APAGADO",E5:E502,"=PTO A FO")</f>
        <v>4</v>
      </c>
      <c r="R2" s="18">
        <f>COUNTIFS(R5:R502, "=APAGADO",E5:E502,"=PTO A FO")</f>
        <v>4</v>
      </c>
      <c r="S2" s="18">
        <f>COUNTIFS(S5:S502, "=APAGADO",E5:E502,"=PTO A FO")</f>
        <v>5</v>
      </c>
      <c r="T2" s="18">
        <f>COUNTIFS(T5:T502, "=APAGADO",E5:E502,"=PTO A FO")</f>
        <v>8</v>
      </c>
      <c r="U2" s="18">
        <f>COUNTIFS(U5:U502, "=APAGADO",E5:E502,"=PTO A FO")</f>
        <v>5</v>
      </c>
      <c r="V2" s="18">
        <f>COUNTIFS(V5:V502, "=APAGADO",E5:E502,"=PTO A FO")</f>
        <v>5</v>
      </c>
      <c r="W2" s="18">
        <f>COUNTIFS(W5:W502, "=APAGADO",E5:E502,"=PTO A FO")</f>
        <v>1</v>
      </c>
      <c r="X2" s="18">
        <f>COUNTIFS(X4:X502, "=APAGADO",E4:E502,"=PTO A FO")</f>
        <v>2</v>
      </c>
      <c r="Y2" s="18">
        <f>COUNTIFS(Y5:Y502, "=APAGADO",E5:E502,"=PTO A FO")</f>
        <v>2</v>
      </c>
      <c r="Z2" s="18">
        <f>COUNTIFS(Z5:Z502, "=APAGADO",E5:E502,"=PTO A FO")</f>
        <v>2</v>
      </c>
      <c r="AA2" s="18">
        <f>COUNTIFS(AA5:AA502, "=APAGADO",E5:E502,"=PTO A FO")</f>
        <v>2</v>
      </c>
      <c r="AB2" s="18">
        <f>COUNTIFS(AB5:AB502, "=APAGADO",E5:E502,"=PTO A FO")</f>
        <v>1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 t="str">
        <f>'RESUMEN TOTAL'!O6</f>
        <v>APAGADO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 t="str">
        <f>'RESUMEN TOTAL'!O8</f>
        <v>APAGADO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 t="str">
        <f>'RESUMEN TOTAL'!O11</f>
        <v>APAGADO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 t="str">
        <f>'RESUMEN TOTAL'!O12</f>
        <v>APAGADO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 t="str">
        <f>'RESUMEN TOTAL'!O13</f>
        <v>APAGADO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 t="str">
        <f>'RESUMEN TOTAL'!O14</f>
        <v>APAGADO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 t="str">
        <f>'RESUMEN TOTAL'!L15</f>
        <v>APAGADO</v>
      </c>
      <c r="G13" t="str">
        <f>'RESUMEN TOTAL'!M15</f>
        <v>APAGADO</v>
      </c>
      <c r="H13" t="str">
        <f>'RESUMEN TOTAL'!N15</f>
        <v>APAGADO</v>
      </c>
      <c r="I13" t="str">
        <f>'RESUMEN TOTAL'!O15</f>
        <v>APAGADO</v>
      </c>
      <c r="J13">
        <f>'RESUMEN TOTAL'!P15</f>
        <v>0</v>
      </c>
      <c r="K13" t="str">
        <f>'RESUMEN TOTAL'!Q15</f>
        <v>APAGADO</v>
      </c>
      <c r="L13" t="str">
        <f>'RESUMEN TOTAL'!R15</f>
        <v>APAGADO</v>
      </c>
      <c r="M13" t="str">
        <f>'RESUMEN TOTAL'!S15</f>
        <v>APAGADO</v>
      </c>
      <c r="N13" t="str">
        <f>'RESUMEN TOTAL'!T15</f>
        <v>APAGADO</v>
      </c>
      <c r="O13" t="str">
        <f>'RESUMEN TOTAL'!U15</f>
        <v>APAGADO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 t="str">
        <f>'RESUMEN TOTAL'!W18</f>
        <v>APAGADO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 t="str">
        <f>'RESUMEN TOTAL'!AD18</f>
        <v>APAGADO</v>
      </c>
      <c r="Y16" t="str">
        <f>'RESUMEN TOTAL'!AE18</f>
        <v>APAGADO</v>
      </c>
      <c r="Z16" t="str">
        <f>'RESUMEN TOTAL'!AF18</f>
        <v>APAGADO</v>
      </c>
      <c r="AA16" t="str">
        <f>'RESUMEN TOTAL'!AG18</f>
        <v>APAGADO</v>
      </c>
      <c r="AB16" t="str">
        <f>'RESUMEN TOTAL'!AH18</f>
        <v>APAGADO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 t="str">
        <f>'RESUMEN TOTAL'!W19</f>
        <v>APAGADO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 t="str">
        <f>'RESUMEN TOTAL'!AD19</f>
        <v>APAGADO</v>
      </c>
      <c r="Y17" t="str">
        <f>'RESUMEN TOTAL'!AE19</f>
        <v>APAGADO</v>
      </c>
      <c r="Z17" t="str">
        <f>'RESUMEN TOTAL'!AF19</f>
        <v>APAGADO</v>
      </c>
      <c r="AA17" t="str">
        <f>'RESUMEN TOTAL'!AG19</f>
        <v>APAGADO</v>
      </c>
      <c r="AB17" t="str">
        <f>'RESUMEN TOTAL'!AH19</f>
        <v>APAGADO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 t="str">
        <f>'RESUMEN TOTAL'!AD20</f>
        <v>APAGADO</v>
      </c>
      <c r="Y18" t="str">
        <f>'RESUMEN TOTAL'!AE20</f>
        <v>APAGADO</v>
      </c>
      <c r="Z18" t="str">
        <f>'RESUMEN TOTAL'!AF20</f>
        <v>APAGADO</v>
      </c>
      <c r="AA18" t="str">
        <f>'RESUMEN TOTAL'!AG20</f>
        <v>APAGADO</v>
      </c>
      <c r="AB18" t="str">
        <f>'RESUMEN TOTAL'!AH20</f>
        <v>APAGADO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 t="str">
        <f>'RESUMEN TOTAL'!AD21</f>
        <v>APAGADO</v>
      </c>
      <c r="Y19" t="str">
        <f>'RESUMEN TOTAL'!AE21</f>
        <v>APAGADO</v>
      </c>
      <c r="Z19" t="str">
        <f>'RESUMEN TOTAL'!AF21</f>
        <v>APAGADO</v>
      </c>
      <c r="AA19" t="str">
        <f>'RESUMEN TOTAL'!AG21</f>
        <v>APAGADO</v>
      </c>
      <c r="AB19" t="str">
        <f>'RESUMEN TOTAL'!AH21</f>
        <v>APAGADO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 t="str">
        <f>'RESUMEN TOTAL'!W22</f>
        <v>APAGADO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 t="str">
        <f>'RESUMEN TOTAL'!AD22</f>
        <v>APAGADO</v>
      </c>
      <c r="Y20" t="str">
        <f>'RESUMEN TOTAL'!AE22</f>
        <v>APAGADO</v>
      </c>
      <c r="Z20" t="str">
        <f>'RESUMEN TOTAL'!AF22</f>
        <v>APAGADO</v>
      </c>
      <c r="AA20" t="str">
        <f>'RESUMEN TOTAL'!AG22</f>
        <v>APAGADO</v>
      </c>
      <c r="AB20" t="str">
        <f>'RESUMEN TOTAL'!AH22</f>
        <v>APAGADO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 t="str">
        <f>'RESUMEN TOTAL'!W23</f>
        <v>APAGADO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 t="str">
        <f>'RESUMEN TOTAL'!AD23</f>
        <v>APAGADO</v>
      </c>
      <c r="Y21" t="str">
        <f>'RESUMEN TOTAL'!AE23</f>
        <v>APAGADO</v>
      </c>
      <c r="Z21" t="str">
        <f>'RESUMEN TOTAL'!AF23</f>
        <v>APAGADO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 t="str">
        <f>'RESUMEN TOTAL'!Z28</f>
        <v>APAGADO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 t="str">
        <f>'RESUMEN TOTAL'!U40</f>
        <v>APAGADO</v>
      </c>
      <c r="P38" t="str">
        <f>'RESUMEN TOTAL'!V40</f>
        <v>APAGADO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 t="str">
        <f>'RESUMEN TOTAL'!R55</f>
        <v>APAGADO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 t="str">
        <f>'RESUMEN TOTAL'!X55</f>
        <v>APAGADO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 t="str">
        <f>'RESUMEN TOTAL'!AD55</f>
        <v>APAGADO</v>
      </c>
      <c r="Y53" t="str">
        <f>'RESUMEN TOTAL'!AE55</f>
        <v>APAGADO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 t="str">
        <f>'RESUMEN TOTAL'!AD56</f>
        <v>APAGADO</v>
      </c>
      <c r="Y54" t="str">
        <f>'RESUMEN TOTAL'!AE56</f>
        <v>APAGADO</v>
      </c>
      <c r="Z54" t="str">
        <f>'RESUMEN TOTAL'!AF56</f>
        <v>APAGADO</v>
      </c>
      <c r="AA54" t="str">
        <f>'RESUMEN TOTAL'!AG56</f>
        <v>APAGADO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 t="str">
        <f>'RESUMEN TOTAL'!V66</f>
        <v>APAGADO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 t="str">
        <f>'RESUMEN TOTAL'!Q67</f>
        <v>APAGADO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 t="str">
        <f>'RESUMEN TOTAL'!Q70</f>
        <v>APAGADO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 t="str">
        <f>'RESUMEN TOTAL'!X70</f>
        <v>APAGADO</v>
      </c>
      <c r="S68" t="str">
        <f>'RESUMEN TOTAL'!Y70</f>
        <v>APAGADO</v>
      </c>
      <c r="T68" t="str">
        <f>'RESUMEN TOTAL'!Z70</f>
        <v>APAGADO</v>
      </c>
      <c r="U68" t="str">
        <f>'RESUMEN TOTAL'!AA70</f>
        <v>APAGADO</v>
      </c>
      <c r="V68" t="str">
        <f>'RESUMEN TOTAL'!AB70</f>
        <v>APAGADO</v>
      </c>
      <c r="W68" t="str">
        <f>'RESUMEN TOTAL'!AC70</f>
        <v>APAGADO</v>
      </c>
      <c r="X68" t="str">
        <f>'RESUMEN TOTAL'!AD70</f>
        <v>APAGADO</v>
      </c>
      <c r="Y68" t="str">
        <f>'RESUMEN TOTAL'!AE70</f>
        <v>APAGADO</v>
      </c>
      <c r="Z68" t="str">
        <f>'RESUMEN TOTAL'!AF70</f>
        <v>APAGADO</v>
      </c>
      <c r="AA68" t="str">
        <f>'RESUMEN TOTAL'!AG70</f>
        <v>APAGADO</v>
      </c>
      <c r="AB68" t="str">
        <f>'RESUMEN TOTAL'!AH70</f>
        <v>APAGADO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 t="str">
        <f>'RESUMEN TOTAL'!AC78</f>
        <v>APAGADO</v>
      </c>
      <c r="X76" t="str">
        <f>'RESUMEN TOTAL'!AD78</f>
        <v>APAGADO</v>
      </c>
      <c r="Y76" t="str">
        <f>'RESUMEN TOTAL'!AE78</f>
        <v>APAGADO</v>
      </c>
      <c r="Z76" t="str">
        <f>'RESUMEN TOTAL'!AF78</f>
        <v>APAGADO</v>
      </c>
      <c r="AA76" t="str">
        <f>'RESUMEN TOTAL'!AG78</f>
        <v>APAGADO</v>
      </c>
      <c r="AB76" t="str">
        <f>'RESUMEN TOTAL'!AH78</f>
        <v>APAGADO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 t="str">
        <f>'RESUMEN TOTAL'!L79</f>
        <v>APAGADO</v>
      </c>
      <c r="G77" t="str">
        <f>'RESUMEN TOTAL'!M79</f>
        <v>APAGADO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 t="str">
        <f>'RESUMEN TOTAL'!AB79</f>
        <v>APAGADO</v>
      </c>
      <c r="W77">
        <f>'RESUMEN TOTAL'!AC79</f>
        <v>0</v>
      </c>
      <c r="X77">
        <f>'RESUMEN TOTAL'!AD79</f>
        <v>0</v>
      </c>
      <c r="Y77">
        <f>'RESUMEN TOTAL'!AE79</f>
        <v>0</v>
      </c>
      <c r="Z77" t="str">
        <f>'RESUMEN TOTAL'!AF79</f>
        <v>APAGADO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 t="str">
        <f>'RESUMEN TOTAL'!W83</f>
        <v>APAGADO</v>
      </c>
      <c r="R81" t="str">
        <f>'RESUMEN TOTAL'!X83</f>
        <v>APAGADO</v>
      </c>
      <c r="S81" t="str">
        <f>'RESUMEN TOTAL'!Y83</f>
        <v>APAGADO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 t="str">
        <f>'RESUMEN TOTAL'!AC84</f>
        <v>APAGADO</v>
      </c>
      <c r="X82" t="str">
        <f>'RESUMEN TOTAL'!AD84</f>
        <v>APAGADO</v>
      </c>
      <c r="Y82" t="str">
        <f>'RESUMEN TOTAL'!AE84</f>
        <v>APAGADO</v>
      </c>
      <c r="Z82" t="str">
        <f>'RESUMEN TOTAL'!AF84</f>
        <v>APAGADO</v>
      </c>
      <c r="AA82" t="str">
        <f>'RESUMEN TOTAL'!AG84</f>
        <v>APAGADO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 t="str">
        <f>'RESUMEN TOTAL'!Z87</f>
        <v>APAGADO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 t="str">
        <f>'RESUMEN TOTAL'!AB107</f>
        <v>APAGADO</v>
      </c>
      <c r="W105" t="str">
        <f>'RESUMEN TOTAL'!AC107</f>
        <v>APAGADO</v>
      </c>
      <c r="X105" t="str">
        <f>'RESUMEN TOTAL'!AD107</f>
        <v>APAGADO</v>
      </c>
      <c r="Y105" t="str">
        <f>'RESUMEN TOTAL'!AE107</f>
        <v>APAGADO</v>
      </c>
      <c r="Z105" t="str">
        <f>'RESUMEN TOTAL'!AF107</f>
        <v>APAGADO</v>
      </c>
      <c r="AA105" t="str">
        <f>'RESUMEN TOTAL'!AG107</f>
        <v>APAGADO</v>
      </c>
      <c r="AB105" t="str">
        <f>'RESUMEN TOTAL'!AH107</f>
        <v>APAGADO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 t="str">
        <f>'RESUMEN TOTAL'!T111</f>
        <v>APAGADO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 t="str">
        <f>'RESUMEN TOTAL'!Q115</f>
        <v>APAGADO</v>
      </c>
      <c r="L113" t="str">
        <f>'RESUMEN TOTAL'!R115</f>
        <v>APAGADO</v>
      </c>
      <c r="M113">
        <f>'RESUMEN TOTAL'!S115</f>
        <v>0</v>
      </c>
      <c r="N113" t="str">
        <f>'RESUMEN TOTAL'!T115</f>
        <v>APAGADO</v>
      </c>
      <c r="O113" t="str">
        <f>'RESUMEN TOTAL'!U115</f>
        <v>APAGADO</v>
      </c>
      <c r="P113" t="str">
        <f>'RESUMEN TOTAL'!V115</f>
        <v>APAGADO</v>
      </c>
      <c r="Q113" t="str">
        <f>'RESUMEN TOTAL'!W115</f>
        <v>APAGADO</v>
      </c>
      <c r="R113" t="str">
        <f>'RESUMEN TOTAL'!X115</f>
        <v>APAGADO</v>
      </c>
      <c r="S113" t="str">
        <f>'RESUMEN TOTAL'!Y115</f>
        <v>APAGADO</v>
      </c>
      <c r="T113" t="str">
        <f>'RESUMEN TOTAL'!Z115</f>
        <v>APAGADO</v>
      </c>
      <c r="U113" t="str">
        <f>'RESUMEN TOTAL'!AA115</f>
        <v>APAGADO</v>
      </c>
      <c r="V113" t="str">
        <f>'RESUMEN TOTAL'!AB115</f>
        <v>APAGADO</v>
      </c>
      <c r="W113" t="str">
        <f>'RESUMEN TOTAL'!AC115</f>
        <v>APAGADO</v>
      </c>
      <c r="X113" t="str">
        <f>'RESUMEN TOTAL'!AD115</f>
        <v>APAGADO</v>
      </c>
      <c r="Y113" t="str">
        <f>'RESUMEN TOTAL'!AE115</f>
        <v>APAGADO</v>
      </c>
      <c r="Z113" t="str">
        <f>'RESUMEN TOTAL'!AF115</f>
        <v>APAGADO</v>
      </c>
      <c r="AA113" t="str">
        <f>'RESUMEN TOTAL'!AG115</f>
        <v>APAGADO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 t="str">
        <f>'RESUMEN TOTAL'!AG118</f>
        <v>APAGADO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>
        <f>'RESUMEN TOTAL'!Y125</f>
        <v>0</v>
      </c>
      <c r="T123">
        <f>'RESUMEN TOTAL'!Z125</f>
        <v>0</v>
      </c>
      <c r="U123">
        <f>'RESUMEN TOTAL'!AA125</f>
        <v>0</v>
      </c>
      <c r="V123" t="str">
        <f>'RESUMEN TOTAL'!AB125</f>
        <v>APAGADO</v>
      </c>
      <c r="W123" t="str">
        <f>'RESUMEN TOTAL'!AC125</f>
        <v>APAGADO</v>
      </c>
      <c r="X123" t="str">
        <f>'RESUMEN TOTAL'!AD125</f>
        <v>APAGADO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>
        <f>'RESUMEN TOTAL'!Y126</f>
        <v>0</v>
      </c>
      <c r="T124">
        <f>'RESUMEN TOTAL'!Z126</f>
        <v>0</v>
      </c>
      <c r="U124">
        <f>'RESUMEN TOTAL'!AA126</f>
        <v>0</v>
      </c>
      <c r="V124" t="str">
        <f>'RESUMEN TOTAL'!AB126</f>
        <v>APAGADO</v>
      </c>
      <c r="W124" t="str">
        <f>'RESUMEN TOTAL'!AC126</f>
        <v>APAGADO</v>
      </c>
      <c r="X124" t="str">
        <f>'RESUMEN TOTAL'!AD126</f>
        <v>APAGADO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>
        <f>'RESUMEN TOTAL'!Y127</f>
        <v>0</v>
      </c>
      <c r="T125">
        <f>'RESUMEN TOTAL'!Z127</f>
        <v>0</v>
      </c>
      <c r="U125">
        <f>'RESUMEN TOTAL'!AA127</f>
        <v>0</v>
      </c>
      <c r="V125" t="str">
        <f>'RESUMEN TOTAL'!AB127</f>
        <v>APAGADO</v>
      </c>
      <c r="W125" t="str">
        <f>'RESUMEN TOTAL'!AC127</f>
        <v>APAGADO</v>
      </c>
      <c r="X125" t="str">
        <f>'RESUMEN TOTAL'!AD127</f>
        <v>APAGADO</v>
      </c>
      <c r="Y125" t="str">
        <f>'RESUMEN TOTAL'!AE127</f>
        <v>APAGADO</v>
      </c>
      <c r="Z125" t="str">
        <f>'RESUMEN TOTAL'!AF127</f>
        <v>APAGADO</v>
      </c>
      <c r="AA125" t="str">
        <f>'RESUMEN TOTAL'!AG127</f>
        <v>APAGADO</v>
      </c>
      <c r="AB125" t="str">
        <f>'RESUMEN TOTAL'!AH127</f>
        <v>APAGADO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>
        <f>'RESUMEN TOTAL'!Y128</f>
        <v>0</v>
      </c>
      <c r="T126">
        <f>'RESUMEN TOTAL'!Z128</f>
        <v>0</v>
      </c>
      <c r="U126">
        <f>'RESUMEN TOTAL'!AA128</f>
        <v>0</v>
      </c>
      <c r="V126" t="str">
        <f>'RESUMEN TOTAL'!AB128</f>
        <v>APAGADO</v>
      </c>
      <c r="W126" t="str">
        <f>'RESUMEN TOTAL'!AC128</f>
        <v>APAGADO</v>
      </c>
      <c r="X126" t="str">
        <f>'RESUMEN TOTAL'!AD128</f>
        <v>APAGADO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 t="str">
        <f>'RESUMEN TOTAL'!P130</f>
        <v>APAGADO</v>
      </c>
      <c r="K128" t="str">
        <f>'RESUMEN TOTAL'!Q130</f>
        <v>APAGADO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>
        <f>'RESUMEN TOTAL'!AG132</f>
        <v>0</v>
      </c>
      <c r="AB130">
        <f>'RESUMEN TOTAL'!AH132</f>
        <v>0</v>
      </c>
      <c r="AC130">
        <f>'RESUMEN TOTAL'!AI132</f>
        <v>0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>
        <f>'RESUMEN TOTAL'!AG133</f>
        <v>0</v>
      </c>
      <c r="AB131">
        <f>'RESUMEN TOTAL'!AH133</f>
        <v>0</v>
      </c>
      <c r="AC131">
        <f>'RESUMEN TOTAL'!AI133</f>
        <v>0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 t="str">
        <f>'RESUMEN TOTAL'!AB134</f>
        <v>APAGADO</v>
      </c>
      <c r="W132">
        <f>'RESUMEN TOTAL'!AC134</f>
        <v>0</v>
      </c>
      <c r="X132" t="str">
        <f>'RESUMEN TOTAL'!AD134</f>
        <v>APAGADO</v>
      </c>
      <c r="Y132" t="str">
        <f>'RESUMEN TOTAL'!AE134</f>
        <v>APAGADO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 t="str">
        <f>'RESUMEN TOTAL'!P139</f>
        <v>APAGADO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 t="str">
        <f>'RESUMEN TOTAL'!P140</f>
        <v>APAGADO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 t="str">
        <f>'RESUMEN TOTAL'!P141</f>
        <v>APAGADO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>
        <f>'RESUMEN TOTAL'!Y141</f>
        <v>0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 t="str">
        <f>'RESUMEN TOTAL'!P142</f>
        <v>APAGADO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 t="str">
        <f>'RESUMEN TOTAL'!X145</f>
        <v>APAGADO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 t="str">
        <f>'RESUMEN TOTAL'!AB145</f>
        <v>APAGADO</v>
      </c>
      <c r="W143" t="str">
        <f>'RESUMEN TOTAL'!AC145</f>
        <v>APAGADO</v>
      </c>
      <c r="X143" t="str">
        <f>'RESUMEN TOTAL'!AD145</f>
        <v>APAGADO</v>
      </c>
      <c r="Y143">
        <f>'RESUMEN TOTAL'!AE145</f>
        <v>0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>
        <f>'RESUMEN TOTAL'!AJ145</f>
        <v>0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 t="str">
        <f>'RESUMEN TOTAL'!X146</f>
        <v>APAGADO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 t="str">
        <f>'RESUMEN TOTAL'!AB146</f>
        <v>APAGADO</v>
      </c>
      <c r="W144" t="str">
        <f>'RESUMEN TOTAL'!AC146</f>
        <v>APAGADO</v>
      </c>
      <c r="X144" t="str">
        <f>'RESUMEN TOTAL'!AD146</f>
        <v>APAGADO</v>
      </c>
      <c r="Y144">
        <f>'RESUMEN TOTAL'!AE146</f>
        <v>0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>
        <f>'RESUMEN TOTAL'!AJ146</f>
        <v>0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>
        <f>'RESUMEN TOTAL'!AC147</f>
        <v>0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 t="str">
        <f>'RESUMEN TOTAL'!L148</f>
        <v>APAGADO</v>
      </c>
      <c r="G146" t="str">
        <f>'RESUMEN TOTAL'!M148</f>
        <v>APAGADO</v>
      </c>
      <c r="H146" t="str">
        <f>'RESUMEN TOTAL'!N148</f>
        <v>APAGADO</v>
      </c>
      <c r="I146" t="str">
        <f>'RESUMEN TOTAL'!O148</f>
        <v>APAGADO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 t="str">
        <f>'RESUMEN TOTAL'!S148</f>
        <v>APAGADO</v>
      </c>
      <c r="N146">
        <f>'RESUMEN TOTAL'!T148</f>
        <v>0</v>
      </c>
      <c r="O146">
        <f>'RESUMEN TOTAL'!U148</f>
        <v>0</v>
      </c>
      <c r="P146">
        <f>'RESUMEN TOTAL'!V148</f>
        <v>0</v>
      </c>
      <c r="Q146">
        <f>'RESUMEN TOTAL'!W148</f>
        <v>0</v>
      </c>
      <c r="R146">
        <f>'RESUMEN TOTAL'!X148</f>
        <v>0</v>
      </c>
      <c r="S146">
        <f>'RESUMEN TOTAL'!Y148</f>
        <v>0</v>
      </c>
      <c r="T146">
        <f>'RESUMEN TOTAL'!Z148</f>
        <v>0</v>
      </c>
      <c r="U146">
        <f>'RESUMEN TOTAL'!AA148</f>
        <v>0</v>
      </c>
      <c r="V146">
        <f>'RESUMEN TOTAL'!AB148</f>
        <v>0</v>
      </c>
      <c r="W146">
        <f>'RESUMEN TOTAL'!AC148</f>
        <v>0</v>
      </c>
      <c r="X146">
        <f>'RESUMEN TOTAL'!AD148</f>
        <v>0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>
        <f>'RESUMEN TOTAL'!AI148</f>
        <v>0</v>
      </c>
      <c r="AD146">
        <f>'RESUMEN TOTAL'!AJ148</f>
        <v>0</v>
      </c>
      <c r="AE146">
        <f>'RESUMEN TOTAL'!AK148</f>
        <v>0</v>
      </c>
      <c r="AF146">
        <f>'RESUMEN TOTAL'!AL148</f>
        <v>0</v>
      </c>
      <c r="AG146">
        <f>'RESUMEN TOTAL'!AM148</f>
        <v>0</v>
      </c>
      <c r="AH146">
        <f>'RESUMEN TOTAL'!AN148</f>
        <v>0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 t="str">
        <f>'RESUMEN TOTAL'!P151</f>
        <v>APAGADO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 t="str">
        <f>'RESUMEN TOTAL'!AE151</f>
        <v>APAGADO</v>
      </c>
      <c r="Z149" t="str">
        <f>'RESUMEN TOTAL'!AF151</f>
        <v>APAGADO</v>
      </c>
      <c r="AA149" t="str">
        <f>'RESUMEN TOTAL'!AG151</f>
        <v>APAGADO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>
        <f>'RESUMEN TOTAL'!AK151</f>
        <v>0</v>
      </c>
      <c r="AF149">
        <f>'RESUMEN TOTAL'!AL151</f>
        <v>0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 t="str">
        <f>'RESUMEN TOTAL'!L152</f>
        <v>APAGADO</v>
      </c>
      <c r="G150" t="str">
        <f>'RESUMEN TOTAL'!M152</f>
        <v>APAGADO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 t="str">
        <f>'RESUMEN TOTAL'!AD152</f>
        <v>APAGADO</v>
      </c>
      <c r="Y150" t="str">
        <f>'RESUMEN TOTAL'!AE152</f>
        <v>APAGADO</v>
      </c>
      <c r="Z150" t="str">
        <f>'RESUMEN TOTAL'!AF152</f>
        <v>APAGADO</v>
      </c>
      <c r="AA150" t="str">
        <f>'RESUMEN TOTAL'!AG152</f>
        <v>APAGADO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 t="str">
        <f>'RESUMEN TOTAL'!W153</f>
        <v>APAGADO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>
        <f>'RESUMEN TOTAL'!V154</f>
        <v>0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>
        <f>'RESUMEN TOTAL'!AG154</f>
        <v>0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>
        <f>'RESUMEN TOTAL'!W157</f>
        <v>0</v>
      </c>
      <c r="R155">
        <f>'RESUMEN TOTAL'!X157</f>
        <v>0</v>
      </c>
      <c r="S155">
        <f>'RESUMEN TOTAL'!Y157</f>
        <v>0</v>
      </c>
      <c r="T155">
        <f>'RESUMEN TOTAL'!Z157</f>
        <v>0</v>
      </c>
      <c r="U155">
        <f>'RESUMEN TOTAL'!AA157</f>
        <v>0</v>
      </c>
      <c r="V155">
        <f>'RESUMEN TOTAL'!AB157</f>
        <v>0</v>
      </c>
      <c r="W155">
        <f>'RESUMEN TOTAL'!AC157</f>
        <v>0</v>
      </c>
      <c r="X155">
        <f>'RESUMEN TOTAL'!AD157</f>
        <v>0</v>
      </c>
      <c r="Y155">
        <f>'RESUMEN TOTAL'!AE157</f>
        <v>0</v>
      </c>
      <c r="Z155">
        <f>'RESUMEN TOTAL'!AF157</f>
        <v>0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 t="str">
        <f>'RESUMEN TOTAL'!L161</f>
        <v>APAGADO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>
        <f>'RESUMEN TOTAL'!W161</f>
        <v>0</v>
      </c>
      <c r="R159">
        <f>'RESUMEN TOTAL'!X161</f>
        <v>0</v>
      </c>
      <c r="S159">
        <f>'RESUMEN TOTAL'!Y161</f>
        <v>0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>
        <f>'RESUMEN TOTAL'!AG161</f>
        <v>0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>
        <f>'RESUMEN TOTAL'!Y162</f>
        <v>0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>
        <f>'RESUMEN TOTAL'!AG163</f>
        <v>0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>
        <f>'RESUMEN TOTAL'!W165</f>
        <v>0</v>
      </c>
      <c r="R163">
        <f>'RESUMEN TOTAL'!X165</f>
        <v>0</v>
      </c>
      <c r="S163">
        <f>'RESUMEN TOTAL'!Y165</f>
        <v>0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>
        <f>'RESUMEN TOTAL'!AE165</f>
        <v>0</v>
      </c>
      <c r="Z163">
        <f>'RESUMEN TOTAL'!AF165</f>
        <v>0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>
        <f>'RESUMEN TOTAL'!AN165</f>
        <v>0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 t="str">
        <f>'RESUMEN TOTAL'!W166</f>
        <v>APAGADO</v>
      </c>
      <c r="R164" t="str">
        <f>'RESUMEN TOTAL'!X166</f>
        <v>APAGADO</v>
      </c>
      <c r="S164" t="str">
        <f>'RESUMEN TOTAL'!Y166</f>
        <v>APAGADO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>
        <f>'RESUMEN TOTAL'!AC166</f>
        <v>0</v>
      </c>
      <c r="X164">
        <f>'RESUMEN TOTAL'!AD166</f>
        <v>0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 t="str">
        <f>'RESUMEN TOTAL'!W167</f>
        <v>APAGADO</v>
      </c>
      <c r="R165" t="str">
        <f>'RESUMEN TOTAL'!X167</f>
        <v>APAGADO</v>
      </c>
      <c r="S165" t="str">
        <f>'RESUMEN TOTAL'!Y167</f>
        <v>APAGADO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>
        <f>'RESUMEN TOTAL'!AC167</f>
        <v>0</v>
      </c>
      <c r="X165">
        <f>'RESUMEN TOTAL'!AD167</f>
        <v>0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 t="str">
        <f>'RESUMEN TOTAL'!W168</f>
        <v>APAGADO</v>
      </c>
      <c r="R166" t="str">
        <f>'RESUMEN TOTAL'!X168</f>
        <v>APAGADO</v>
      </c>
      <c r="S166" t="str">
        <f>'RESUMEN TOTAL'!Y168</f>
        <v>APAGADO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>
        <f>'RESUMEN TOTAL'!AC168</f>
        <v>0</v>
      </c>
      <c r="X166">
        <f>'RESUMEN TOTAL'!AD168</f>
        <v>0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>
        <f>'RESUMEN TOTAL'!R169</f>
        <v>0</v>
      </c>
      <c r="M167">
        <f>'RESUMEN TOTAL'!S169</f>
        <v>0</v>
      </c>
      <c r="N167">
        <f>'RESUMEN TOTAL'!T169</f>
        <v>0</v>
      </c>
      <c r="O167">
        <f>'RESUMEN TOTAL'!U169</f>
        <v>0</v>
      </c>
      <c r="P167">
        <f>'RESUMEN TOTAL'!V169</f>
        <v>0</v>
      </c>
      <c r="Q167">
        <f>'RESUMEN TOTAL'!W169</f>
        <v>0</v>
      </c>
      <c r="R167">
        <f>'RESUMEN TOTAL'!X169</f>
        <v>0</v>
      </c>
      <c r="S167">
        <f>'RESUMEN TOTAL'!Y169</f>
        <v>0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 t="str">
        <f>'RESUMEN TOTAL'!AG169</f>
        <v>APAGADO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>
        <f>'RESUMEN TOTAL'!R170</f>
        <v>0</v>
      </c>
      <c r="M168">
        <f>'RESUMEN TOTAL'!S170</f>
        <v>0</v>
      </c>
      <c r="N168">
        <f>'RESUMEN TOTAL'!T170</f>
        <v>0</v>
      </c>
      <c r="O168">
        <f>'RESUMEN TOTAL'!U170</f>
        <v>0</v>
      </c>
      <c r="P168">
        <f>'RESUMEN TOTAL'!V170</f>
        <v>0</v>
      </c>
      <c r="Q168">
        <f>'RESUMEN TOTAL'!W170</f>
        <v>0</v>
      </c>
      <c r="R168">
        <f>'RESUMEN TOTAL'!X170</f>
        <v>0</v>
      </c>
      <c r="S168">
        <f>'RESUMEN TOTAL'!Y170</f>
        <v>0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 t="str">
        <f>'RESUMEN TOTAL'!AG170</f>
        <v>APAGADO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>
        <f>'RESUMEN TOTAL'!V175</f>
        <v>0</v>
      </c>
      <c r="Q173">
        <f>'RESUMEN TOTAL'!W175</f>
        <v>0</v>
      </c>
      <c r="R173">
        <f>'RESUMEN TOTAL'!X175</f>
        <v>0</v>
      </c>
      <c r="S173">
        <f>'RESUMEN TOTAL'!Y175</f>
        <v>0</v>
      </c>
      <c r="T173">
        <f>'RESUMEN TOTAL'!Z175</f>
        <v>0</v>
      </c>
      <c r="U173">
        <f>'RESUMEN TOTAL'!AA175</f>
        <v>0</v>
      </c>
      <c r="V173">
        <f>'RESUMEN TOTAL'!AB175</f>
        <v>0</v>
      </c>
      <c r="W173">
        <f>'RESUMEN TOTAL'!AC175</f>
        <v>0</v>
      </c>
      <c r="X173">
        <f>'RESUMEN TOTAL'!AD175</f>
        <v>0</v>
      </c>
      <c r="Y173">
        <f>'RESUMEN TOTAL'!AE175</f>
        <v>0</v>
      </c>
      <c r="Z173">
        <f>'RESUMEN TOTAL'!AF175</f>
        <v>0</v>
      </c>
      <c r="AA173">
        <f>'RESUMEN TOTAL'!AG175</f>
        <v>0</v>
      </c>
      <c r="AB173">
        <f>'RESUMEN TOTAL'!AH175</f>
        <v>0</v>
      </c>
      <c r="AC173">
        <f>'RESUMEN TOTAL'!AI175</f>
        <v>0</v>
      </c>
      <c r="AD173">
        <f>'RESUMEN TOTAL'!AJ175</f>
        <v>0</v>
      </c>
      <c r="AE173">
        <f>'RESUMEN TOTAL'!AK175</f>
        <v>0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>
        <f>'RESUMEN TOTAL'!V176</f>
        <v>0</v>
      </c>
      <c r="Q174">
        <f>'RESUMEN TOTAL'!W176</f>
        <v>0</v>
      </c>
      <c r="R174">
        <f>'RESUMEN TOTAL'!X176</f>
        <v>0</v>
      </c>
      <c r="S174">
        <f>'RESUMEN TOTAL'!Y176</f>
        <v>0</v>
      </c>
      <c r="T174">
        <f>'RESUMEN TOTAL'!Z176</f>
        <v>0</v>
      </c>
      <c r="U174">
        <f>'RESUMEN TOTAL'!AA176</f>
        <v>0</v>
      </c>
      <c r="V174">
        <f>'RESUMEN TOTAL'!AB176</f>
        <v>0</v>
      </c>
      <c r="W174">
        <f>'RESUMEN TOTAL'!AC176</f>
        <v>0</v>
      </c>
      <c r="X174">
        <f>'RESUMEN TOTAL'!AD176</f>
        <v>0</v>
      </c>
      <c r="Y174">
        <f>'RESUMEN TOTAL'!AE176</f>
        <v>0</v>
      </c>
      <c r="Z174">
        <f>'RESUMEN TOTAL'!AF176</f>
        <v>0</v>
      </c>
      <c r="AA174">
        <f>'RESUMEN TOTAL'!AG176</f>
        <v>0</v>
      </c>
      <c r="AB174">
        <f>'RESUMEN TOTAL'!AH176</f>
        <v>0</v>
      </c>
      <c r="AC174">
        <f>'RESUMEN TOTAL'!AI176</f>
        <v>0</v>
      </c>
      <c r="AD174">
        <f>'RESUMEN TOTAL'!AJ176</f>
        <v>0</v>
      </c>
      <c r="AE174">
        <f>'RESUMEN TOTAL'!AK176</f>
        <v>0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>
        <f>'RESUMEN TOTAL'!V177</f>
        <v>0</v>
      </c>
      <c r="Q175">
        <f>'RESUMEN TOTAL'!W177</f>
        <v>0</v>
      </c>
      <c r="R175">
        <f>'RESUMEN TOTAL'!X177</f>
        <v>0</v>
      </c>
      <c r="S175">
        <f>'RESUMEN TOTAL'!Y177</f>
        <v>0</v>
      </c>
      <c r="T175">
        <f>'RESUMEN TOTAL'!Z177</f>
        <v>0</v>
      </c>
      <c r="U175">
        <f>'RESUMEN TOTAL'!AA177</f>
        <v>0</v>
      </c>
      <c r="V175">
        <f>'RESUMEN TOTAL'!AB177</f>
        <v>0</v>
      </c>
      <c r="W175">
        <f>'RESUMEN TOTAL'!AC177</f>
        <v>0</v>
      </c>
      <c r="X175">
        <f>'RESUMEN TOTAL'!AD177</f>
        <v>0</v>
      </c>
      <c r="Y175">
        <f>'RESUMEN TOTAL'!AE177</f>
        <v>0</v>
      </c>
      <c r="Z175">
        <f>'RESUMEN TOTAL'!AF177</f>
        <v>0</v>
      </c>
      <c r="AA175">
        <f>'RESUMEN TOTAL'!AG177</f>
        <v>0</v>
      </c>
      <c r="AB175">
        <f>'RESUMEN TOTAL'!AH177</f>
        <v>0</v>
      </c>
      <c r="AC175">
        <f>'RESUMEN TOTAL'!AI177</f>
        <v>0</v>
      </c>
      <c r="AD175">
        <f>'RESUMEN TOTAL'!AJ177</f>
        <v>0</v>
      </c>
      <c r="AE175">
        <f>'RESUMEN TOTAL'!AK177</f>
        <v>0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 t="str">
        <f>'RESUMEN TOTAL'!O178</f>
        <v>APAGADO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>
        <f>'RESUMEN TOTAL'!Y178</f>
        <v>0</v>
      </c>
      <c r="T176">
        <f>'RESUMEN TOTAL'!Z178</f>
        <v>0</v>
      </c>
      <c r="U176">
        <f>'RESUMEN TOTAL'!AA178</f>
        <v>0</v>
      </c>
      <c r="V176">
        <f>'RESUMEN TOTAL'!AB178</f>
        <v>0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 t="str">
        <f>'RESUMEN TOTAL'!O179</f>
        <v>APAGADO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>
        <f>'RESUMEN TOTAL'!Y179</f>
        <v>0</v>
      </c>
      <c r="T177">
        <f>'RESUMEN TOTAL'!Z179</f>
        <v>0</v>
      </c>
      <c r="U177">
        <f>'RESUMEN TOTAL'!AA179</f>
        <v>0</v>
      </c>
      <c r="V177">
        <f>'RESUMEN TOTAL'!AB179</f>
        <v>0</v>
      </c>
      <c r="W177">
        <f>'RESUMEN TOTAL'!AC179</f>
        <v>0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 t="str">
        <f>'RESUMEN TOTAL'!O180</f>
        <v>APAGADO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>
        <f>'RESUMEN TOTAL'!Y180</f>
        <v>0</v>
      </c>
      <c r="T178">
        <f>'RESUMEN TOTAL'!Z180</f>
        <v>0</v>
      </c>
      <c r="U178">
        <f>'RESUMEN TOTAL'!AA180</f>
        <v>0</v>
      </c>
      <c r="V178">
        <f>'RESUMEN TOTAL'!AB180</f>
        <v>0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 t="str">
        <f>'RESUMEN TOTAL'!O181</f>
        <v>APAGADO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>
        <f>'RESUMEN TOTAL'!Y181</f>
        <v>0</v>
      </c>
      <c r="T179">
        <f>'RESUMEN TOTAL'!Z181</f>
        <v>0</v>
      </c>
      <c r="U179">
        <f>'RESUMEN TOTAL'!AA181</f>
        <v>0</v>
      </c>
      <c r="V179">
        <f>'RESUMEN TOTAL'!AB181</f>
        <v>0</v>
      </c>
      <c r="W179">
        <f>'RESUMEN TOTAL'!AC181</f>
        <v>0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 t="str">
        <f>'RESUMEN TOTAL'!O182</f>
        <v>APAGADO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>
        <f>'RESUMEN TOTAL'!Y182</f>
        <v>0</v>
      </c>
      <c r="T180">
        <f>'RESUMEN TOTAL'!Z182</f>
        <v>0</v>
      </c>
      <c r="U180">
        <f>'RESUMEN TOTAL'!AA182</f>
        <v>0</v>
      </c>
      <c r="V180">
        <f>'RESUMEN TOTAL'!AB182</f>
        <v>0</v>
      </c>
      <c r="W180">
        <f>'RESUMEN TOTAL'!AC182</f>
        <v>0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 t="str">
        <f>'RESUMEN TOTAL'!O183</f>
        <v>APAGADO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 t="str">
        <f>'RESUMEN TOTAL'!O185</f>
        <v>APAGADO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 t="str">
        <f>'RESUMEN TOTAL'!O186</f>
        <v>APAGADO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 t="str">
        <f>'RESUMEN TOTAL'!O187</f>
        <v>APAGADO</v>
      </c>
      <c r="J185" t="str">
        <f>'RESUMEN TOTAL'!P187</f>
        <v>APAGADO</v>
      </c>
      <c r="K185">
        <f>'RESUMEN TOTAL'!Q187</f>
        <v>0</v>
      </c>
      <c r="L185">
        <f>'RESUMEN TOTAL'!R187</f>
        <v>0</v>
      </c>
      <c r="M185" t="str">
        <f>'RESUMEN TOTAL'!S187</f>
        <v>APAGADO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>
        <f>'RESUMEN TOTAL'!Y187</f>
        <v>0</v>
      </c>
      <c r="T185">
        <f>'RESUMEN TOTAL'!Z187</f>
        <v>0</v>
      </c>
      <c r="U185">
        <f>'RESUMEN TOTAL'!AA187</f>
        <v>0</v>
      </c>
      <c r="V185">
        <f>'RESUMEN TOTAL'!AB187</f>
        <v>0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>
        <f>'RESUMEN TOTAL'!AI187</f>
        <v>0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 t="str">
        <f>'RESUMEN TOTAL'!O188</f>
        <v>APAGADO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>
        <f>'RESUMEN TOTAL'!Y188</f>
        <v>0</v>
      </c>
      <c r="T186">
        <f>'RESUMEN TOTAL'!Z188</f>
        <v>0</v>
      </c>
      <c r="U186">
        <f>'RESUMEN TOTAL'!AA188</f>
        <v>0</v>
      </c>
      <c r="V186">
        <f>'RESUMEN TOTAL'!AB188</f>
        <v>0</v>
      </c>
      <c r="W186">
        <f>'RESUMEN TOTAL'!AC188</f>
        <v>0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 t="str">
        <f>'RESUMEN TOTAL'!O189</f>
        <v>APAGADO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>
        <f>'RESUMEN TOTAL'!Y189</f>
        <v>0</v>
      </c>
      <c r="T187">
        <f>'RESUMEN TOTAL'!Z189</f>
        <v>0</v>
      </c>
      <c r="U187">
        <f>'RESUMEN TOTAL'!AA189</f>
        <v>0</v>
      </c>
      <c r="V187">
        <f>'RESUMEN TOTAL'!AB189</f>
        <v>0</v>
      </c>
      <c r="W187">
        <f>'RESUMEN TOTAL'!AC189</f>
        <v>0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 t="str">
        <f>'RESUMEN TOTAL'!O190</f>
        <v>APAGADO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 t="str">
        <f>'RESUMEN TOTAL'!O191</f>
        <v>APAGADO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>
        <f>'RESUMEN TOTAL'!Y191</f>
        <v>0</v>
      </c>
      <c r="T189">
        <f>'RESUMEN TOTAL'!Z191</f>
        <v>0</v>
      </c>
      <c r="U189">
        <f>'RESUMEN TOTAL'!AA191</f>
        <v>0</v>
      </c>
      <c r="V189">
        <f>'RESUMEN TOTAL'!AB191</f>
        <v>0</v>
      </c>
      <c r="W189">
        <f>'RESUMEN TOTAL'!AC191</f>
        <v>0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 t="str">
        <f>'RESUMEN TOTAL'!O192</f>
        <v>APAGADO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>
        <f>'RESUMEN TOTAL'!Y192</f>
        <v>0</v>
      </c>
      <c r="T190">
        <f>'RESUMEN TOTAL'!Z192</f>
        <v>0</v>
      </c>
      <c r="U190">
        <f>'RESUMEN TOTAL'!AA192</f>
        <v>0</v>
      </c>
      <c r="V190">
        <f>'RESUMEN TOTAL'!AB192</f>
        <v>0</v>
      </c>
      <c r="W190">
        <f>'RESUMEN TOTAL'!AC192</f>
        <v>0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 t="str">
        <f>'RESUMEN TOTAL'!AB193</f>
        <v>APAGADO</v>
      </c>
      <c r="W191">
        <f>'RESUMEN TOTAL'!AC193</f>
        <v>0</v>
      </c>
      <c r="X191" t="str">
        <f>'RESUMEN TOTAL'!AD193</f>
        <v>APAGADO</v>
      </c>
      <c r="Y191" t="str">
        <f>'RESUMEN TOTAL'!AE193</f>
        <v>APAGADO</v>
      </c>
      <c r="Z191" t="str">
        <f>'RESUMEN TOTAL'!AF193</f>
        <v>APAGADO</v>
      </c>
      <c r="AA191" t="str">
        <f>'RESUMEN TOTAL'!AG193</f>
        <v>APAGADO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 t="str">
        <f>'RESUMEN TOTAL'!L194</f>
        <v>APAGADO</v>
      </c>
      <c r="G192" t="str">
        <f>'RESUMEN TOTAL'!M194</f>
        <v>APAGADO</v>
      </c>
      <c r="H192" t="str">
        <f>'RESUMEN TOTAL'!N194</f>
        <v>APAGADO</v>
      </c>
      <c r="I192" t="str">
        <f>'RESUMEN TOTAL'!O194</f>
        <v>APAGADO</v>
      </c>
      <c r="J192" t="str">
        <f>'RESUMEN TOTAL'!P194</f>
        <v>APAGADO</v>
      </c>
      <c r="K192" t="str">
        <f>'RESUMEN TOTAL'!Q194</f>
        <v>APAGADO</v>
      </c>
      <c r="L192" t="str">
        <f>'RESUMEN TOTAL'!R194</f>
        <v>APAGADO</v>
      </c>
      <c r="M192" t="str">
        <f>'RESUMEN TOTAL'!S194</f>
        <v>APAGADO</v>
      </c>
      <c r="N192" t="str">
        <f>'RESUMEN TOTAL'!T194</f>
        <v>APAGADO</v>
      </c>
      <c r="O192" t="str">
        <f>'RESUMEN TOTAL'!U194</f>
        <v>APAGADO</v>
      </c>
      <c r="P192" t="str">
        <f>'RESUMEN TOTAL'!V194</f>
        <v>APAGADO</v>
      </c>
      <c r="Q192">
        <f>'RESUMEN TOTAL'!W194</f>
        <v>0</v>
      </c>
      <c r="R192">
        <f>'RESUMEN TOTAL'!X194</f>
        <v>0</v>
      </c>
      <c r="S192">
        <f>'RESUMEN TOTAL'!Y194</f>
        <v>0</v>
      </c>
      <c r="T192">
        <f>'RESUMEN TOTAL'!Z194</f>
        <v>0</v>
      </c>
      <c r="U192">
        <f>'RESUMEN TOTAL'!AA194</f>
        <v>0</v>
      </c>
      <c r="V192">
        <f>'RESUMEN TOTAL'!AB194</f>
        <v>0</v>
      </c>
      <c r="W192">
        <f>'RESUMEN TOTAL'!AC194</f>
        <v>0</v>
      </c>
      <c r="X192">
        <f>'RESUMEN TOTAL'!AD194</f>
        <v>0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>
        <f>'RESUMEN TOTAL'!AI194</f>
        <v>0</v>
      </c>
      <c r="AD192">
        <f>'RESUMEN TOTAL'!AJ194</f>
        <v>0</v>
      </c>
      <c r="AE192">
        <f>'RESUMEN TOTAL'!AK194</f>
        <v>0</v>
      </c>
      <c r="AF192">
        <f>'RESUMEN TOTAL'!AL194</f>
        <v>0</v>
      </c>
      <c r="AG192">
        <f>'RESUMEN TOTAL'!AM194</f>
        <v>0</v>
      </c>
      <c r="AH192">
        <f>'RESUMEN TOTAL'!AN194</f>
        <v>0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 t="str">
        <f>'RESUMEN TOTAL'!L195</f>
        <v>APAGADO</v>
      </c>
      <c r="G193" t="str">
        <f>'RESUMEN TOTAL'!M195</f>
        <v>APAGADO</v>
      </c>
      <c r="H193" t="str">
        <f>'RESUMEN TOTAL'!N195</f>
        <v>APAGADO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>
        <f>'RESUMEN TOTAL'!V195</f>
        <v>0</v>
      </c>
      <c r="Q193">
        <f>'RESUMEN TOTAL'!W195</f>
        <v>0</v>
      </c>
      <c r="R193">
        <f>'RESUMEN TOTAL'!X195</f>
        <v>0</v>
      </c>
      <c r="S193">
        <f>'RESUMEN TOTAL'!Y195</f>
        <v>0</v>
      </c>
      <c r="T193">
        <f>'RESUMEN TOTAL'!Z195</f>
        <v>0</v>
      </c>
      <c r="U193">
        <f>'RESUMEN TOTAL'!AA195</f>
        <v>0</v>
      </c>
      <c r="V193">
        <f>'RESUMEN TOTAL'!AB195</f>
        <v>0</v>
      </c>
      <c r="W193">
        <f>'RESUMEN TOTAL'!AC195</f>
        <v>0</v>
      </c>
      <c r="X193">
        <f>'RESUMEN TOTAL'!AD195</f>
        <v>0</v>
      </c>
      <c r="Y193">
        <f>'RESUMEN TOTAL'!AE195</f>
        <v>0</v>
      </c>
      <c r="Z193" t="str">
        <f>'RESUMEN TOTAL'!AF195</f>
        <v>APAGADO</v>
      </c>
      <c r="AA193" t="str">
        <f>'RESUMEN TOTAL'!AG195</f>
        <v>APAGADO</v>
      </c>
      <c r="AB193">
        <f>'RESUMEN TOTAL'!AH195</f>
        <v>0</v>
      </c>
      <c r="AC193">
        <f>'RESUMEN TOTAL'!AI195</f>
        <v>0</v>
      </c>
      <c r="AD193">
        <f>'RESUMEN TOTAL'!AJ195</f>
        <v>0</v>
      </c>
      <c r="AE193">
        <f>'RESUMEN TOTAL'!AK195</f>
        <v>0</v>
      </c>
      <c r="AF193">
        <f>'RESUMEN TOTAL'!AL195</f>
        <v>0</v>
      </c>
      <c r="AG193">
        <f>'RESUMEN TOTAL'!AM195</f>
        <v>0</v>
      </c>
      <c r="AH193">
        <f>'RESUMEN TOTAL'!AN195</f>
        <v>0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 t="str">
        <f>'RESUMEN TOTAL'!L196</f>
        <v>APAGADO</v>
      </c>
      <c r="G194" t="str">
        <f>'RESUMEN TOTAL'!M196</f>
        <v>APAGADO</v>
      </c>
      <c r="H194" t="str">
        <f>'RESUMEN TOTAL'!N196</f>
        <v>APAGADO</v>
      </c>
      <c r="I194" t="str">
        <f>'RESUMEN TOTAL'!O196</f>
        <v>APAGADO</v>
      </c>
      <c r="J194" t="str">
        <f>'RESUMEN TOTAL'!P196</f>
        <v>APAGADO</v>
      </c>
      <c r="K194" t="str">
        <f>'RESUMEN TOTAL'!Q196</f>
        <v>APAGADO</v>
      </c>
      <c r="L194" t="str">
        <f>'RESUMEN TOTAL'!R196</f>
        <v>APAGADO</v>
      </c>
      <c r="M194" t="str">
        <f>'RESUMEN TOTAL'!S196</f>
        <v>APAGADO</v>
      </c>
      <c r="N194" t="str">
        <f>'RESUMEN TOTAL'!T196</f>
        <v>APAGADO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>
        <f>'RESUMEN TOTAL'!AI196</f>
        <v>0</v>
      </c>
      <c r="AD194">
        <f>'RESUMEN TOTAL'!AJ196</f>
        <v>0</v>
      </c>
      <c r="AE194">
        <f>'RESUMEN TOTAL'!AK196</f>
        <v>0</v>
      </c>
      <c r="AF194">
        <f>'RESUMEN TOTAL'!AL196</f>
        <v>0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 t="str">
        <f>'RESUMEN TOTAL'!W197</f>
        <v>APAGADO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>
        <f>'RESUMEN TOTAL'!AB197</f>
        <v>0</v>
      </c>
      <c r="W195">
        <f>'RESUMEN TOTAL'!AC197</f>
        <v>0</v>
      </c>
      <c r="X195" t="str">
        <f>'RESUMEN TOTAL'!AD197</f>
        <v>APAGADO</v>
      </c>
      <c r="Y195" t="str">
        <f>'RESUMEN TOTAL'!AE197</f>
        <v>APAGADO</v>
      </c>
      <c r="Z195" t="str">
        <f>'RESUMEN TOTAL'!AF197</f>
        <v>APAGADO</v>
      </c>
      <c r="AA195" t="str">
        <f>'RESUMEN TOTAL'!AG197</f>
        <v>APAGADO</v>
      </c>
      <c r="AB195" t="str">
        <f>'RESUMEN TOTAL'!AH197</f>
        <v>APAGADO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 t="str">
        <f>'RESUMEN TOTAL'!W198</f>
        <v>APAGADO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>
        <f>'RESUMEN TOTAL'!AB198</f>
        <v>0</v>
      </c>
      <c r="W196">
        <f>'RESUMEN TOTAL'!AC198</f>
        <v>0</v>
      </c>
      <c r="X196" t="str">
        <f>'RESUMEN TOTAL'!AD198</f>
        <v>APAGADO</v>
      </c>
      <c r="Y196" t="str">
        <f>'RESUMEN TOTAL'!AE198</f>
        <v>APAGADO</v>
      </c>
      <c r="Z196" t="str">
        <f>'RESUMEN TOTAL'!AF198</f>
        <v>APAGADO</v>
      </c>
      <c r="AA196" t="str">
        <f>'RESUMEN TOTAL'!AG198</f>
        <v>APAGADO</v>
      </c>
      <c r="AB196" t="str">
        <f>'RESUMEN TOTAL'!AH198</f>
        <v>APAGADO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 t="str">
        <f>'RESUMEN TOTAL'!Z201</f>
        <v>APAGADO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>
        <f>'RESUMEN TOTAL'!X203</f>
        <v>0</v>
      </c>
      <c r="S201">
        <f>'RESUMEN TOTAL'!Y203</f>
        <v>0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 t="str">
        <f>'RESUMEN TOTAL'!O204</f>
        <v>APAGADO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>
        <f>'RESUMEN TOTAL'!Y204</f>
        <v>0</v>
      </c>
      <c r="T202">
        <f>'RESUMEN TOTAL'!Z204</f>
        <v>0</v>
      </c>
      <c r="U202">
        <f>'RESUMEN TOTAL'!AA204</f>
        <v>0</v>
      </c>
      <c r="V202">
        <f>'RESUMEN TOTAL'!AB204</f>
        <v>0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 t="str">
        <f>'RESUMEN TOTAL'!O205</f>
        <v>APAGADO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>
        <f>'RESUMEN TOTAL'!Y205</f>
        <v>0</v>
      </c>
      <c r="T203">
        <f>'RESUMEN TOTAL'!Z205</f>
        <v>0</v>
      </c>
      <c r="U203">
        <f>'RESUMEN TOTAL'!AA205</f>
        <v>0</v>
      </c>
      <c r="V203">
        <f>'RESUMEN TOTAL'!AB205</f>
        <v>0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 t="str">
        <f>'RESUMEN TOTAL'!O206</f>
        <v>APAGADO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>
        <f>'RESUMEN TOTAL'!Y206</f>
        <v>0</v>
      </c>
      <c r="T204">
        <f>'RESUMEN TOTAL'!Z206</f>
        <v>0</v>
      </c>
      <c r="U204">
        <f>'RESUMEN TOTAL'!AA206</f>
        <v>0</v>
      </c>
      <c r="V204">
        <f>'RESUMEN TOTAL'!AB206</f>
        <v>0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 t="str">
        <f>'RESUMEN TOTAL'!O207</f>
        <v>APAGADO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>
        <f>'RESUMEN TOTAL'!Y207</f>
        <v>0</v>
      </c>
      <c r="T205">
        <f>'RESUMEN TOTAL'!Z207</f>
        <v>0</v>
      </c>
      <c r="U205">
        <f>'RESUMEN TOTAL'!AA207</f>
        <v>0</v>
      </c>
      <c r="V205">
        <f>'RESUMEN TOTAL'!AB207</f>
        <v>0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 t="str">
        <f>'RESUMEN TOTAL'!O208</f>
        <v>APAGADO</v>
      </c>
      <c r="J206" t="str">
        <f>'RESUMEN TOTAL'!P208</f>
        <v>APAGADO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>
        <f>'RESUMEN TOTAL'!Y208</f>
        <v>0</v>
      </c>
      <c r="T206">
        <f>'RESUMEN TOTAL'!Z208</f>
        <v>0</v>
      </c>
      <c r="U206">
        <f>'RESUMEN TOTAL'!AA208</f>
        <v>0</v>
      </c>
      <c r="V206">
        <f>'RESUMEN TOTAL'!AB208</f>
        <v>0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>
        <f>'RESUMEN TOTAL'!AN208</f>
        <v>0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 t="str">
        <f>'RESUMEN TOTAL'!O209</f>
        <v>APAGADO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>
        <f>'RESUMEN TOTAL'!Y209</f>
        <v>0</v>
      </c>
      <c r="T207">
        <f>'RESUMEN TOTAL'!Z209</f>
        <v>0</v>
      </c>
      <c r="U207">
        <f>'RESUMEN TOTAL'!AA209</f>
        <v>0</v>
      </c>
      <c r="V207">
        <f>'RESUMEN TOTAL'!AB209</f>
        <v>0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 t="str">
        <f>'RESUMEN TOTAL'!O211</f>
        <v>APAGADO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>
        <f>'RESUMEN TOTAL'!Y211</f>
        <v>0</v>
      </c>
      <c r="T209">
        <f>'RESUMEN TOTAL'!Z211</f>
        <v>0</v>
      </c>
      <c r="U209">
        <f>'RESUMEN TOTAL'!AA211</f>
        <v>0</v>
      </c>
      <c r="V209">
        <f>'RESUMEN TOTAL'!AB211</f>
        <v>0</v>
      </c>
      <c r="W209">
        <f>'RESUMEN TOTAL'!AC211</f>
        <v>0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 t="str">
        <f>'RESUMEN TOTAL'!S216</f>
        <v>APAGADO</v>
      </c>
      <c r="N214" t="str">
        <f>'RESUMEN TOTAL'!T216</f>
        <v>APAGADO</v>
      </c>
      <c r="O214" t="str">
        <f>'RESUMEN TOTAL'!U216</f>
        <v>APAGADO</v>
      </c>
      <c r="P214" t="str">
        <f>'RESUMEN TOTAL'!V216</f>
        <v>APAGADO</v>
      </c>
      <c r="Q214" t="str">
        <f>'RESUMEN TOTAL'!W216</f>
        <v>APAGADO</v>
      </c>
      <c r="R214" t="str">
        <f>'RESUMEN TOTAL'!X216</f>
        <v>APAGADO</v>
      </c>
      <c r="S214" t="str">
        <f>'RESUMEN TOTAL'!Y216</f>
        <v>APAGADO</v>
      </c>
      <c r="T214" t="str">
        <f>'RESUMEN TOTAL'!Z216</f>
        <v>APAGADO</v>
      </c>
      <c r="U214" t="str">
        <f>'RESUMEN TOTAL'!AA216</f>
        <v>APAGADO</v>
      </c>
      <c r="V214" t="str">
        <f>'RESUMEN TOTAL'!AB216</f>
        <v>APAGADO</v>
      </c>
      <c r="W214" t="str">
        <f>'RESUMEN TOTAL'!AC216</f>
        <v>APAGADO</v>
      </c>
      <c r="X214" t="str">
        <f>'RESUMEN TOTAL'!AD216</f>
        <v>APAGADO</v>
      </c>
      <c r="Y214" t="str">
        <f>'RESUMEN TOTAL'!AE216</f>
        <v>APAGADO</v>
      </c>
      <c r="Z214" t="str">
        <f>'RESUMEN TOTAL'!AF216</f>
        <v>APAGADO</v>
      </c>
      <c r="AA214" t="str">
        <f>'RESUMEN TOTAL'!AG216</f>
        <v>APAGADO</v>
      </c>
      <c r="AB214" t="str">
        <f>'RESUMEN TOTAL'!AH216</f>
        <v>APAGADO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 t="str">
        <f>'RESUMEN TOTAL'!S218</f>
        <v>APAGADO</v>
      </c>
      <c r="N216" t="str">
        <f>'RESUMEN TOTAL'!T218</f>
        <v>APAGADO</v>
      </c>
      <c r="O216" t="str">
        <f>'RESUMEN TOTAL'!U218</f>
        <v>APAGADO</v>
      </c>
      <c r="P216" t="str">
        <f>'RESUMEN TOTAL'!V218</f>
        <v>APAGADO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 t="str">
        <f>'RESUMEN TOTAL'!Z218</f>
        <v>APAGADO</v>
      </c>
      <c r="U216" t="str">
        <f>'RESUMEN TOTAL'!AA218</f>
        <v>APAGADO</v>
      </c>
      <c r="V216" t="str">
        <f>'RESUMEN TOTAL'!AB218</f>
        <v>APAGADO</v>
      </c>
      <c r="W216" t="str">
        <f>'RESUMEN TOTAL'!AC218</f>
        <v>APAGADO</v>
      </c>
      <c r="X216" t="str">
        <f>'RESUMEN TOTAL'!AD218</f>
        <v>APAGADO</v>
      </c>
      <c r="Y216" t="str">
        <f>'RESUMEN TOTAL'!AE218</f>
        <v>APAGADO</v>
      </c>
      <c r="Z216" t="str">
        <f>'RESUMEN TOTAL'!AF218</f>
        <v>APAGADO</v>
      </c>
      <c r="AA216" t="str">
        <f>'RESUMEN TOTAL'!AG218</f>
        <v>APAGADO</v>
      </c>
      <c r="AB216" t="str">
        <f>'RESUMEN TOTAL'!AH218</f>
        <v>APAGADO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>
        <f>'RESUMEN TOTAL'!Q220</f>
        <v>0</v>
      </c>
      <c r="L218">
        <f>'RESUMEN TOTAL'!R220</f>
        <v>0</v>
      </c>
      <c r="M218" t="str">
        <f>'RESUMEN TOTAL'!S220</f>
        <v>APAGADO</v>
      </c>
      <c r="N218">
        <f>'RESUMEN TOTAL'!T220</f>
        <v>0</v>
      </c>
      <c r="O218">
        <f>'RESUMEN TOTAL'!U220</f>
        <v>0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 t="str">
        <f>'RESUMEN TOTAL'!Q221</f>
        <v>APAGADO</v>
      </c>
      <c r="L219">
        <f>'RESUMEN TOTAL'!R221</f>
        <v>0</v>
      </c>
      <c r="M219">
        <f>'RESUMEN TOTAL'!S221</f>
        <v>0</v>
      </c>
      <c r="N219" t="str">
        <f>'RESUMEN TOTAL'!T221</f>
        <v>APAGADO</v>
      </c>
      <c r="O219" t="str">
        <f>'RESUMEN TOTAL'!U221</f>
        <v>APAGADO</v>
      </c>
      <c r="P219" t="str">
        <f>'RESUMEN TOTAL'!V221</f>
        <v>APAGADO</v>
      </c>
      <c r="Q219" t="str">
        <f>'RESUMEN TOTAL'!W221</f>
        <v>APAGADO</v>
      </c>
      <c r="R219" t="str">
        <f>'RESUMEN TOTAL'!X221</f>
        <v>APAGADO</v>
      </c>
      <c r="S219" t="str">
        <f>'RESUMEN TOTAL'!Y221</f>
        <v>APAGADO</v>
      </c>
      <c r="T219" t="str">
        <f>'RESUMEN TOTAL'!Z221</f>
        <v>APAGADO</v>
      </c>
      <c r="U219" t="str">
        <f>'RESUMEN TOTAL'!AA221</f>
        <v>APAGADO</v>
      </c>
      <c r="V219" t="str">
        <f>'RESUMEN TOTAL'!AB221</f>
        <v>APAGADO</v>
      </c>
      <c r="W219" t="str">
        <f>'RESUMEN TOTAL'!AC221</f>
        <v>APAGADO</v>
      </c>
      <c r="X219" t="str">
        <f>'RESUMEN TOTAL'!AD221</f>
        <v>APAGADO</v>
      </c>
      <c r="Y219" t="str">
        <f>'RESUMEN TOTAL'!AE221</f>
        <v>APAGADO</v>
      </c>
      <c r="Z219" t="str">
        <f>'RESUMEN TOTAL'!AF221</f>
        <v>APAGADO</v>
      </c>
      <c r="AA219" t="str">
        <f>'RESUMEN TOTAL'!AG221</f>
        <v>APAGADO</v>
      </c>
      <c r="AB219" t="str">
        <f>'RESUMEN TOTAL'!AH221</f>
        <v>APAGADO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>
        <f>'RESUMEN TOTAL'!U223</f>
        <v>0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 t="str">
        <f>'RESUMEN TOTAL'!L224</f>
        <v>APAGADO</v>
      </c>
      <c r="G222" t="str">
        <f>'RESUMEN TOTAL'!M224</f>
        <v>APAGADO</v>
      </c>
      <c r="H222" t="str">
        <f>'RESUMEN TOTAL'!N224</f>
        <v>APAGADO</v>
      </c>
      <c r="I222" t="str">
        <f>'RESUMEN TOTAL'!O224</f>
        <v>APAGADO</v>
      </c>
      <c r="J222" t="str">
        <f>'RESUMEN TOTAL'!P224</f>
        <v>APAGADO</v>
      </c>
      <c r="K222" t="str">
        <f>'RESUMEN TOTAL'!Q224</f>
        <v>APAGADO</v>
      </c>
      <c r="L222" t="str">
        <f>'RESUMEN TOTAL'!R224</f>
        <v>APAGADO</v>
      </c>
      <c r="M222" t="str">
        <f>'RESUMEN TOTAL'!S224</f>
        <v>APAGADO</v>
      </c>
      <c r="N222" t="str">
        <f>'RESUMEN TOTAL'!T224</f>
        <v>APAGADO</v>
      </c>
      <c r="O222" t="str">
        <f>'RESUMEN TOTAL'!U224</f>
        <v>APAGADO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>
        <f>'RESUMEN TOTAL'!AI224</f>
        <v>0</v>
      </c>
      <c r="AD222">
        <f>'RESUMEN TOTAL'!AJ224</f>
        <v>0</v>
      </c>
      <c r="AE222">
        <f>'RESUMEN TOTAL'!AK224</f>
        <v>0</v>
      </c>
      <c r="AF222">
        <f>'RESUMEN TOTAL'!AL224</f>
        <v>0</v>
      </c>
      <c r="AG222">
        <f>'RESUMEN TOTAL'!AM224</f>
        <v>0</v>
      </c>
      <c r="AH222">
        <f>'RESUMEN TOTAL'!AN224</f>
        <v>0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>
        <f>'RESUMEN TOTAL'!X225</f>
        <v>0</v>
      </c>
      <c r="S223">
        <f>'RESUMEN TOTAL'!Y225</f>
        <v>0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>
        <f>'RESUMEN TOTAL'!AD225</f>
        <v>0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>
        <f>'RESUMEN TOTAL'!AI225</f>
        <v>0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>
        <f>'RESUMEN TOTAL'!X226</f>
        <v>0</v>
      </c>
      <c r="S224">
        <f>'RESUMEN TOTAL'!Y226</f>
        <v>0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>
        <f>'RESUMEN TOTAL'!AD226</f>
        <v>0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>
        <f>'RESUMEN TOTAL'!X227</f>
        <v>0</v>
      </c>
      <c r="S225">
        <f>'RESUMEN TOTAL'!Y227</f>
        <v>0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>
        <f>'RESUMEN TOTAL'!AD227</f>
        <v>0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>
        <f>'RESUMEN TOTAL'!X228</f>
        <v>0</v>
      </c>
      <c r="S226">
        <f>'RESUMEN TOTAL'!Y228</f>
        <v>0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>
        <f>'RESUMEN TOTAL'!AD228</f>
        <v>0</v>
      </c>
      <c r="Y226">
        <f>'RESUMEN TOTAL'!AE228</f>
        <v>0</v>
      </c>
      <c r="Z226">
        <f>'RESUMEN TOTAL'!AF228</f>
        <v>0</v>
      </c>
      <c r="AA226" t="str">
        <f>'RESUMEN TOTAL'!AG228</f>
        <v>APAGADO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>
        <f>'RESUMEN TOTAL'!X229</f>
        <v>0</v>
      </c>
      <c r="S227">
        <f>'RESUMEN TOTAL'!Y229</f>
        <v>0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>
        <f>'RESUMEN TOTAL'!AD229</f>
        <v>0</v>
      </c>
      <c r="Y227">
        <f>'RESUMEN TOTAL'!AE229</f>
        <v>0</v>
      </c>
      <c r="Z227">
        <f>'RESUMEN TOTAL'!AF229</f>
        <v>0</v>
      </c>
      <c r="AA227" t="str">
        <f>'RESUMEN TOTAL'!AG229</f>
        <v>APAGADO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 t="str">
        <f>'RESUMEN TOTAL'!L230</f>
        <v>APAGADO</v>
      </c>
      <c r="G228" t="str">
        <f>'RESUMEN TOTAL'!M230</f>
        <v>APAGADO</v>
      </c>
      <c r="H228" t="str">
        <f>'RESUMEN TOTAL'!N230</f>
        <v>APAGADO</v>
      </c>
      <c r="I228" t="str">
        <f>'RESUMEN TOTAL'!O230</f>
        <v>APAGADO</v>
      </c>
      <c r="J228">
        <f>'RESUMEN TOTAL'!P230</f>
        <v>0</v>
      </c>
      <c r="K228" t="str">
        <f>'RESUMEN TOTAL'!Q230</f>
        <v>APAGADO</v>
      </c>
      <c r="L228" t="str">
        <f>'RESUMEN TOTAL'!R230</f>
        <v>APAGADO</v>
      </c>
      <c r="M228" t="str">
        <f>'RESUMEN TOTAL'!S230</f>
        <v>APAGADO</v>
      </c>
      <c r="N228" t="str">
        <f>'RESUMEN TOTAL'!T230</f>
        <v>APAGADO</v>
      </c>
      <c r="O228" t="str">
        <f>'RESUMEN TOTAL'!U230</f>
        <v>APAGADO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 t="str">
        <f>'RESUMEN TOTAL'!AB230</f>
        <v>APAGADO</v>
      </c>
      <c r="W228">
        <f>'RESUMEN TOTAL'!AC230</f>
        <v>0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>
        <f>'RESUMEN TOTAL'!AI230</f>
        <v>0</v>
      </c>
      <c r="AD228">
        <f>'RESUMEN TOTAL'!AJ230</f>
        <v>0</v>
      </c>
      <c r="AE228">
        <f>'RESUMEN TOTAL'!AK230</f>
        <v>0</v>
      </c>
      <c r="AF228">
        <f>'RESUMEN TOTAL'!AL230</f>
        <v>0</v>
      </c>
      <c r="AG228">
        <f>'RESUMEN TOTAL'!AM230</f>
        <v>0</v>
      </c>
      <c r="AH228">
        <f>'RESUMEN TOTAL'!AN230</f>
        <v>0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 t="str">
        <f>'RESUMEN TOTAL'!L231</f>
        <v>APAGADO</v>
      </c>
      <c r="G229" t="str">
        <f>'RESUMEN TOTAL'!M231</f>
        <v>APAGADO</v>
      </c>
      <c r="H229" t="str">
        <f>'RESUMEN TOTAL'!N231</f>
        <v>APAGADO</v>
      </c>
      <c r="I229" t="str">
        <f>'RESUMEN TOTAL'!O231</f>
        <v>APAGADO</v>
      </c>
      <c r="J229" t="str">
        <f>'RESUMEN TOTAL'!P231</f>
        <v>APAGADO</v>
      </c>
      <c r="K229" t="str">
        <f>'RESUMEN TOTAL'!Q231</f>
        <v>APAGADO</v>
      </c>
      <c r="L229" t="str">
        <f>'RESUMEN TOTAL'!R231</f>
        <v>APAGADO</v>
      </c>
      <c r="M229" t="str">
        <f>'RESUMEN TOTAL'!S231</f>
        <v>APAGADO</v>
      </c>
      <c r="N229" t="str">
        <f>'RESUMEN TOTAL'!T231</f>
        <v>APAGADO</v>
      </c>
      <c r="O229" t="str">
        <f>'RESUMEN TOTAL'!U231</f>
        <v>APAGADO</v>
      </c>
      <c r="P229" t="str">
        <f>'RESUMEN TOTAL'!V231</f>
        <v>APAGADO</v>
      </c>
      <c r="Q229" t="str">
        <f>'RESUMEN TOTAL'!W231</f>
        <v>APAGADO</v>
      </c>
      <c r="R229" t="str">
        <f>'RESUMEN TOTAL'!X231</f>
        <v>APAGADO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>
        <f>'RESUMEN TOTAL'!AI231</f>
        <v>0</v>
      </c>
      <c r="AD229">
        <f>'RESUMEN TOTAL'!AJ231</f>
        <v>0</v>
      </c>
      <c r="AE229">
        <f>'RESUMEN TOTAL'!AK231</f>
        <v>0</v>
      </c>
      <c r="AF229">
        <f>'RESUMEN TOTAL'!AL231</f>
        <v>0</v>
      </c>
      <c r="AG229">
        <f>'RESUMEN TOTAL'!AM231</f>
        <v>0</v>
      </c>
      <c r="AH229">
        <f>'RESUMEN TOTAL'!AN231</f>
        <v>0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AGUSTIN RAMIREZ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 t="str">
        <f>'RESUMEN TOTAL'!L232</f>
        <v>APAGADO</v>
      </c>
      <c r="G230" t="str">
        <f>'RESUMEN TOTAL'!M232</f>
        <v>APAGADO</v>
      </c>
      <c r="H230" t="str">
        <f>'RESUMEN TOTAL'!N232</f>
        <v>APAGADO</v>
      </c>
      <c r="I230" t="str">
        <f>'RESUMEN TOTAL'!O232</f>
        <v>APAGADO</v>
      </c>
      <c r="J230">
        <f>'RESUMEN TOTAL'!P232</f>
        <v>0</v>
      </c>
      <c r="K230">
        <f>'RESUMEN TOTAL'!Q232</f>
        <v>0</v>
      </c>
      <c r="L230" t="str">
        <f>'RESUMEN TOTAL'!R232</f>
        <v>APAGADO</v>
      </c>
      <c r="M230" t="str">
        <f>'RESUMEN TOTAL'!S232</f>
        <v>APAGADO</v>
      </c>
      <c r="N230" t="str">
        <f>'RESUMEN TOTAL'!T232</f>
        <v>APAGADO</v>
      </c>
      <c r="O230" t="str">
        <f>'RESUMEN TOTAL'!U232</f>
        <v>APAGADO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>
        <f>'RESUMEN TOTAL'!AI232</f>
        <v>0</v>
      </c>
      <c r="AD230">
        <f>'RESUMEN TOTAL'!AJ232</f>
        <v>0</v>
      </c>
      <c r="AE230">
        <f>'RESUMEN TOTAL'!AK232</f>
        <v>0</v>
      </c>
      <c r="AF230">
        <f>'RESUMEN TOTAL'!AL232</f>
        <v>0</v>
      </c>
      <c r="AG230">
        <f>'RESUMEN TOTAL'!AM232</f>
        <v>0</v>
      </c>
      <c r="AH230">
        <f>'RESUMEN TOTAL'!AN232</f>
        <v>0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>
        <f>'RESUMEN TOTAL'!Y233</f>
        <v>0</v>
      </c>
      <c r="T231">
        <f>'RESUMEN TOTAL'!Z233</f>
        <v>0</v>
      </c>
      <c r="U231">
        <f>'RESUMEN TOTAL'!AA233</f>
        <v>0</v>
      </c>
      <c r="V231" t="str">
        <f>'RESUMEN TOTAL'!AB233</f>
        <v>APAGADO</v>
      </c>
      <c r="W231" t="str">
        <f>'RESUMEN TOTAL'!AC233</f>
        <v>APAGADO</v>
      </c>
      <c r="X231" t="str">
        <f>'RESUMEN TOTAL'!AD233</f>
        <v>APAGADO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>
        <f>'RESUMEN TOTAL'!Y234</f>
        <v>0</v>
      </c>
      <c r="T232">
        <f>'RESUMEN TOTAL'!Z234</f>
        <v>0</v>
      </c>
      <c r="U232">
        <f>'RESUMEN TOTAL'!AA234</f>
        <v>0</v>
      </c>
      <c r="V232" t="str">
        <f>'RESUMEN TOTAL'!AB234</f>
        <v>APAGADO</v>
      </c>
      <c r="W232" t="str">
        <f>'RESUMEN TOTAL'!AC234</f>
        <v>APAGADO</v>
      </c>
      <c r="X232" t="str">
        <f>'RESUMEN TOTAL'!AD234</f>
        <v>APAGADO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>
        <f>'RESUMEN TOTAL'!Y235</f>
        <v>0</v>
      </c>
      <c r="T233">
        <f>'RESUMEN TOTAL'!Z235</f>
        <v>0</v>
      </c>
      <c r="U233">
        <f>'RESUMEN TOTAL'!AA235</f>
        <v>0</v>
      </c>
      <c r="V233" t="str">
        <f>'RESUMEN TOTAL'!AB235</f>
        <v>APAGADO</v>
      </c>
      <c r="W233" t="str">
        <f>'RESUMEN TOTAL'!AC235</f>
        <v>APAGADO</v>
      </c>
      <c r="X233" t="str">
        <f>'RESUMEN TOTAL'!AD235</f>
        <v>APAGADO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>
        <f>'RESUMEN TOTAL'!Y236</f>
        <v>0</v>
      </c>
      <c r="T234">
        <f>'RESUMEN TOTAL'!Z236</f>
        <v>0</v>
      </c>
      <c r="U234">
        <f>'RESUMEN TOTAL'!AA236</f>
        <v>0</v>
      </c>
      <c r="V234" t="str">
        <f>'RESUMEN TOTAL'!AB236</f>
        <v>APAGADO</v>
      </c>
      <c r="W234" t="str">
        <f>'RESUMEN TOTAL'!AC236</f>
        <v>APAGADO</v>
      </c>
      <c r="X234" t="str">
        <f>'RESUMEN TOTAL'!AD236</f>
        <v>APAGADO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>
        <f>'RESUMEN TOTAL'!Y237</f>
        <v>0</v>
      </c>
      <c r="T235">
        <f>'RESUMEN TOTAL'!Z237</f>
        <v>0</v>
      </c>
      <c r="U235">
        <f>'RESUMEN TOTAL'!AA237</f>
        <v>0</v>
      </c>
      <c r="V235" t="str">
        <f>'RESUMEN TOTAL'!AB237</f>
        <v>APAGADO</v>
      </c>
      <c r="W235" t="str">
        <f>'RESUMEN TOTAL'!AC237</f>
        <v>APAGADO</v>
      </c>
      <c r="X235" t="str">
        <f>'RESUMEN TOTAL'!AD237</f>
        <v>APAGADO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>
        <f>'RESUMEN TOTAL'!Y238</f>
        <v>0</v>
      </c>
      <c r="T236">
        <f>'RESUMEN TOTAL'!Z238</f>
        <v>0</v>
      </c>
      <c r="U236">
        <f>'RESUMEN TOTAL'!AA238</f>
        <v>0</v>
      </c>
      <c r="V236" t="str">
        <f>'RESUMEN TOTAL'!AB238</f>
        <v>APAGADO</v>
      </c>
      <c r="W236" t="str">
        <f>'RESUMEN TOTAL'!AC238</f>
        <v>APAGADO</v>
      </c>
      <c r="X236" t="str">
        <f>'RESUMEN TOTAL'!AD238</f>
        <v>APAGADO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 t="str">
        <f>'RESUMEN TOTAL'!L239</f>
        <v>APAGADO</v>
      </c>
      <c r="G237" t="str">
        <f>'RESUMEN TOTAL'!M239</f>
        <v>APAGADO</v>
      </c>
      <c r="H237" t="str">
        <f>'RESUMEN TOTAL'!N239</f>
        <v>APAGADO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>
        <f>'RESUMEN TOTAL'!V239</f>
        <v>0</v>
      </c>
      <c r="Q237">
        <f>'RESUMEN TOTAL'!W239</f>
        <v>0</v>
      </c>
      <c r="R237">
        <f>'RESUMEN TOTAL'!X239</f>
        <v>0</v>
      </c>
      <c r="S237">
        <f>'RESUMEN TOTAL'!Y239</f>
        <v>0</v>
      </c>
      <c r="T237">
        <f>'RESUMEN TOTAL'!Z239</f>
        <v>0</v>
      </c>
      <c r="U237">
        <f>'RESUMEN TOTAL'!AA239</f>
        <v>0</v>
      </c>
      <c r="V237">
        <f>'RESUMEN TOTAL'!AB239</f>
        <v>0</v>
      </c>
      <c r="W237">
        <f>'RESUMEN TOTAL'!AC239</f>
        <v>0</v>
      </c>
      <c r="X237">
        <f>'RESUMEN TOTAL'!AD239</f>
        <v>0</v>
      </c>
      <c r="Y237">
        <f>'RESUMEN TOTAL'!AE239</f>
        <v>0</v>
      </c>
      <c r="Z237">
        <f>'RESUMEN TOTAL'!AF239</f>
        <v>0</v>
      </c>
      <c r="AA237" t="str">
        <f>'RESUMEN TOTAL'!AG239</f>
        <v>APAGADO</v>
      </c>
      <c r="AB237">
        <f>'RESUMEN TOTAL'!AH239</f>
        <v>0</v>
      </c>
      <c r="AC237">
        <f>'RESUMEN TOTAL'!AI239</f>
        <v>0</v>
      </c>
      <c r="AD237">
        <f>'RESUMEN TOTAL'!AJ239</f>
        <v>0</v>
      </c>
      <c r="AE237">
        <f>'RESUMEN TOTAL'!AK239</f>
        <v>0</v>
      </c>
      <c r="AF237">
        <f>'RESUMEN TOTAL'!AL239</f>
        <v>0</v>
      </c>
      <c r="AG237">
        <f>'RESUMEN TOTAL'!AM239</f>
        <v>0</v>
      </c>
      <c r="AH237">
        <f>'RESUMEN TOTAL'!AN239</f>
        <v>0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 t="str">
        <f>'RESUMEN TOTAL'!L240</f>
        <v>APAGADO</v>
      </c>
      <c r="G238" t="str">
        <f>'RESUMEN TOTAL'!M240</f>
        <v>APAGADO</v>
      </c>
      <c r="H238" t="str">
        <f>'RESUMEN TOTAL'!N240</f>
        <v>APAGADO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>
        <f>'RESUMEN TOTAL'!V240</f>
        <v>0</v>
      </c>
      <c r="Q238">
        <f>'RESUMEN TOTAL'!W240</f>
        <v>0</v>
      </c>
      <c r="R238">
        <f>'RESUMEN TOTAL'!X240</f>
        <v>0</v>
      </c>
      <c r="S238">
        <f>'RESUMEN TOTAL'!Y240</f>
        <v>0</v>
      </c>
      <c r="T238">
        <f>'RESUMEN TOTAL'!Z240</f>
        <v>0</v>
      </c>
      <c r="U238">
        <f>'RESUMEN TOTAL'!AA240</f>
        <v>0</v>
      </c>
      <c r="V238">
        <f>'RESUMEN TOTAL'!AB240</f>
        <v>0</v>
      </c>
      <c r="W238">
        <f>'RESUMEN TOTAL'!AC240</f>
        <v>0</v>
      </c>
      <c r="X238">
        <f>'RESUMEN TOTAL'!AD240</f>
        <v>0</v>
      </c>
      <c r="Y238">
        <f>'RESUMEN TOTAL'!AE240</f>
        <v>0</v>
      </c>
      <c r="Z238">
        <f>'RESUMEN TOTAL'!AF240</f>
        <v>0</v>
      </c>
      <c r="AA238" t="str">
        <f>'RESUMEN TOTAL'!AG240</f>
        <v>APAGADO</v>
      </c>
      <c r="AB238">
        <f>'RESUMEN TOTAL'!AH240</f>
        <v>0</v>
      </c>
      <c r="AC238">
        <f>'RESUMEN TOTAL'!AI240</f>
        <v>0</v>
      </c>
      <c r="AD238">
        <f>'RESUMEN TOTAL'!AJ240</f>
        <v>0</v>
      </c>
      <c r="AE238">
        <f>'RESUMEN TOTAL'!AK240</f>
        <v>0</v>
      </c>
      <c r="AF238">
        <f>'RESUMEN TOTAL'!AL240</f>
        <v>0</v>
      </c>
      <c r="AG238">
        <f>'RESUMEN TOTAL'!AM240</f>
        <v>0</v>
      </c>
      <c r="AH238">
        <f>'RESUMEN TOTAL'!AN240</f>
        <v>0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 t="str">
        <f>'RESUMEN TOTAL'!L241</f>
        <v>APAGADO</v>
      </c>
      <c r="G239" t="str">
        <f>'RESUMEN TOTAL'!M241</f>
        <v>APAGADO</v>
      </c>
      <c r="H239" t="str">
        <f>'RESUMEN TOTAL'!N241</f>
        <v>APAGADO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>
        <f>'RESUMEN TOTAL'!V241</f>
        <v>0</v>
      </c>
      <c r="Q239">
        <f>'RESUMEN TOTAL'!W241</f>
        <v>0</v>
      </c>
      <c r="R239">
        <f>'RESUMEN TOTAL'!X241</f>
        <v>0</v>
      </c>
      <c r="S239">
        <f>'RESUMEN TOTAL'!Y241</f>
        <v>0</v>
      </c>
      <c r="T239">
        <f>'RESUMEN TOTAL'!Z241</f>
        <v>0</v>
      </c>
      <c r="U239">
        <f>'RESUMEN TOTAL'!AA241</f>
        <v>0</v>
      </c>
      <c r="V239">
        <f>'RESUMEN TOTAL'!AB241</f>
        <v>0</v>
      </c>
      <c r="W239">
        <f>'RESUMEN TOTAL'!AC241</f>
        <v>0</v>
      </c>
      <c r="X239">
        <f>'RESUMEN TOTAL'!AD241</f>
        <v>0</v>
      </c>
      <c r="Y239">
        <f>'RESUMEN TOTAL'!AE241</f>
        <v>0</v>
      </c>
      <c r="Z239">
        <f>'RESUMEN TOTAL'!AF241</f>
        <v>0</v>
      </c>
      <c r="AA239" t="str">
        <f>'RESUMEN TOTAL'!AG241</f>
        <v>APAGADO</v>
      </c>
      <c r="AB239">
        <f>'RESUMEN TOTAL'!AH241</f>
        <v>0</v>
      </c>
      <c r="AC239">
        <f>'RESUMEN TOTAL'!AI241</f>
        <v>0</v>
      </c>
      <c r="AD239">
        <f>'RESUMEN TOTAL'!AJ241</f>
        <v>0</v>
      </c>
      <c r="AE239">
        <f>'RESUMEN TOTAL'!AK241</f>
        <v>0</v>
      </c>
      <c r="AF239">
        <f>'RESUMEN TOTAL'!AL241</f>
        <v>0</v>
      </c>
      <c r="AG239">
        <f>'RESUMEN TOTAL'!AM241</f>
        <v>0</v>
      </c>
      <c r="AH239">
        <f>'RESUMEN TOTAL'!AN241</f>
        <v>0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>
        <f>'RESUMEN TOTAL'!X242</f>
        <v>0</v>
      </c>
      <c r="S240">
        <f>'RESUMEN TOTAL'!Y242</f>
        <v>0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>
        <f>'RESUMEN TOTAL'!AD242</f>
        <v>0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>
        <f>'RESUMEN TOTAL'!AI242</f>
        <v>0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>
        <f>'RESUMEN TOTAL'!X243</f>
        <v>0</v>
      </c>
      <c r="S241">
        <f>'RESUMEN TOTAL'!Y243</f>
        <v>0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>
        <f>'RESUMEN TOTAL'!AD243</f>
        <v>0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>
        <f>'RESUMEN TOTAL'!X244</f>
        <v>0</v>
      </c>
      <c r="S242">
        <f>'RESUMEN TOTAL'!Y244</f>
        <v>0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>
        <f>'RESUMEN TOTAL'!AD244</f>
        <v>0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 t="str">
        <f>'RESUMEN TOTAL'!L245</f>
        <v>APAGADO</v>
      </c>
      <c r="G243" t="str">
        <f>'RESUMEN TOTAL'!M245</f>
        <v>APAGADO</v>
      </c>
      <c r="H243" t="str">
        <f>'RESUMEN TOTAL'!N245</f>
        <v>APAGADO</v>
      </c>
      <c r="I243" t="str">
        <f>'RESUMEN TOTAL'!O245</f>
        <v>APAGADO</v>
      </c>
      <c r="J243" t="str">
        <f>'RESUMEN TOTAL'!P245</f>
        <v>APAGADO</v>
      </c>
      <c r="K243" t="str">
        <f>'RESUMEN TOTAL'!Q245</f>
        <v>APAGADO</v>
      </c>
      <c r="L243" t="str">
        <f>'RESUMEN TOTAL'!R245</f>
        <v>APAGADO</v>
      </c>
      <c r="M243" t="str">
        <f>'RESUMEN TOTAL'!S245</f>
        <v>APAGADO</v>
      </c>
      <c r="N243" t="str">
        <f>'RESUMEN TOTAL'!T245</f>
        <v>APAGADO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>
        <f>'RESUMEN TOTAL'!AI245</f>
        <v>0</v>
      </c>
      <c r="AD243">
        <f>'RESUMEN TOTAL'!AJ245</f>
        <v>0</v>
      </c>
      <c r="AE243">
        <f>'RESUMEN TOTAL'!AK245</f>
        <v>0</v>
      </c>
      <c r="AF243">
        <f>'RESUMEN TOTAL'!AL245</f>
        <v>0</v>
      </c>
      <c r="AG243">
        <f>'RESUMEN TOTAL'!AM245</f>
        <v>0</v>
      </c>
      <c r="AH243">
        <f>'RESUMEN TOTAL'!AN245</f>
        <v>0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 t="str">
        <f>'RESUMEN TOTAL'!L246</f>
        <v>APAGADO</v>
      </c>
      <c r="G244" t="str">
        <f>'RESUMEN TOTAL'!M246</f>
        <v>APAGADO</v>
      </c>
      <c r="H244" t="str">
        <f>'RESUMEN TOTAL'!N246</f>
        <v>APAGADO</v>
      </c>
      <c r="I244">
        <f>'RESUMEN TOTAL'!O246</f>
        <v>0</v>
      </c>
      <c r="J244">
        <f>'RESUMEN TOTAL'!P246</f>
        <v>0</v>
      </c>
      <c r="K244">
        <f>'RESUMEN TOTAL'!Q246</f>
        <v>0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>
        <f>'RESUMEN TOTAL'!V246</f>
        <v>0</v>
      </c>
      <c r="Q244">
        <f>'RESUMEN TOTAL'!W246</f>
        <v>0</v>
      </c>
      <c r="R244">
        <f>'RESUMEN TOTAL'!X246</f>
        <v>0</v>
      </c>
      <c r="S244">
        <f>'RESUMEN TOTAL'!Y246</f>
        <v>0</v>
      </c>
      <c r="T244">
        <f>'RESUMEN TOTAL'!Z246</f>
        <v>0</v>
      </c>
      <c r="U244">
        <f>'RESUMEN TOTAL'!AA246</f>
        <v>0</v>
      </c>
      <c r="V244">
        <f>'RESUMEN TOTAL'!AB246</f>
        <v>0</v>
      </c>
      <c r="W244" t="str">
        <f>'RESUMEN TOTAL'!AC246</f>
        <v>APAGADO</v>
      </c>
      <c r="X244">
        <f>'RESUMEN TOTAL'!AD246</f>
        <v>0</v>
      </c>
      <c r="Y244">
        <f>'RESUMEN TOTAL'!AE246</f>
        <v>0</v>
      </c>
      <c r="Z244">
        <f>'RESUMEN TOTAL'!AF246</f>
        <v>0</v>
      </c>
      <c r="AA244">
        <f>'RESUMEN TOTAL'!AG246</f>
        <v>0</v>
      </c>
      <c r="AB244">
        <f>'RESUMEN TOTAL'!AH246</f>
        <v>0</v>
      </c>
      <c r="AC244">
        <f>'RESUMEN TOTAL'!AI246</f>
        <v>0</v>
      </c>
      <c r="AD244">
        <f>'RESUMEN TOTAL'!AJ246</f>
        <v>0</v>
      </c>
      <c r="AE244">
        <f>'RESUMEN TOTAL'!AK246</f>
        <v>0</v>
      </c>
      <c r="AF244">
        <f>'RESUMEN TOTAL'!AL246</f>
        <v>0</v>
      </c>
      <c r="AG244">
        <f>'RESUMEN TOTAL'!AM246</f>
        <v>0</v>
      </c>
      <c r="AH244">
        <f>'RESUMEN TOTAL'!AN246</f>
        <v>0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 t="str">
        <f>'RESUMEN TOTAL'!L247</f>
        <v>APAGADO</v>
      </c>
      <c r="G245" t="str">
        <f>'RESUMEN TOTAL'!M247</f>
        <v>APAGADO</v>
      </c>
      <c r="H245" t="str">
        <f>'RESUMEN TOTAL'!N247</f>
        <v>APAGADO</v>
      </c>
      <c r="I245">
        <f>'RESUMEN TOTAL'!O247</f>
        <v>0</v>
      </c>
      <c r="J245">
        <f>'RESUMEN TOTAL'!P247</f>
        <v>0</v>
      </c>
      <c r="K245">
        <f>'RESUMEN TOTAL'!Q247</f>
        <v>0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>
        <f>'RESUMEN TOTAL'!V247</f>
        <v>0</v>
      </c>
      <c r="Q245">
        <f>'RESUMEN TOTAL'!W247</f>
        <v>0</v>
      </c>
      <c r="R245">
        <f>'RESUMEN TOTAL'!X247</f>
        <v>0</v>
      </c>
      <c r="S245">
        <f>'RESUMEN TOTAL'!Y247</f>
        <v>0</v>
      </c>
      <c r="T245">
        <f>'RESUMEN TOTAL'!Z247</f>
        <v>0</v>
      </c>
      <c r="U245">
        <f>'RESUMEN TOTAL'!AA247</f>
        <v>0</v>
      </c>
      <c r="V245">
        <f>'RESUMEN TOTAL'!AB247</f>
        <v>0</v>
      </c>
      <c r="W245" t="str">
        <f>'RESUMEN TOTAL'!AC247</f>
        <v>APAGADO</v>
      </c>
      <c r="X245">
        <f>'RESUMEN TOTAL'!AD247</f>
        <v>0</v>
      </c>
      <c r="Y245">
        <f>'RESUMEN TOTAL'!AE247</f>
        <v>0</v>
      </c>
      <c r="Z245">
        <f>'RESUMEN TOTAL'!AF247</f>
        <v>0</v>
      </c>
      <c r="AA245">
        <f>'RESUMEN TOTAL'!AG247</f>
        <v>0</v>
      </c>
      <c r="AB245">
        <f>'RESUMEN TOTAL'!AH247</f>
        <v>0</v>
      </c>
      <c r="AC245">
        <f>'RESUMEN TOTAL'!AI247</f>
        <v>0</v>
      </c>
      <c r="AD245">
        <f>'RESUMEN TOTAL'!AJ247</f>
        <v>0</v>
      </c>
      <c r="AE245">
        <f>'RESUMEN TOTAL'!AK247</f>
        <v>0</v>
      </c>
      <c r="AF245">
        <f>'RESUMEN TOTAL'!AL247</f>
        <v>0</v>
      </c>
      <c r="AG245">
        <f>'RESUMEN TOTAL'!AM247</f>
        <v>0</v>
      </c>
      <c r="AH245">
        <f>'RESUMEN TOTAL'!AN247</f>
        <v>0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 t="str">
        <f>'RESUMEN TOTAL'!L248</f>
        <v>APAGADO</v>
      </c>
      <c r="G246" t="str">
        <f>'RESUMEN TOTAL'!M248</f>
        <v>APAGADO</v>
      </c>
      <c r="H246" t="str">
        <f>'RESUMEN TOTAL'!N248</f>
        <v>APAGADO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>
        <f>'RESUMEN TOTAL'!R248</f>
        <v>0</v>
      </c>
      <c r="M246">
        <f>'RESUMEN TOTAL'!S248</f>
        <v>0</v>
      </c>
      <c r="N246">
        <f>'RESUMEN TOTAL'!T248</f>
        <v>0</v>
      </c>
      <c r="O246">
        <f>'RESUMEN TOTAL'!U248</f>
        <v>0</v>
      </c>
      <c r="P246">
        <f>'RESUMEN TOTAL'!V248</f>
        <v>0</v>
      </c>
      <c r="Q246">
        <f>'RESUMEN TOTAL'!W248</f>
        <v>0</v>
      </c>
      <c r="R246">
        <f>'RESUMEN TOTAL'!X248</f>
        <v>0</v>
      </c>
      <c r="S246">
        <f>'RESUMEN TOTAL'!Y248</f>
        <v>0</v>
      </c>
      <c r="T246">
        <f>'RESUMEN TOTAL'!Z248</f>
        <v>0</v>
      </c>
      <c r="U246">
        <f>'RESUMEN TOTAL'!AA248</f>
        <v>0</v>
      </c>
      <c r="V246">
        <f>'RESUMEN TOTAL'!AB248</f>
        <v>0</v>
      </c>
      <c r="W246" t="str">
        <f>'RESUMEN TOTAL'!AC248</f>
        <v>APAGADO</v>
      </c>
      <c r="X246">
        <f>'RESUMEN TOTAL'!AD248</f>
        <v>0</v>
      </c>
      <c r="Y246">
        <f>'RESUMEN TOTAL'!AE248</f>
        <v>0</v>
      </c>
      <c r="Z246">
        <f>'RESUMEN TOTAL'!AF248</f>
        <v>0</v>
      </c>
      <c r="AA246">
        <f>'RESUMEN TOTAL'!AG248</f>
        <v>0</v>
      </c>
      <c r="AB246">
        <f>'RESUMEN TOTAL'!AH248</f>
        <v>0</v>
      </c>
      <c r="AC246">
        <f>'RESUMEN TOTAL'!AI248</f>
        <v>0</v>
      </c>
      <c r="AD246">
        <f>'RESUMEN TOTAL'!AJ248</f>
        <v>0</v>
      </c>
      <c r="AE246">
        <f>'RESUMEN TOTAL'!AK248</f>
        <v>0</v>
      </c>
      <c r="AF246">
        <f>'RESUMEN TOTAL'!AL248</f>
        <v>0</v>
      </c>
      <c r="AG246">
        <f>'RESUMEN TOTAL'!AM248</f>
        <v>0</v>
      </c>
      <c r="AH246">
        <f>'RESUMEN TOTAL'!AN248</f>
        <v>0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 t="str">
        <f>'RESUMEN TOTAL'!Z249</f>
        <v>APAGADO</v>
      </c>
      <c r="U247">
        <f>'RESUMEN TOTAL'!AA249</f>
        <v>0</v>
      </c>
      <c r="V247" t="str">
        <f>'RESUMEN TOTAL'!AB249</f>
        <v>APAGADO</v>
      </c>
      <c r="W247" t="str">
        <f>'RESUMEN TOTAL'!AC249</f>
        <v>APAGADO</v>
      </c>
      <c r="X247" t="str">
        <f>'RESUMEN TOTAL'!AD249</f>
        <v>APAGADO</v>
      </c>
      <c r="Y247" t="str">
        <f>'RESUMEN TOTAL'!AE249</f>
        <v>APAGADO</v>
      </c>
      <c r="Z247" t="str">
        <f>'RESUMEN TOTAL'!AF249</f>
        <v>APAGADO</v>
      </c>
      <c r="AA247" t="str">
        <f>'RESUMEN TOTAL'!AG249</f>
        <v>APAGADO</v>
      </c>
      <c r="AB247" t="str">
        <f>'RESUMEN TOTAL'!AH249</f>
        <v>APAGADO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 t="str">
        <f>'RESUMEN TOTAL'!Z250</f>
        <v>APAGADO</v>
      </c>
      <c r="U248" t="str">
        <f>'RESUMEN TOTAL'!AA250</f>
        <v>APAGADO</v>
      </c>
      <c r="V248" t="str">
        <f>'RESUMEN TOTAL'!AB250</f>
        <v>APAGADO</v>
      </c>
      <c r="W248" t="str">
        <f>'RESUMEN TOTAL'!AC250</f>
        <v>APAGADO</v>
      </c>
      <c r="X248" t="str">
        <f>'RESUMEN TOTAL'!AD250</f>
        <v>APAGADO</v>
      </c>
      <c r="Y248" t="str">
        <f>'RESUMEN TOTAL'!AE250</f>
        <v>APAGADO</v>
      </c>
      <c r="Z248" t="str">
        <f>'RESUMEN TOTAL'!AF250</f>
        <v>APAGADO</v>
      </c>
      <c r="AA248" t="str">
        <f>'RESUMEN TOTAL'!AG250</f>
        <v>APAGADO</v>
      </c>
      <c r="AB248" t="str">
        <f>'RESUMEN TOTAL'!AH250</f>
        <v>APAGADO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 t="str">
        <f>'RESUMEN TOTAL'!Z251</f>
        <v>APAGADO</v>
      </c>
      <c r="U249" t="str">
        <f>'RESUMEN TOTAL'!AA251</f>
        <v>APAGADO</v>
      </c>
      <c r="V249" t="str">
        <f>'RESUMEN TOTAL'!AB251</f>
        <v>APAGADO</v>
      </c>
      <c r="W249" t="str">
        <f>'RESUMEN TOTAL'!AC251</f>
        <v>APAGADO</v>
      </c>
      <c r="X249" t="str">
        <f>'RESUMEN TOTAL'!AD251</f>
        <v>APAGADO</v>
      </c>
      <c r="Y249" t="str">
        <f>'RESUMEN TOTAL'!AE251</f>
        <v>APAGADO</v>
      </c>
      <c r="Z249" t="str">
        <f>'RESUMEN TOTAL'!AF251</f>
        <v>APAGADO</v>
      </c>
      <c r="AA249" t="str">
        <f>'RESUMEN TOTAL'!AG251</f>
        <v>APAGADO</v>
      </c>
      <c r="AB249" t="str">
        <f>'RESUMEN TOTAL'!AH251</f>
        <v>APAGADO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 t="str">
        <f>'RESUMEN TOTAL'!L255</f>
        <v>APAGADO</v>
      </c>
      <c r="G253" t="str">
        <f>'RESUMEN TOTAL'!M255</f>
        <v>APAGADO</v>
      </c>
      <c r="H253" t="str">
        <f>'RESUMEN TOTAL'!N255</f>
        <v>APAGADO</v>
      </c>
      <c r="I253" t="str">
        <f>'RESUMEN TOTAL'!O255</f>
        <v>APAGADO</v>
      </c>
      <c r="J253">
        <f>'RESUMEN TOTAL'!P255</f>
        <v>0</v>
      </c>
      <c r="K253">
        <f>'RESUMEN TOTAL'!Q255</f>
        <v>0</v>
      </c>
      <c r="L253">
        <f>'RESUMEN TOTAL'!R255</f>
        <v>0</v>
      </c>
      <c r="M253" t="str">
        <f>'RESUMEN TOTAL'!S255</f>
        <v>APAGADO</v>
      </c>
      <c r="N253">
        <f>'RESUMEN TOTAL'!T255</f>
        <v>0</v>
      </c>
      <c r="O253">
        <f>'RESUMEN TOTAL'!U255</f>
        <v>0</v>
      </c>
      <c r="P253">
        <f>'RESUMEN TOTAL'!V255</f>
        <v>0</v>
      </c>
      <c r="Q253">
        <f>'RESUMEN TOTAL'!W255</f>
        <v>0</v>
      </c>
      <c r="R253">
        <f>'RESUMEN TOTAL'!X255</f>
        <v>0</v>
      </c>
      <c r="S253">
        <f>'RESUMEN TOTAL'!Y255</f>
        <v>0</v>
      </c>
      <c r="T253">
        <f>'RESUMEN TOTAL'!Z255</f>
        <v>0</v>
      </c>
      <c r="U253">
        <f>'RESUMEN TOTAL'!AA255</f>
        <v>0</v>
      </c>
      <c r="V253">
        <f>'RESUMEN TOTAL'!AB255</f>
        <v>0</v>
      </c>
      <c r="W253">
        <f>'RESUMEN TOTAL'!AC255</f>
        <v>0</v>
      </c>
      <c r="X253">
        <f>'RESUMEN TOTAL'!AD255</f>
        <v>0</v>
      </c>
      <c r="Y253">
        <f>'RESUMEN TOTAL'!AE255</f>
        <v>0</v>
      </c>
      <c r="Z253">
        <f>'RESUMEN TOTAL'!AF255</f>
        <v>0</v>
      </c>
      <c r="AA253">
        <f>'RESUMEN TOTAL'!AG255</f>
        <v>0</v>
      </c>
      <c r="AB253">
        <f>'RESUMEN TOTAL'!AH255</f>
        <v>0</v>
      </c>
      <c r="AC253">
        <f>'RESUMEN TOTAL'!AI255</f>
        <v>0</v>
      </c>
      <c r="AD253">
        <f>'RESUMEN TOTAL'!AJ255</f>
        <v>0</v>
      </c>
      <c r="AE253">
        <f>'RESUMEN TOTAL'!AK255</f>
        <v>0</v>
      </c>
      <c r="AF253">
        <f>'RESUMEN TOTAL'!AL255</f>
        <v>0</v>
      </c>
      <c r="AG253">
        <f>'RESUMEN TOTAL'!AM255</f>
        <v>0</v>
      </c>
      <c r="AH253">
        <f>'RESUMEN TOTAL'!AN255</f>
        <v>0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 t="str">
        <f>'RESUMEN TOTAL'!L256</f>
        <v>APAGADO</v>
      </c>
      <c r="G254" t="str">
        <f>'RESUMEN TOTAL'!M256</f>
        <v>APAGADO</v>
      </c>
      <c r="H254" t="str">
        <f>'RESUMEN TOTAL'!N256</f>
        <v>APAGADO</v>
      </c>
      <c r="I254" t="str">
        <f>'RESUMEN TOTAL'!O256</f>
        <v>APAGADO</v>
      </c>
      <c r="J254">
        <f>'RESUMEN TOTAL'!P256</f>
        <v>0</v>
      </c>
      <c r="K254">
        <f>'RESUMEN TOTAL'!Q256</f>
        <v>0</v>
      </c>
      <c r="L254">
        <f>'RESUMEN TOTAL'!R256</f>
        <v>0</v>
      </c>
      <c r="M254" t="str">
        <f>'RESUMEN TOTAL'!S256</f>
        <v>APAGADO</v>
      </c>
      <c r="N254">
        <f>'RESUMEN TOTAL'!T256</f>
        <v>0</v>
      </c>
      <c r="O254">
        <f>'RESUMEN TOTAL'!U256</f>
        <v>0</v>
      </c>
      <c r="P254">
        <f>'RESUMEN TOTAL'!V256</f>
        <v>0</v>
      </c>
      <c r="Q254">
        <f>'RESUMEN TOTAL'!W256</f>
        <v>0</v>
      </c>
      <c r="R254">
        <f>'RESUMEN TOTAL'!X256</f>
        <v>0</v>
      </c>
      <c r="S254">
        <f>'RESUMEN TOTAL'!Y256</f>
        <v>0</v>
      </c>
      <c r="T254">
        <f>'RESUMEN TOTAL'!Z256</f>
        <v>0</v>
      </c>
      <c r="U254">
        <f>'RESUMEN TOTAL'!AA256</f>
        <v>0</v>
      </c>
      <c r="V254">
        <f>'RESUMEN TOTAL'!AB256</f>
        <v>0</v>
      </c>
      <c r="W254">
        <f>'RESUMEN TOTAL'!AC256</f>
        <v>0</v>
      </c>
      <c r="X254">
        <f>'RESUMEN TOTAL'!AD256</f>
        <v>0</v>
      </c>
      <c r="Y254">
        <f>'RESUMEN TOTAL'!AE256</f>
        <v>0</v>
      </c>
      <c r="Z254">
        <f>'RESUMEN TOTAL'!AF256</f>
        <v>0</v>
      </c>
      <c r="AA254">
        <f>'RESUMEN TOTAL'!AG256</f>
        <v>0</v>
      </c>
      <c r="AB254">
        <f>'RESUMEN TOTAL'!AH256</f>
        <v>0</v>
      </c>
      <c r="AC254">
        <f>'RESUMEN TOTAL'!AI256</f>
        <v>0</v>
      </c>
      <c r="AD254">
        <f>'RESUMEN TOTAL'!AJ256</f>
        <v>0</v>
      </c>
      <c r="AE254">
        <f>'RESUMEN TOTAL'!AK256</f>
        <v>0</v>
      </c>
      <c r="AF254">
        <f>'RESUMEN TOTAL'!AL256</f>
        <v>0</v>
      </c>
      <c r="AG254">
        <f>'RESUMEN TOTAL'!AM256</f>
        <v>0</v>
      </c>
      <c r="AH254">
        <f>'RESUMEN TOTAL'!AN256</f>
        <v>0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 t="str">
        <f>'RESUMEN TOTAL'!L257</f>
        <v>APAGADO</v>
      </c>
      <c r="G255" t="str">
        <f>'RESUMEN TOTAL'!M257</f>
        <v>APAGADO</v>
      </c>
      <c r="H255" t="str">
        <f>'RESUMEN TOTAL'!N257</f>
        <v>APAGADO</v>
      </c>
      <c r="I255" t="str">
        <f>'RESUMEN TOTAL'!O257</f>
        <v>APAGADO</v>
      </c>
      <c r="J255">
        <f>'RESUMEN TOTAL'!P257</f>
        <v>0</v>
      </c>
      <c r="K255">
        <f>'RESUMEN TOTAL'!Q257</f>
        <v>0</v>
      </c>
      <c r="L255">
        <f>'RESUMEN TOTAL'!R257</f>
        <v>0</v>
      </c>
      <c r="M255" t="str">
        <f>'RESUMEN TOTAL'!S257</f>
        <v>APAGADO</v>
      </c>
      <c r="N255">
        <f>'RESUMEN TOTAL'!T257</f>
        <v>0</v>
      </c>
      <c r="O255">
        <f>'RESUMEN TOTAL'!U257</f>
        <v>0</v>
      </c>
      <c r="P255">
        <f>'RESUMEN TOTAL'!V257</f>
        <v>0</v>
      </c>
      <c r="Q255">
        <f>'RESUMEN TOTAL'!W257</f>
        <v>0</v>
      </c>
      <c r="R255">
        <f>'RESUMEN TOTAL'!X257</f>
        <v>0</v>
      </c>
      <c r="S255">
        <f>'RESUMEN TOTAL'!Y257</f>
        <v>0</v>
      </c>
      <c r="T255">
        <f>'RESUMEN TOTAL'!Z257</f>
        <v>0</v>
      </c>
      <c r="U255">
        <f>'RESUMEN TOTAL'!AA257</f>
        <v>0</v>
      </c>
      <c r="V255">
        <f>'RESUMEN TOTAL'!AB257</f>
        <v>0</v>
      </c>
      <c r="W255">
        <f>'RESUMEN TOTAL'!AC257</f>
        <v>0</v>
      </c>
      <c r="X255">
        <f>'RESUMEN TOTAL'!AD257</f>
        <v>0</v>
      </c>
      <c r="Y255">
        <f>'RESUMEN TOTAL'!AE257</f>
        <v>0</v>
      </c>
      <c r="Z255">
        <f>'RESUMEN TOTAL'!AF257</f>
        <v>0</v>
      </c>
      <c r="AA255">
        <f>'RESUMEN TOTAL'!AG257</f>
        <v>0</v>
      </c>
      <c r="AB255">
        <f>'RESUMEN TOTAL'!AH257</f>
        <v>0</v>
      </c>
      <c r="AC255">
        <f>'RESUMEN TOTAL'!AI257</f>
        <v>0</v>
      </c>
      <c r="AD255">
        <f>'RESUMEN TOTAL'!AJ257</f>
        <v>0</v>
      </c>
      <c r="AE255">
        <f>'RESUMEN TOTAL'!AK257</f>
        <v>0</v>
      </c>
      <c r="AF255">
        <f>'RESUMEN TOTAL'!AL257</f>
        <v>0</v>
      </c>
      <c r="AG255">
        <f>'RESUMEN TOTAL'!AM257</f>
        <v>0</v>
      </c>
      <c r="AH255">
        <f>'RESUMEN TOTAL'!AN257</f>
        <v>0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 t="str">
        <f>'RESUMEN TOTAL'!W258</f>
        <v>APAGADO</v>
      </c>
      <c r="R256">
        <f>'RESUMEN TOTAL'!X258</f>
        <v>0</v>
      </c>
      <c r="S256">
        <f>'RESUMEN TOTAL'!Y258</f>
        <v>0</v>
      </c>
      <c r="T256">
        <f>'RESUMEN TOTAL'!Z258</f>
        <v>0</v>
      </c>
      <c r="U256">
        <f>'RESUMEN TOTAL'!AA258</f>
        <v>0</v>
      </c>
      <c r="V256">
        <f>'RESUMEN TOTAL'!AB258</f>
        <v>0</v>
      </c>
      <c r="W256">
        <f>'RESUMEN TOTAL'!AC258</f>
        <v>0</v>
      </c>
      <c r="X256" t="str">
        <f>'RESUMEN TOTAL'!AD258</f>
        <v>APAGADO</v>
      </c>
      <c r="Y256" t="str">
        <f>'RESUMEN TOTAL'!AE258</f>
        <v>APAGADO</v>
      </c>
      <c r="Z256" t="str">
        <f>'RESUMEN TOTAL'!AF258</f>
        <v>APAGADO</v>
      </c>
      <c r="AA256" t="str">
        <f>'RESUMEN TOTAL'!AG258</f>
        <v>APAGADO</v>
      </c>
      <c r="AB256" t="str">
        <f>'RESUMEN TOTAL'!AH258</f>
        <v>APAGADO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 t="str">
        <f>'RESUMEN TOTAL'!W259</f>
        <v>APAGADO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>
        <f>'RESUMEN TOTAL'!AB259</f>
        <v>0</v>
      </c>
      <c r="W257">
        <f>'RESUMEN TOTAL'!AC259</f>
        <v>0</v>
      </c>
      <c r="X257" t="str">
        <f>'RESUMEN TOTAL'!AD259</f>
        <v>APAGADO</v>
      </c>
      <c r="Y257" t="str">
        <f>'RESUMEN TOTAL'!AE259</f>
        <v>APAGADO</v>
      </c>
      <c r="Z257" t="str">
        <f>'RESUMEN TOTAL'!AF259</f>
        <v>APAGADO</v>
      </c>
      <c r="AA257" t="str">
        <f>'RESUMEN TOTAL'!AG259</f>
        <v>APAGADO</v>
      </c>
      <c r="AB257" t="str">
        <f>'RESUMEN TOTAL'!AH259</f>
        <v>APAGADO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 t="str">
        <f>'RESUMEN TOTAL'!W260</f>
        <v>APAGADO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>
        <f>'RESUMEN TOTAL'!AB260</f>
        <v>0</v>
      </c>
      <c r="W258">
        <f>'RESUMEN TOTAL'!AC260</f>
        <v>0</v>
      </c>
      <c r="X258" t="str">
        <f>'RESUMEN TOTAL'!AD260</f>
        <v>APAGADO</v>
      </c>
      <c r="Y258" t="str">
        <f>'RESUMEN TOTAL'!AE260</f>
        <v>APAGADO</v>
      </c>
      <c r="Z258" t="str">
        <f>'RESUMEN TOTAL'!AF260</f>
        <v>APAGADO</v>
      </c>
      <c r="AA258" t="str">
        <f>'RESUMEN TOTAL'!AG260</f>
        <v>APAGADO</v>
      </c>
      <c r="AB258" t="str">
        <f>'RESUMEN TOTAL'!AH260</f>
        <v>APAGADO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 t="str">
        <f>'RESUMEN TOTAL'!W261</f>
        <v>APAGADO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>
        <f>'RESUMEN TOTAL'!AB261</f>
        <v>0</v>
      </c>
      <c r="W259">
        <f>'RESUMEN TOTAL'!AC261</f>
        <v>0</v>
      </c>
      <c r="X259" t="str">
        <f>'RESUMEN TOTAL'!AD261</f>
        <v>APAGADO</v>
      </c>
      <c r="Y259" t="str">
        <f>'RESUMEN TOTAL'!AE261</f>
        <v>APAGADO</v>
      </c>
      <c r="Z259" t="str">
        <f>'RESUMEN TOTAL'!AF261</f>
        <v>APAGADO</v>
      </c>
      <c r="AA259" t="str">
        <f>'RESUMEN TOTAL'!AG261</f>
        <v>APAGADO</v>
      </c>
      <c r="AB259" t="str">
        <f>'RESUMEN TOTAL'!AH261</f>
        <v>APAGADO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 t="str">
        <f>'RESUMEN TOTAL'!W262</f>
        <v>APAGADO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>
        <f>'RESUMEN TOTAL'!AB262</f>
        <v>0</v>
      </c>
      <c r="W260">
        <f>'RESUMEN TOTAL'!AC262</f>
        <v>0</v>
      </c>
      <c r="X260" t="str">
        <f>'RESUMEN TOTAL'!AD262</f>
        <v>APAGADO</v>
      </c>
      <c r="Y260" t="str">
        <f>'RESUMEN TOTAL'!AE262</f>
        <v>APAGADO</v>
      </c>
      <c r="Z260" t="str">
        <f>'RESUMEN TOTAL'!AF262</f>
        <v>APAGADO</v>
      </c>
      <c r="AA260" t="str">
        <f>'RESUMEN TOTAL'!AG262</f>
        <v>APAGADO</v>
      </c>
      <c r="AB260" t="str">
        <f>'RESUMEN TOTAL'!AH262</f>
        <v>APAGADO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 t="str">
        <f>'RESUMEN TOTAL'!W263</f>
        <v>APAGADO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>
        <f>'RESUMEN TOTAL'!AB263</f>
        <v>0</v>
      </c>
      <c r="W261">
        <f>'RESUMEN TOTAL'!AC263</f>
        <v>0</v>
      </c>
      <c r="X261" t="str">
        <f>'RESUMEN TOTAL'!AD263</f>
        <v>APAGADO</v>
      </c>
      <c r="Y261" t="str">
        <f>'RESUMEN TOTAL'!AE263</f>
        <v>APAGADO</v>
      </c>
      <c r="Z261" t="str">
        <f>'RESUMEN TOTAL'!AF263</f>
        <v>APAGADO</v>
      </c>
      <c r="AA261" t="str">
        <f>'RESUMEN TOTAL'!AG263</f>
        <v>APAGADO</v>
      </c>
      <c r="AB261" t="str">
        <f>'RESUMEN TOTAL'!AH263</f>
        <v>APAGADO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 t="str">
        <f>'RESUMEN TOTAL'!W264</f>
        <v>APAGADO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>
        <f>'RESUMEN TOTAL'!AB264</f>
        <v>0</v>
      </c>
      <c r="W262">
        <f>'RESUMEN TOTAL'!AC264</f>
        <v>0</v>
      </c>
      <c r="X262" t="str">
        <f>'RESUMEN TOTAL'!AD264</f>
        <v>APAGADO</v>
      </c>
      <c r="Y262" t="str">
        <f>'RESUMEN TOTAL'!AE264</f>
        <v>APAGADO</v>
      </c>
      <c r="Z262" t="str">
        <f>'RESUMEN TOTAL'!AF264</f>
        <v>APAGADO</v>
      </c>
      <c r="AA262" t="str">
        <f>'RESUMEN TOTAL'!AG264</f>
        <v>APAGADO</v>
      </c>
      <c r="AB262" t="str">
        <f>'RESUMEN TOTAL'!AH264</f>
        <v>APAGADO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 t="str">
        <f>'RESUMEN TOTAL'!W265</f>
        <v>APAGADO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>
        <f>'RESUMEN TOTAL'!AB265</f>
        <v>0</v>
      </c>
      <c r="W263">
        <f>'RESUMEN TOTAL'!AC265</f>
        <v>0</v>
      </c>
      <c r="X263" t="str">
        <f>'RESUMEN TOTAL'!AD265</f>
        <v>APAGADO</v>
      </c>
      <c r="Y263" t="str">
        <f>'RESUMEN TOTAL'!AE265</f>
        <v>APAGADO</v>
      </c>
      <c r="Z263" t="str">
        <f>'RESUMEN TOTAL'!AF265</f>
        <v>APAGADO</v>
      </c>
      <c r="AA263" t="str">
        <f>'RESUMEN TOTAL'!AG265</f>
        <v>APAGADO</v>
      </c>
      <c r="AB263" t="str">
        <f>'RESUMEN TOTAL'!AH265</f>
        <v>APAGADO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 t="str">
        <f>'RESUMEN TOTAL'!W266</f>
        <v>APAGADO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>
        <f>'RESUMEN TOTAL'!AB266</f>
        <v>0</v>
      </c>
      <c r="W264">
        <f>'RESUMEN TOTAL'!AC266</f>
        <v>0</v>
      </c>
      <c r="X264" t="str">
        <f>'RESUMEN TOTAL'!AD266</f>
        <v>APAGADO</v>
      </c>
      <c r="Y264" t="str">
        <f>'RESUMEN TOTAL'!AE266</f>
        <v>APAGADO</v>
      </c>
      <c r="Z264" t="str">
        <f>'RESUMEN TOTAL'!AF266</f>
        <v>APAGADO</v>
      </c>
      <c r="AA264" t="str">
        <f>'RESUMEN TOTAL'!AG266</f>
        <v>APAGADO</v>
      </c>
      <c r="AB264" t="str">
        <f>'RESUMEN TOTAL'!AH266</f>
        <v>APAGADO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 t="str">
        <f>'RESUMEN TOTAL'!W267</f>
        <v>APAGADO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>
        <f>'RESUMEN TOTAL'!AB267</f>
        <v>0</v>
      </c>
      <c r="W265">
        <f>'RESUMEN TOTAL'!AC267</f>
        <v>0</v>
      </c>
      <c r="X265" t="str">
        <f>'RESUMEN TOTAL'!AD267</f>
        <v>APAGADO</v>
      </c>
      <c r="Y265" t="str">
        <f>'RESUMEN TOTAL'!AE267</f>
        <v>APAGADO</v>
      </c>
      <c r="Z265" t="str">
        <f>'RESUMEN TOTAL'!AF267</f>
        <v>APAGADO</v>
      </c>
      <c r="AA265" t="str">
        <f>'RESUMEN TOTAL'!AG267</f>
        <v>APAGADO</v>
      </c>
      <c r="AB265" t="str">
        <f>'RESUMEN TOTAL'!AH267</f>
        <v>APAGADO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>
        <f>'RESUMEN TOTAL'!Q268</f>
        <v>0</v>
      </c>
      <c r="L266">
        <f>'RESUMEN TOTAL'!R268</f>
        <v>0</v>
      </c>
      <c r="M266">
        <f>'RESUMEN TOTAL'!S268</f>
        <v>0</v>
      </c>
      <c r="N266">
        <f>'RESUMEN TOTAL'!T268</f>
        <v>0</v>
      </c>
      <c r="O266">
        <f>'RESUMEN TOTAL'!U268</f>
        <v>0</v>
      </c>
      <c r="P266">
        <f>'RESUMEN TOTAL'!V268</f>
        <v>0</v>
      </c>
      <c r="Q266" t="str">
        <f>'RESUMEN TOTAL'!W268</f>
        <v>APAGADO</v>
      </c>
      <c r="R266">
        <f>'RESUMEN TOTAL'!X268</f>
        <v>0</v>
      </c>
      <c r="S266">
        <f>'RESUMEN TOTAL'!Y268</f>
        <v>0</v>
      </c>
      <c r="T266">
        <f>'RESUMEN TOTAL'!Z268</f>
        <v>0</v>
      </c>
      <c r="U266">
        <f>'RESUMEN TOTAL'!AA268</f>
        <v>0</v>
      </c>
      <c r="V266">
        <f>'RESUMEN TOTAL'!AB268</f>
        <v>0</v>
      </c>
      <c r="W266">
        <f>'RESUMEN TOTAL'!AC268</f>
        <v>0</v>
      </c>
      <c r="X266" t="str">
        <f>'RESUMEN TOTAL'!AD268</f>
        <v>APAGADO</v>
      </c>
      <c r="Y266" t="str">
        <f>'RESUMEN TOTAL'!AE268</f>
        <v>APAGADO</v>
      </c>
      <c r="Z266" t="str">
        <f>'RESUMEN TOTAL'!AF268</f>
        <v>APAGADO</v>
      </c>
      <c r="AA266" t="str">
        <f>'RESUMEN TOTAL'!AG268</f>
        <v>APAGADO</v>
      </c>
      <c r="AB266" t="str">
        <f>'RESUMEN TOTAL'!AH268</f>
        <v>APAGADO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 t="str">
        <f>'RESUMEN TOTAL'!W269</f>
        <v>APAGADO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>
        <f>'RESUMEN TOTAL'!AB269</f>
        <v>0</v>
      </c>
      <c r="W267">
        <f>'RESUMEN TOTAL'!AC269</f>
        <v>0</v>
      </c>
      <c r="X267" t="str">
        <f>'RESUMEN TOTAL'!AD269</f>
        <v>APAGADO</v>
      </c>
      <c r="Y267" t="str">
        <f>'RESUMEN TOTAL'!AE269</f>
        <v>APAGADO</v>
      </c>
      <c r="Z267" t="str">
        <f>'RESUMEN TOTAL'!AF269</f>
        <v>APAGADO</v>
      </c>
      <c r="AA267" t="str">
        <f>'RESUMEN TOTAL'!AG269</f>
        <v>APAGADO</v>
      </c>
      <c r="AB267" t="str">
        <f>'RESUMEN TOTAL'!AH269</f>
        <v>APAGADO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 t="str">
        <f>'RESUMEN TOTAL'!W270</f>
        <v>APAGADO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>
        <f>'RESUMEN TOTAL'!AB270</f>
        <v>0</v>
      </c>
      <c r="W268">
        <f>'RESUMEN TOTAL'!AC270</f>
        <v>0</v>
      </c>
      <c r="X268" t="str">
        <f>'RESUMEN TOTAL'!AD270</f>
        <v>APAGADO</v>
      </c>
      <c r="Y268" t="str">
        <f>'RESUMEN TOTAL'!AE270</f>
        <v>APAGADO</v>
      </c>
      <c r="Z268" t="str">
        <f>'RESUMEN TOTAL'!AF270</f>
        <v>APAGADO</v>
      </c>
      <c r="AA268" t="str">
        <f>'RESUMEN TOTAL'!AG270</f>
        <v>APAGADO</v>
      </c>
      <c r="AB268" t="str">
        <f>'RESUMEN TOTAL'!AH270</f>
        <v>APAGADO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 t="str">
        <f>'RESUMEN TOTAL'!W271</f>
        <v>APAGADO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>
        <f>'RESUMEN TOTAL'!AB271</f>
        <v>0</v>
      </c>
      <c r="W269">
        <f>'RESUMEN TOTAL'!AC271</f>
        <v>0</v>
      </c>
      <c r="X269" t="str">
        <f>'RESUMEN TOTAL'!AD271</f>
        <v>APAGADO</v>
      </c>
      <c r="Y269" t="str">
        <f>'RESUMEN TOTAL'!AE271</f>
        <v>APAGADO</v>
      </c>
      <c r="Z269" t="str">
        <f>'RESUMEN TOTAL'!AF271</f>
        <v>APAGADO</v>
      </c>
      <c r="AA269" t="str">
        <f>'RESUMEN TOTAL'!AG271</f>
        <v>APAGADO</v>
      </c>
      <c r="AB269" t="str">
        <f>'RESUMEN TOTAL'!AH271</f>
        <v>APAGADO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 t="str">
        <f>'RESUMEN TOTAL'!W272</f>
        <v>APAGADO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>
        <f>'RESUMEN TOTAL'!AB272</f>
        <v>0</v>
      </c>
      <c r="W270">
        <f>'RESUMEN TOTAL'!AC272</f>
        <v>0</v>
      </c>
      <c r="X270" t="str">
        <f>'RESUMEN TOTAL'!AD272</f>
        <v>APAGADO</v>
      </c>
      <c r="Y270" t="str">
        <f>'RESUMEN TOTAL'!AE272</f>
        <v>APAGADO</v>
      </c>
      <c r="Z270" t="str">
        <f>'RESUMEN TOTAL'!AF272</f>
        <v>APAGADO</v>
      </c>
      <c r="AA270" t="str">
        <f>'RESUMEN TOTAL'!AG272</f>
        <v>APAGADO</v>
      </c>
      <c r="AB270" t="str">
        <f>'RESUMEN TOTAL'!AH272</f>
        <v>APAGADO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 t="str">
        <f>'RESUMEN TOTAL'!W273</f>
        <v>APAGADO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>
        <f>'RESUMEN TOTAL'!AB273</f>
        <v>0</v>
      </c>
      <c r="W271">
        <f>'RESUMEN TOTAL'!AC273</f>
        <v>0</v>
      </c>
      <c r="X271" t="str">
        <f>'RESUMEN TOTAL'!AD273</f>
        <v>APAGADO</v>
      </c>
      <c r="Y271" t="str">
        <f>'RESUMEN TOTAL'!AE273</f>
        <v>APAGADO</v>
      </c>
      <c r="Z271" t="str">
        <f>'RESUMEN TOTAL'!AF273</f>
        <v>APAGADO</v>
      </c>
      <c r="AA271" t="str">
        <f>'RESUMEN TOTAL'!AG273</f>
        <v>APAGADO</v>
      </c>
      <c r="AB271" t="str">
        <f>'RESUMEN TOTAL'!AH273</f>
        <v>APAGADO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 t="str">
        <f>'RESUMEN TOTAL'!W274</f>
        <v>APAGADO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>
        <f>'RESUMEN TOTAL'!AB274</f>
        <v>0</v>
      </c>
      <c r="W272">
        <f>'RESUMEN TOTAL'!AC274</f>
        <v>0</v>
      </c>
      <c r="X272" t="str">
        <f>'RESUMEN TOTAL'!AD274</f>
        <v>APAGADO</v>
      </c>
      <c r="Y272" t="str">
        <f>'RESUMEN TOTAL'!AE274</f>
        <v>APAGADO</v>
      </c>
      <c r="Z272" t="str">
        <f>'RESUMEN TOTAL'!AF274</f>
        <v>APAGADO</v>
      </c>
      <c r="AA272" t="str">
        <f>'RESUMEN TOTAL'!AG274</f>
        <v>APAGADO</v>
      </c>
      <c r="AB272" t="str">
        <f>'RESUMEN TOTAL'!AH274</f>
        <v>APAGADO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 t="str">
        <f>'RESUMEN TOTAL'!W275</f>
        <v>APAGADO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>
        <f>'RESUMEN TOTAL'!AB275</f>
        <v>0</v>
      </c>
      <c r="W273">
        <f>'RESUMEN TOTAL'!AC275</f>
        <v>0</v>
      </c>
      <c r="X273" t="str">
        <f>'RESUMEN TOTAL'!AD275</f>
        <v>APAGADO</v>
      </c>
      <c r="Y273" t="str">
        <f>'RESUMEN TOTAL'!AE275</f>
        <v>APAGADO</v>
      </c>
      <c r="Z273" t="str">
        <f>'RESUMEN TOTAL'!AF275</f>
        <v>APAGADO</v>
      </c>
      <c r="AA273" t="str">
        <f>'RESUMEN TOTAL'!AG275</f>
        <v>APAGADO</v>
      </c>
      <c r="AB273" t="str">
        <f>'RESUMEN TOTAL'!AH275</f>
        <v>APAGADO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 t="str">
        <f>'RESUMEN TOTAL'!W276</f>
        <v>APAGADO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>
        <f>'RESUMEN TOTAL'!AB276</f>
        <v>0</v>
      </c>
      <c r="W274">
        <f>'RESUMEN TOTAL'!AC276</f>
        <v>0</v>
      </c>
      <c r="X274" t="str">
        <f>'RESUMEN TOTAL'!AD276</f>
        <v>APAGADO</v>
      </c>
      <c r="Y274" t="str">
        <f>'RESUMEN TOTAL'!AE276</f>
        <v>APAGADO</v>
      </c>
      <c r="Z274" t="str">
        <f>'RESUMEN TOTAL'!AF276</f>
        <v>APAGADO</v>
      </c>
      <c r="AA274" t="str">
        <f>'RESUMEN TOTAL'!AG276</f>
        <v>APAGADO</v>
      </c>
      <c r="AB274" t="str">
        <f>'RESUMEN TOTAL'!AH276</f>
        <v>APAGADO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>
        <f>'RESUMEN TOTAL'!AC277</f>
        <v>0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>
        <f>'RESUMEN TOTAL'!AC278</f>
        <v>0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 t="str">
        <f>'RESUMEN TOTAL'!O279</f>
        <v>APAGADO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>
        <f>'RESUMEN TOTAL'!Y279</f>
        <v>0</v>
      </c>
      <c r="T277">
        <f>'RESUMEN TOTAL'!Z279</f>
        <v>0</v>
      </c>
      <c r="U277">
        <f>'RESUMEN TOTAL'!AA279</f>
        <v>0</v>
      </c>
      <c r="V277">
        <f>'RESUMEN TOTAL'!AB279</f>
        <v>0</v>
      </c>
      <c r="W277">
        <f>'RESUMEN TOTAL'!AC279</f>
        <v>0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 t="str">
        <f>'RESUMEN TOTAL'!O282</f>
        <v>APAGADO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 t="str">
        <f>'RESUMEN TOTAL'!U282</f>
        <v>APAGADO</v>
      </c>
      <c r="P280" t="str">
        <f>'RESUMEN TOTAL'!V282</f>
        <v>APAGADO</v>
      </c>
      <c r="Q280" t="str">
        <f>'RESUMEN TOTAL'!W282</f>
        <v>APAGADO</v>
      </c>
      <c r="R280" t="str">
        <f>'RESUMEN TOTAL'!X282</f>
        <v>APAGADO</v>
      </c>
      <c r="S280" t="str">
        <f>'RESUMEN TOTAL'!Y282</f>
        <v>APAGADO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 t="str">
        <f>'RESUMEN TOTAL'!O283</f>
        <v>APAGADO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 t="str">
        <f>'RESUMEN TOTAL'!T283</f>
        <v>APAGADO</v>
      </c>
      <c r="O281" t="str">
        <f>'RESUMEN TOTAL'!U283</f>
        <v>APAGADO</v>
      </c>
      <c r="P281" t="str">
        <f>'RESUMEN TOTAL'!V283</f>
        <v>APAGADO</v>
      </c>
      <c r="Q281" t="str">
        <f>'RESUMEN TOTAL'!W283</f>
        <v>APAGADO</v>
      </c>
      <c r="R281" t="str">
        <f>'RESUMEN TOTAL'!X283</f>
        <v>APAGADO</v>
      </c>
      <c r="S281" t="str">
        <f>'RESUMEN TOTAL'!Y283</f>
        <v>APAGADO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 t="str">
        <f>'RESUMEN TOTAL'!O284</f>
        <v>APAGADO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 t="str">
        <f>'RESUMEN TOTAL'!T284</f>
        <v>APAGADO</v>
      </c>
      <c r="O282" t="str">
        <f>'RESUMEN TOTAL'!U284</f>
        <v>APAGADO</v>
      </c>
      <c r="P282" t="str">
        <f>'RESUMEN TOTAL'!V284</f>
        <v>APAGADO</v>
      </c>
      <c r="Q282" t="str">
        <f>'RESUMEN TOTAL'!W284</f>
        <v>APAGADO</v>
      </c>
      <c r="R282" t="str">
        <f>'RESUMEN TOTAL'!X284</f>
        <v>APAGADO</v>
      </c>
      <c r="S282" t="str">
        <f>'RESUMEN TOTAL'!Y284</f>
        <v>APAGADO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 t="str">
        <f>'RESUMEN TOTAL'!O285</f>
        <v>APAGADO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 t="str">
        <f>'RESUMEN TOTAL'!T285</f>
        <v>APAGADO</v>
      </c>
      <c r="O283" t="str">
        <f>'RESUMEN TOTAL'!U285</f>
        <v>APAGADO</v>
      </c>
      <c r="P283" t="str">
        <f>'RESUMEN TOTAL'!V285</f>
        <v>APAGADO</v>
      </c>
      <c r="Q283" t="str">
        <f>'RESUMEN TOTAL'!W285</f>
        <v>APAGADO</v>
      </c>
      <c r="R283" t="str">
        <f>'RESUMEN TOTAL'!X285</f>
        <v>APAGADO</v>
      </c>
      <c r="S283" t="str">
        <f>'RESUMEN TOTAL'!Y285</f>
        <v>APAGADO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 t="str">
        <f>'RESUMEN TOTAL'!O286</f>
        <v>APAGADO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 t="str">
        <f>'RESUMEN TOTAL'!T286</f>
        <v>APAGADO</v>
      </c>
      <c r="O284" t="str">
        <f>'RESUMEN TOTAL'!U286</f>
        <v>APAGADO</v>
      </c>
      <c r="P284" t="str">
        <f>'RESUMEN TOTAL'!V286</f>
        <v>APAGADO</v>
      </c>
      <c r="Q284" t="str">
        <f>'RESUMEN TOTAL'!W286</f>
        <v>APAGADO</v>
      </c>
      <c r="R284" t="str">
        <f>'RESUMEN TOTAL'!X286</f>
        <v>APAGADO</v>
      </c>
      <c r="S284" t="str">
        <f>'RESUMEN TOTAL'!Y286</f>
        <v>APAGADO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 t="str">
        <f>'RESUMEN TOTAL'!O287</f>
        <v>APAGADO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 t="str">
        <f>'RESUMEN TOTAL'!T287</f>
        <v>APAGADO</v>
      </c>
      <c r="O285" t="str">
        <f>'RESUMEN TOTAL'!U287</f>
        <v>APAGADO</v>
      </c>
      <c r="P285" t="str">
        <f>'RESUMEN TOTAL'!V287</f>
        <v>APAGADO</v>
      </c>
      <c r="Q285" t="str">
        <f>'RESUMEN TOTAL'!W287</f>
        <v>APAGADO</v>
      </c>
      <c r="R285" t="str">
        <f>'RESUMEN TOTAL'!X287</f>
        <v>APAGADO</v>
      </c>
      <c r="S285" t="str">
        <f>'RESUMEN TOTAL'!Y287</f>
        <v>APAGADO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>
        <f>'RESUMEN TOTAL'!Y288</f>
        <v>0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>
        <f>'RESUMEN TOTAL'!Y289</f>
        <v>0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 t="str">
        <f>'RESUMEN TOTAL'!T293</f>
        <v>APAGADO</v>
      </c>
      <c r="O291" t="str">
        <f>'RESUMEN TOTAL'!U293</f>
        <v>APAGADO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 t="str">
        <f>'RESUMEN TOTAL'!N294</f>
        <v>APAGADO</v>
      </c>
      <c r="I292" t="str">
        <f>'RESUMEN TOTAL'!O294</f>
        <v>APAGADO</v>
      </c>
      <c r="J292">
        <f>'RESUMEN TOTAL'!P294</f>
        <v>0</v>
      </c>
      <c r="K292" t="str">
        <f>'RESUMEN TOTAL'!Q294</f>
        <v>APAGADO</v>
      </c>
      <c r="L292" t="str">
        <f>'RESUMEN TOTAL'!R294</f>
        <v>APAGADO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>
        <f>'RESUMEN TOTAL'!V294</f>
        <v>0</v>
      </c>
      <c r="Q292">
        <f>'RESUMEN TOTAL'!W294</f>
        <v>0</v>
      </c>
      <c r="R292">
        <f>'RESUMEN TOTAL'!X294</f>
        <v>0</v>
      </c>
      <c r="S292">
        <f>'RESUMEN TOTAL'!Y294</f>
        <v>0</v>
      </c>
      <c r="T292">
        <f>'RESUMEN TOTAL'!Z294</f>
        <v>0</v>
      </c>
      <c r="U292">
        <f>'RESUMEN TOTAL'!AA294</f>
        <v>0</v>
      </c>
      <c r="V292">
        <f>'RESUMEN TOTAL'!AB294</f>
        <v>0</v>
      </c>
      <c r="W292">
        <f>'RESUMEN TOTAL'!AC294</f>
        <v>0</v>
      </c>
      <c r="X292">
        <f>'RESUMEN TOTAL'!AD294</f>
        <v>0</v>
      </c>
      <c r="Y292">
        <f>'RESUMEN TOTAL'!AE294</f>
        <v>0</v>
      </c>
      <c r="Z292">
        <f>'RESUMEN TOTAL'!AF294</f>
        <v>0</v>
      </c>
      <c r="AA292">
        <f>'RESUMEN TOTAL'!AG294</f>
        <v>0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 t="str">
        <f>'RESUMEN TOTAL'!T295</f>
        <v>APAGADO</v>
      </c>
      <c r="O293" t="str">
        <f>'RESUMEN TOTAL'!U295</f>
        <v>APAGADO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 t="str">
        <f>'RESUMEN TOTAL'!T296</f>
        <v>APAGADO</v>
      </c>
      <c r="O294" t="str">
        <f>'RESUMEN TOTAL'!U296</f>
        <v>APAGADO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 t="str">
        <f>'RESUMEN TOTAL'!T297</f>
        <v>APAGADO</v>
      </c>
      <c r="O295" t="str">
        <f>'RESUMEN TOTAL'!U297</f>
        <v>APAGADO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>
        <f>'RESUMEN TOTAL'!Z298</f>
        <v>0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 t="str">
        <f>'RESUMEN TOTAL'!L299</f>
        <v>APAGADO</v>
      </c>
      <c r="G297" t="str">
        <f>'RESUMEN TOTAL'!M299</f>
        <v>APAGADO</v>
      </c>
      <c r="H297" t="str">
        <f>'RESUMEN TOTAL'!N299</f>
        <v>APAGADO</v>
      </c>
      <c r="I297" t="str">
        <f>'RESUMEN TOTAL'!O299</f>
        <v>APAGADO</v>
      </c>
      <c r="J297">
        <f>'RESUMEN TOTAL'!P299</f>
        <v>0</v>
      </c>
      <c r="K297">
        <f>'RESUMEN TOTAL'!Q299</f>
        <v>0</v>
      </c>
      <c r="L297">
        <f>'RESUMEN TOTAL'!R299</f>
        <v>0</v>
      </c>
      <c r="M297">
        <f>'RESUMEN TOTAL'!S299</f>
        <v>0</v>
      </c>
      <c r="N297">
        <f>'RESUMEN TOTAL'!T299</f>
        <v>0</v>
      </c>
      <c r="O297">
        <f>'RESUMEN TOTAL'!U299</f>
        <v>0</v>
      </c>
      <c r="P297">
        <f>'RESUMEN TOTAL'!V299</f>
        <v>0</v>
      </c>
      <c r="Q297">
        <f>'RESUMEN TOTAL'!W299</f>
        <v>0</v>
      </c>
      <c r="R297">
        <f>'RESUMEN TOTAL'!X299</f>
        <v>0</v>
      </c>
      <c r="S297">
        <f>'RESUMEN TOTAL'!Y299</f>
        <v>0</v>
      </c>
      <c r="T297">
        <f>'RESUMEN TOTAL'!Z299</f>
        <v>0</v>
      </c>
      <c r="U297">
        <f>'RESUMEN TOTAL'!AA299</f>
        <v>0</v>
      </c>
      <c r="V297">
        <f>'RESUMEN TOTAL'!AB299</f>
        <v>0</v>
      </c>
      <c r="W297">
        <f>'RESUMEN TOTAL'!AC299</f>
        <v>0</v>
      </c>
      <c r="X297">
        <f>'RESUMEN TOTAL'!AD299</f>
        <v>0</v>
      </c>
      <c r="Y297">
        <f>'RESUMEN TOTAL'!AE299</f>
        <v>0</v>
      </c>
      <c r="Z297">
        <f>'RESUMEN TOTAL'!AF299</f>
        <v>0</v>
      </c>
      <c r="AA297">
        <f>'RESUMEN TOTAL'!AG299</f>
        <v>0</v>
      </c>
      <c r="AB297">
        <f>'RESUMEN TOTAL'!AH299</f>
        <v>0</v>
      </c>
      <c r="AC297">
        <f>'RESUMEN TOTAL'!AI299</f>
        <v>0</v>
      </c>
      <c r="AD297">
        <f>'RESUMEN TOTAL'!AJ299</f>
        <v>0</v>
      </c>
      <c r="AE297">
        <f>'RESUMEN TOTAL'!AK299</f>
        <v>0</v>
      </c>
      <c r="AF297">
        <f>'RESUMEN TOTAL'!AL299</f>
        <v>0</v>
      </c>
      <c r="AG297">
        <f>'RESUMEN TOTAL'!AM299</f>
        <v>0</v>
      </c>
      <c r="AH297">
        <f>'RESUMEN TOTAL'!AN299</f>
        <v>0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 t="str">
        <f>'RESUMEN TOTAL'!AE300</f>
        <v>APAGADO</v>
      </c>
      <c r="Z298" t="str">
        <f>'RESUMEN TOTAL'!AF300</f>
        <v>APAGADO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 t="str">
        <f>'RESUMEN TOTAL'!T301</f>
        <v>APAGADO</v>
      </c>
      <c r="O299" t="str">
        <f>'RESUMEN TOTAL'!U301</f>
        <v>APAGADO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 t="str">
        <f>'RESUMEN TOTAL'!T302</f>
        <v>APAGADO</v>
      </c>
      <c r="O300" t="str">
        <f>'RESUMEN TOTAL'!U302</f>
        <v>APAGADO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 t="str">
        <f>'RESUMEN TOTAL'!T303</f>
        <v>APAGADO</v>
      </c>
      <c r="O301" t="str">
        <f>'RESUMEN TOTAL'!U303</f>
        <v>APAGADO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 t="str">
        <f>'RESUMEN TOTAL'!T304</f>
        <v>APAGADO</v>
      </c>
      <c r="O302" t="str">
        <f>'RESUMEN TOTAL'!U304</f>
        <v>APAGADO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 t="str">
        <f>'RESUMEN TOTAL'!T305</f>
        <v>APAGADO</v>
      </c>
      <c r="O303" t="str">
        <f>'RESUMEN TOTAL'!U305</f>
        <v>APAGADO</v>
      </c>
      <c r="P303">
        <f>'RESUMEN TOTAL'!V305</f>
        <v>0</v>
      </c>
      <c r="Q303">
        <f>'RESUMEN TOTAL'!W305</f>
        <v>0</v>
      </c>
      <c r="R303" t="str">
        <f>'RESUMEN TOTAL'!X305</f>
        <v>APAGADO</v>
      </c>
      <c r="S303" t="str">
        <f>'RESUMEN TOTAL'!Y305</f>
        <v>APAGADO</v>
      </c>
      <c r="T303" t="str">
        <f>'RESUMEN TOTAL'!Z305</f>
        <v>APAGADO</v>
      </c>
      <c r="U303" t="str">
        <f>'RESUMEN TOTAL'!AA305</f>
        <v>APAGADO</v>
      </c>
      <c r="V303" t="str">
        <f>'RESUMEN TOTAL'!AB305</f>
        <v>APAGADO</v>
      </c>
      <c r="W303" t="str">
        <f>'RESUMEN TOTAL'!AC305</f>
        <v>APAGADO</v>
      </c>
      <c r="X303" t="str">
        <f>'RESUMEN TOTAL'!AD305</f>
        <v>APAGADO</v>
      </c>
      <c r="Y303" t="str">
        <f>'RESUMEN TOTAL'!AE305</f>
        <v>APAGADO</v>
      </c>
      <c r="Z303" t="str">
        <f>'RESUMEN TOTAL'!AF305</f>
        <v>APAGADO</v>
      </c>
      <c r="AA303" t="str">
        <f>'RESUMEN TOTAL'!AG305</f>
        <v>APAGADO</v>
      </c>
      <c r="AB303" t="str">
        <f>'RESUMEN TOTAL'!AH305</f>
        <v>APAGADO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 t="str">
        <f>'RESUMEN TOTAL'!T306</f>
        <v>APAGADO</v>
      </c>
      <c r="O304" t="str">
        <f>'RESUMEN TOTAL'!U306</f>
        <v>APAGADO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 t="str">
        <f>'RESUMEN TOTAL'!T307</f>
        <v>APAGADO</v>
      </c>
      <c r="O305" t="str">
        <f>'RESUMEN TOTAL'!U307</f>
        <v>APAGADO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 t="str">
        <f>'RESUMEN TOTAL'!T308</f>
        <v>APAGADO</v>
      </c>
      <c r="O306" t="str">
        <f>'RESUMEN TOTAL'!U308</f>
        <v>APAGADO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 t="str">
        <f>'RESUMEN TOTAL'!T309</f>
        <v>APAGADO</v>
      </c>
      <c r="O307" t="str">
        <f>'RESUMEN TOTAL'!U309</f>
        <v>APAGADO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 t="str">
        <f>'RESUMEN TOTAL'!R310</f>
        <v>APAGADO</v>
      </c>
      <c r="M308">
        <f>'RESUMEN TOTAL'!S310</f>
        <v>0</v>
      </c>
      <c r="N308" t="str">
        <f>'RESUMEN TOTAL'!T310</f>
        <v>APAGADO</v>
      </c>
      <c r="O308" t="str">
        <f>'RESUMEN TOTAL'!U310</f>
        <v>APAGADO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 t="str">
        <f>'RESUMEN TOTAL'!T311</f>
        <v>APAGADO</v>
      </c>
      <c r="O309" t="str">
        <f>'RESUMEN TOTAL'!U311</f>
        <v>APAGADO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 t="str">
        <f>'RESUMEN TOTAL'!AB311</f>
        <v>APAGADO</v>
      </c>
      <c r="W309" t="str">
        <f>'RESUMEN TOTAL'!AC311</f>
        <v>APAGADO</v>
      </c>
      <c r="X309">
        <f>'RESUMEN TOTAL'!AD311</f>
        <v>0</v>
      </c>
      <c r="Y309" t="str">
        <f>'RESUMEN TOTAL'!AE311</f>
        <v>APAGADO</v>
      </c>
      <c r="Z309" t="str">
        <f>'RESUMEN TOTAL'!AF311</f>
        <v>APAGADO</v>
      </c>
      <c r="AA309">
        <f>'RESUMEN TOTAL'!AG311</f>
        <v>0</v>
      </c>
      <c r="AB309" t="str">
        <f>'RESUMEN TOTAL'!AH311</f>
        <v>APAGADO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 t="str">
        <f>'RESUMEN TOTAL'!R312</f>
        <v>APAGADO</v>
      </c>
      <c r="M310">
        <f>'RESUMEN TOTAL'!S312</f>
        <v>0</v>
      </c>
      <c r="N310" t="str">
        <f>'RESUMEN TOTAL'!T312</f>
        <v>APAGADO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>
        <f>'RESUMEN TOTAL'!R313</f>
        <v>0</v>
      </c>
      <c r="M311">
        <f>'RESUMEN TOTAL'!S313</f>
        <v>0</v>
      </c>
      <c r="N311">
        <f>'RESUMEN TOTAL'!T313</f>
        <v>0</v>
      </c>
      <c r="O311">
        <f>'RESUMEN TOTAL'!U313</f>
        <v>0</v>
      </c>
      <c r="P311">
        <f>'RESUMEN TOTAL'!V313</f>
        <v>0</v>
      </c>
      <c r="Q311">
        <f>'RESUMEN TOTAL'!W313</f>
        <v>0</v>
      </c>
      <c r="R311">
        <f>'RESUMEN TOTAL'!X313</f>
        <v>0</v>
      </c>
      <c r="S311">
        <f>'RESUMEN TOTAL'!Y313</f>
        <v>0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 t="str">
        <f>'RESUMEN TOTAL'!AG313</f>
        <v>APAGADO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>
        <f>'RESUMEN TOTAL'!Z314</f>
        <v>0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>
        <f>'RESUMEN TOTAL'!W317</f>
        <v>0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>
        <f>'RESUMEN TOTAL'!Z318</f>
        <v>0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 t="str">
        <f>'RESUMEN TOTAL'!L319</f>
        <v>APAGADO</v>
      </c>
      <c r="G317" t="str">
        <f>'RESUMEN TOTAL'!M319</f>
        <v>APAGADO</v>
      </c>
      <c r="H317" t="str">
        <f>'RESUMEN TOTAL'!N319</f>
        <v>APAGADO</v>
      </c>
      <c r="I317">
        <f>'RESUMEN TOTAL'!O319</f>
        <v>0</v>
      </c>
      <c r="J317">
        <f>'RESUMEN TOTAL'!P319</f>
        <v>0</v>
      </c>
      <c r="K317">
        <f>'RESUMEN TOTAL'!Q319</f>
        <v>0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>
        <f>'RESUMEN TOTAL'!V319</f>
        <v>0</v>
      </c>
      <c r="Q317">
        <f>'RESUMEN TOTAL'!W319</f>
        <v>0</v>
      </c>
      <c r="R317">
        <f>'RESUMEN TOTAL'!X319</f>
        <v>0</v>
      </c>
      <c r="S317">
        <f>'RESUMEN TOTAL'!Y319</f>
        <v>0</v>
      </c>
      <c r="T317">
        <f>'RESUMEN TOTAL'!Z319</f>
        <v>0</v>
      </c>
      <c r="U317">
        <f>'RESUMEN TOTAL'!AA319</f>
        <v>0</v>
      </c>
      <c r="V317">
        <f>'RESUMEN TOTAL'!AB319</f>
        <v>0</v>
      </c>
      <c r="W317" t="str">
        <f>'RESUMEN TOTAL'!AC319</f>
        <v>APAGADO</v>
      </c>
      <c r="X317">
        <f>'RESUMEN TOTAL'!AD319</f>
        <v>0</v>
      </c>
      <c r="Y317">
        <f>'RESUMEN TOTAL'!AE319</f>
        <v>0</v>
      </c>
      <c r="Z317">
        <f>'RESUMEN TOTAL'!AF319</f>
        <v>0</v>
      </c>
      <c r="AA317">
        <f>'RESUMEN TOTAL'!AG319</f>
        <v>0</v>
      </c>
      <c r="AB317">
        <f>'RESUMEN TOTAL'!AH319</f>
        <v>0</v>
      </c>
      <c r="AC317">
        <f>'RESUMEN TOTAL'!AI319</f>
        <v>0</v>
      </c>
      <c r="AD317">
        <f>'RESUMEN TOTAL'!AJ319</f>
        <v>0</v>
      </c>
      <c r="AE317">
        <f>'RESUMEN TOTAL'!AK319</f>
        <v>0</v>
      </c>
      <c r="AF317">
        <f>'RESUMEN TOTAL'!AL319</f>
        <v>0</v>
      </c>
      <c r="AG317">
        <f>'RESUMEN TOTAL'!AM319</f>
        <v>0</v>
      </c>
      <c r="AH317">
        <f>'RESUMEN TOTAL'!AN319</f>
        <v>0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 t="str">
        <f>'RESUMEN TOTAL'!L320</f>
        <v>APAGADO</v>
      </c>
      <c r="G318" t="str">
        <f>'RESUMEN TOTAL'!M320</f>
        <v>APAGADO</v>
      </c>
      <c r="H318" t="str">
        <f>'RESUMEN TOTAL'!N320</f>
        <v>APAGADO</v>
      </c>
      <c r="I318">
        <f>'RESUMEN TOTAL'!O320</f>
        <v>0</v>
      </c>
      <c r="J318">
        <f>'RESUMEN TOTAL'!P320</f>
        <v>0</v>
      </c>
      <c r="K318">
        <f>'RESUMEN TOTAL'!Q320</f>
        <v>0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>
        <f>'RESUMEN TOTAL'!V320</f>
        <v>0</v>
      </c>
      <c r="Q318">
        <f>'RESUMEN TOTAL'!W320</f>
        <v>0</v>
      </c>
      <c r="R318">
        <f>'RESUMEN TOTAL'!X320</f>
        <v>0</v>
      </c>
      <c r="S318">
        <f>'RESUMEN TOTAL'!Y320</f>
        <v>0</v>
      </c>
      <c r="T318">
        <f>'RESUMEN TOTAL'!Z320</f>
        <v>0</v>
      </c>
      <c r="U318">
        <f>'RESUMEN TOTAL'!AA320</f>
        <v>0</v>
      </c>
      <c r="V318">
        <f>'RESUMEN TOTAL'!AB320</f>
        <v>0</v>
      </c>
      <c r="W318" t="str">
        <f>'RESUMEN TOTAL'!AC320</f>
        <v>APAGADO</v>
      </c>
      <c r="X318">
        <f>'RESUMEN TOTAL'!AD320</f>
        <v>0</v>
      </c>
      <c r="Y318">
        <f>'RESUMEN TOTAL'!AE320</f>
        <v>0</v>
      </c>
      <c r="Z318">
        <f>'RESUMEN TOTAL'!AF320</f>
        <v>0</v>
      </c>
      <c r="AA318">
        <f>'RESUMEN TOTAL'!AG320</f>
        <v>0</v>
      </c>
      <c r="AB318">
        <f>'RESUMEN TOTAL'!AH320</f>
        <v>0</v>
      </c>
      <c r="AC318">
        <f>'RESUMEN TOTAL'!AI320</f>
        <v>0</v>
      </c>
      <c r="AD318">
        <f>'RESUMEN TOTAL'!AJ320</f>
        <v>0</v>
      </c>
      <c r="AE318">
        <f>'RESUMEN TOTAL'!AK320</f>
        <v>0</v>
      </c>
      <c r="AF318">
        <f>'RESUMEN TOTAL'!AL320</f>
        <v>0</v>
      </c>
      <c r="AG318">
        <f>'RESUMEN TOTAL'!AM320</f>
        <v>0</v>
      </c>
      <c r="AH318">
        <f>'RESUMEN TOTAL'!AN320</f>
        <v>0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 t="str">
        <f>'RESUMEN TOTAL'!L321</f>
        <v>APAGADO</v>
      </c>
      <c r="G319" t="str">
        <f>'RESUMEN TOTAL'!M321</f>
        <v>APAGADO</v>
      </c>
      <c r="H319" t="str">
        <f>'RESUMEN TOTAL'!N321</f>
        <v>APAGADO</v>
      </c>
      <c r="I319">
        <f>'RESUMEN TOTAL'!O321</f>
        <v>0</v>
      </c>
      <c r="J319">
        <f>'RESUMEN TOTAL'!P321</f>
        <v>0</v>
      </c>
      <c r="K319">
        <f>'RESUMEN TOTAL'!Q321</f>
        <v>0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>
        <f>'RESUMEN TOTAL'!V321</f>
        <v>0</v>
      </c>
      <c r="Q319">
        <f>'RESUMEN TOTAL'!W321</f>
        <v>0</v>
      </c>
      <c r="R319">
        <f>'RESUMEN TOTAL'!X321</f>
        <v>0</v>
      </c>
      <c r="S319">
        <f>'RESUMEN TOTAL'!Y321</f>
        <v>0</v>
      </c>
      <c r="T319">
        <f>'RESUMEN TOTAL'!Z321</f>
        <v>0</v>
      </c>
      <c r="U319">
        <f>'RESUMEN TOTAL'!AA321</f>
        <v>0</v>
      </c>
      <c r="V319">
        <f>'RESUMEN TOTAL'!AB321</f>
        <v>0</v>
      </c>
      <c r="W319" t="str">
        <f>'RESUMEN TOTAL'!AC321</f>
        <v>APAGADO</v>
      </c>
      <c r="X319">
        <f>'RESUMEN TOTAL'!AD321</f>
        <v>0</v>
      </c>
      <c r="Y319">
        <f>'RESUMEN TOTAL'!AE321</f>
        <v>0</v>
      </c>
      <c r="Z319">
        <f>'RESUMEN TOTAL'!AF321</f>
        <v>0</v>
      </c>
      <c r="AA319">
        <f>'RESUMEN TOTAL'!AG321</f>
        <v>0</v>
      </c>
      <c r="AB319">
        <f>'RESUMEN TOTAL'!AH321</f>
        <v>0</v>
      </c>
      <c r="AC319">
        <f>'RESUMEN TOTAL'!AI321</f>
        <v>0</v>
      </c>
      <c r="AD319">
        <f>'RESUMEN TOTAL'!AJ321</f>
        <v>0</v>
      </c>
      <c r="AE319">
        <f>'RESUMEN TOTAL'!AK321</f>
        <v>0</v>
      </c>
      <c r="AF319">
        <f>'RESUMEN TOTAL'!AL321</f>
        <v>0</v>
      </c>
      <c r="AG319">
        <f>'RESUMEN TOTAL'!AM321</f>
        <v>0</v>
      </c>
      <c r="AH319">
        <f>'RESUMEN TOTAL'!AN321</f>
        <v>0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 t="str">
        <f>'RESUMEN TOTAL'!L322</f>
        <v>APAGADO</v>
      </c>
      <c r="G320" t="str">
        <f>'RESUMEN TOTAL'!M322</f>
        <v>APAGADO</v>
      </c>
      <c r="H320" t="str">
        <f>'RESUMEN TOTAL'!N322</f>
        <v>APAGADO</v>
      </c>
      <c r="I320">
        <f>'RESUMEN TOTAL'!O322</f>
        <v>0</v>
      </c>
      <c r="J320">
        <f>'RESUMEN TOTAL'!P322</f>
        <v>0</v>
      </c>
      <c r="K320">
        <f>'RESUMEN TOTAL'!Q322</f>
        <v>0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>
        <f>'RESUMEN TOTAL'!V322</f>
        <v>0</v>
      </c>
      <c r="Q320">
        <f>'RESUMEN TOTAL'!W322</f>
        <v>0</v>
      </c>
      <c r="R320">
        <f>'RESUMEN TOTAL'!X322</f>
        <v>0</v>
      </c>
      <c r="S320">
        <f>'RESUMEN TOTAL'!Y322</f>
        <v>0</v>
      </c>
      <c r="T320">
        <f>'RESUMEN TOTAL'!Z322</f>
        <v>0</v>
      </c>
      <c r="U320">
        <f>'RESUMEN TOTAL'!AA322</f>
        <v>0</v>
      </c>
      <c r="V320">
        <f>'RESUMEN TOTAL'!AB322</f>
        <v>0</v>
      </c>
      <c r="W320" t="str">
        <f>'RESUMEN TOTAL'!AC322</f>
        <v>APAGADO</v>
      </c>
      <c r="X320">
        <f>'RESUMEN TOTAL'!AD322</f>
        <v>0</v>
      </c>
      <c r="Y320">
        <f>'RESUMEN TOTAL'!AE322</f>
        <v>0</v>
      </c>
      <c r="Z320">
        <f>'RESUMEN TOTAL'!AF322</f>
        <v>0</v>
      </c>
      <c r="AA320">
        <f>'RESUMEN TOTAL'!AG322</f>
        <v>0</v>
      </c>
      <c r="AB320">
        <f>'RESUMEN TOTAL'!AH322</f>
        <v>0</v>
      </c>
      <c r="AC320">
        <f>'RESUMEN TOTAL'!AI322</f>
        <v>0</v>
      </c>
      <c r="AD320">
        <f>'RESUMEN TOTAL'!AJ322</f>
        <v>0</v>
      </c>
      <c r="AE320">
        <f>'RESUMEN TOTAL'!AK322</f>
        <v>0</v>
      </c>
      <c r="AF320">
        <f>'RESUMEN TOTAL'!AL322</f>
        <v>0</v>
      </c>
      <c r="AG320">
        <f>'RESUMEN TOTAL'!AM322</f>
        <v>0</v>
      </c>
      <c r="AH320">
        <f>'RESUMEN TOTAL'!AN322</f>
        <v>0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 t="str">
        <f>'RESUMEN TOTAL'!P329</f>
        <v>APAGADO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>
        <f>'RESUMEN TOTAL'!V331</f>
        <v>0</v>
      </c>
      <c r="Q329">
        <f>'RESUMEN TOTAL'!W331</f>
        <v>0</v>
      </c>
      <c r="R329">
        <f>'RESUMEN TOTAL'!X331</f>
        <v>0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>
        <f>'RESUMEN TOTAL'!V332</f>
        <v>0</v>
      </c>
      <c r="Q330">
        <f>'RESUMEN TOTAL'!W332</f>
        <v>0</v>
      </c>
      <c r="R330">
        <f>'RESUMEN TOTAL'!X332</f>
        <v>0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 t="str">
        <f>'RESUMEN TOTAL'!P338</f>
        <v>APAGADO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 t="str">
        <f>'RESUMEN TOTAL'!AB338</f>
        <v>APAGADO</v>
      </c>
      <c r="W336" t="str">
        <f>'RESUMEN TOTAL'!AC338</f>
        <v>APAGADO</v>
      </c>
      <c r="X336" t="str">
        <f>'RESUMEN TOTAL'!AD338</f>
        <v>APAGADO</v>
      </c>
      <c r="Y336" t="str">
        <f>'RESUMEN TOTAL'!AE338</f>
        <v>APAGADO</v>
      </c>
      <c r="Z336" t="str">
        <f>'RESUMEN TOTAL'!AF338</f>
        <v>APAGADO</v>
      </c>
      <c r="AA336" t="str">
        <f>'RESUMEN TOTAL'!AG338</f>
        <v>APAGADO</v>
      </c>
      <c r="AB336" t="str">
        <f>'RESUMEN TOTAL'!AH338</f>
        <v>APAGADO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 t="str">
        <f>'RESUMEN TOTAL'!L342</f>
        <v>APAGADO</v>
      </c>
      <c r="G340" t="str">
        <f>'RESUMEN TOTAL'!M342</f>
        <v>APAGADO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>
        <f>'RESUMEN TOTAL'!AB346</f>
        <v>0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>
        <f>'RESUMEN TOTAL'!AF346</f>
        <v>0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>
        <f>'RESUMEN TOTAL'!AL346</f>
        <v>0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 t="str">
        <f>'RESUMEN TOTAL'!AC347</f>
        <v>APAGADO</v>
      </c>
      <c r="X345" t="str">
        <f>'RESUMEN TOTAL'!AD347</f>
        <v>APAGADO</v>
      </c>
      <c r="Y345" t="str">
        <f>'RESUMEN TOTAL'!AE347</f>
        <v>APAGADO</v>
      </c>
      <c r="Z345" t="str">
        <f>'RESUMEN TOTAL'!AF347</f>
        <v>APAGADO</v>
      </c>
      <c r="AA345" t="str">
        <f>'RESUMEN TOTAL'!AG347</f>
        <v>APAGADO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>
        <f>'RESUMEN TOTAL'!AL347</f>
        <v>0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>
        <f>'RESUMEN TOTAL'!R349</f>
        <v>0</v>
      </c>
      <c r="M347">
        <f>'RESUMEN TOTAL'!S349</f>
        <v>0</v>
      </c>
      <c r="N347">
        <f>'RESUMEN TOTAL'!T349</f>
        <v>0</v>
      </c>
      <c r="O347">
        <f>'RESUMEN TOTAL'!U349</f>
        <v>0</v>
      </c>
      <c r="P347">
        <f>'RESUMEN TOTAL'!V349</f>
        <v>0</v>
      </c>
      <c r="Q347">
        <f>'RESUMEN TOTAL'!W349</f>
        <v>0</v>
      </c>
      <c r="R347">
        <f>'RESUMEN TOTAL'!X349</f>
        <v>0</v>
      </c>
      <c r="S347">
        <f>'RESUMEN TOTAL'!Y349</f>
        <v>0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 t="str">
        <f>'RESUMEN TOTAL'!AC349</f>
        <v>APAGADO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 t="str">
        <f>'RESUMEN TOTAL'!AG349</f>
        <v>APAGADO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>
        <f>'RESUMEN TOTAL'!R350</f>
        <v>0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>
        <f>'RESUMEN TOTAL'!V350</f>
        <v>0</v>
      </c>
      <c r="Q348">
        <f>'RESUMEN TOTAL'!W350</f>
        <v>0</v>
      </c>
      <c r="R348">
        <f>'RESUMEN TOTAL'!X350</f>
        <v>0</v>
      </c>
      <c r="S348">
        <f>'RESUMEN TOTAL'!Y350</f>
        <v>0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 t="str">
        <f>'RESUMEN TOTAL'!AC350</f>
        <v>APAGADO</v>
      </c>
      <c r="X348" t="str">
        <f>'RESUMEN TOTAL'!AD350</f>
        <v>APAGADO</v>
      </c>
      <c r="Y348" t="str">
        <f>'RESUMEN TOTAL'!AE350</f>
        <v>APAGADO</v>
      </c>
      <c r="Z348" t="str">
        <f>'RESUMEN TOTAL'!AF350</f>
        <v>APAGADO</v>
      </c>
      <c r="AA348" t="str">
        <f>'RESUMEN TOTAL'!AG350</f>
        <v>APAGADO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 t="str">
        <f>'RESUMEN TOTAL'!O351</f>
        <v>APAGADO</v>
      </c>
      <c r="J349" t="str">
        <f>'RESUMEN TOTAL'!P351</f>
        <v>APAGADO</v>
      </c>
      <c r="K349" t="str">
        <f>'RESUMEN TOTAL'!Q351</f>
        <v>APAGADO</v>
      </c>
      <c r="L349">
        <f>'RESUMEN TOTAL'!R351</f>
        <v>0</v>
      </c>
      <c r="M349" t="str">
        <f>'RESUMEN TOTAL'!S351</f>
        <v>APAGADO</v>
      </c>
      <c r="N349" t="str">
        <f>'RESUMEN TOTAL'!T351</f>
        <v>APAGADO</v>
      </c>
      <c r="O349">
        <f>'RESUMEN TOTAL'!U351</f>
        <v>0</v>
      </c>
      <c r="P349" t="str">
        <f>'RESUMEN TOTAL'!V351</f>
        <v>APAGADO</v>
      </c>
      <c r="Q349" t="str">
        <f>'RESUMEN TOTAL'!W351</f>
        <v>APAGADO</v>
      </c>
      <c r="R349" t="str">
        <f>'RESUMEN TOTAL'!X351</f>
        <v>APAGADO</v>
      </c>
      <c r="S349" t="str">
        <f>'RESUMEN TOTAL'!Y351</f>
        <v>APAGADO</v>
      </c>
      <c r="T349" t="str">
        <f>'RESUMEN TOTAL'!Z351</f>
        <v>APAGADO</v>
      </c>
      <c r="U349" t="str">
        <f>'RESUMEN TOTAL'!AA351</f>
        <v>APAGADO</v>
      </c>
      <c r="V349" t="str">
        <f>'RESUMEN TOTAL'!AB351</f>
        <v>APAGADO</v>
      </c>
      <c r="W349" t="str">
        <f>'RESUMEN TOTAL'!AC351</f>
        <v>APAGADO</v>
      </c>
      <c r="X349" t="str">
        <f>'RESUMEN TOTAL'!AD351</f>
        <v>APAGADO</v>
      </c>
      <c r="Y349" t="str">
        <f>'RESUMEN TOTAL'!AE351</f>
        <v>APAGADO</v>
      </c>
      <c r="Z349" t="str">
        <f>'RESUMEN TOTAL'!AF351</f>
        <v>APAGADO</v>
      </c>
      <c r="AA349" t="str">
        <f>'RESUMEN TOTAL'!AG351</f>
        <v>APAGADO</v>
      </c>
      <c r="AB349" t="str">
        <f>'RESUMEN TOTAL'!AH351</f>
        <v>APAGADO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 t="str">
        <f>'RESUMEN TOTAL'!AC354</f>
        <v>APAGADO</v>
      </c>
      <c r="X352" t="str">
        <f>'RESUMEN TOTAL'!AD354</f>
        <v>APAGADO</v>
      </c>
      <c r="Y352" t="str">
        <f>'RESUMEN TOTAL'!AE354</f>
        <v>APAGADO</v>
      </c>
      <c r="Z352" t="str">
        <f>'RESUMEN TOTAL'!AF354</f>
        <v>APAGADO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 t="str">
        <f>'RESUMEN TOTAL'!AC355</f>
        <v>APAGADO</v>
      </c>
      <c r="X353" t="str">
        <f>'RESUMEN TOTAL'!AD355</f>
        <v>APAGADO</v>
      </c>
      <c r="Y353" t="str">
        <f>'RESUMEN TOTAL'!AE355</f>
        <v>APAGADO</v>
      </c>
      <c r="Z353" t="str">
        <f>'RESUMEN TOTAL'!AF355</f>
        <v>APAGADO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 t="str">
        <f>'RESUMEN TOTAL'!L356</f>
        <v>APAGADO</v>
      </c>
      <c r="G354" t="str">
        <f>'RESUMEN TOTAL'!M356</f>
        <v>APAGADO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 t="str">
        <f>'RESUMEN TOTAL'!W358</f>
        <v>APAGADO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>
        <f>'RESUMEN TOTAL'!AB358</f>
        <v>0</v>
      </c>
      <c r="W356">
        <f>'RESUMEN TOTAL'!AC358</f>
        <v>0</v>
      </c>
      <c r="X356" t="str">
        <f>'RESUMEN TOTAL'!AD358</f>
        <v>APAGADO</v>
      </c>
      <c r="Y356" t="str">
        <f>'RESUMEN TOTAL'!AE358</f>
        <v>APAGADO</v>
      </c>
      <c r="Z356" t="str">
        <f>'RESUMEN TOTAL'!AF358</f>
        <v>APAGADO</v>
      </c>
      <c r="AA356" t="str">
        <f>'RESUMEN TOTAL'!AG358</f>
        <v>APAGADO</v>
      </c>
      <c r="AB356" t="str">
        <f>'RESUMEN TOTAL'!AH358</f>
        <v>APAGADO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 t="str">
        <f>'RESUMEN TOTAL'!W359</f>
        <v>APAGADO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>
        <f>'RESUMEN TOTAL'!AB359</f>
        <v>0</v>
      </c>
      <c r="W357">
        <f>'RESUMEN TOTAL'!AC359</f>
        <v>0</v>
      </c>
      <c r="X357" t="str">
        <f>'RESUMEN TOTAL'!AD359</f>
        <v>APAGADO</v>
      </c>
      <c r="Y357" t="str">
        <f>'RESUMEN TOTAL'!AE359</f>
        <v>APAGADO</v>
      </c>
      <c r="Z357" t="str">
        <f>'RESUMEN TOTAL'!AF359</f>
        <v>APAGADO</v>
      </c>
      <c r="AA357" t="str">
        <f>'RESUMEN TOTAL'!AG359</f>
        <v>APAGADO</v>
      </c>
      <c r="AB357" t="str">
        <f>'RESUMEN TOTAL'!AH359</f>
        <v>APAGADO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 t="str">
        <f>'RESUMEN TOTAL'!W360</f>
        <v>APAGADO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>
        <f>'RESUMEN TOTAL'!AB360</f>
        <v>0</v>
      </c>
      <c r="W358">
        <f>'RESUMEN TOTAL'!AC360</f>
        <v>0</v>
      </c>
      <c r="X358" t="str">
        <f>'RESUMEN TOTAL'!AD360</f>
        <v>APAGADO</v>
      </c>
      <c r="Y358" t="str">
        <f>'RESUMEN TOTAL'!AE360</f>
        <v>APAGADO</v>
      </c>
      <c r="Z358" t="str">
        <f>'RESUMEN TOTAL'!AF360</f>
        <v>APAGADO</v>
      </c>
      <c r="AA358" t="str">
        <f>'RESUMEN TOTAL'!AG360</f>
        <v>APAGADO</v>
      </c>
      <c r="AB358" t="str">
        <f>'RESUMEN TOTAL'!AH360</f>
        <v>APAGADO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 t="str">
        <f>'RESUMEN TOTAL'!O361</f>
        <v>APAGADO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>
        <f>'RESUMEN TOTAL'!AA361</f>
        <v>0</v>
      </c>
      <c r="V359">
        <f>'RESUMEN TOTAL'!AB361</f>
        <v>0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 t="str">
        <f>'RESUMEN TOTAL'!O362</f>
        <v>APAGADO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>
        <f>'RESUMEN TOTAL'!AA362</f>
        <v>0</v>
      </c>
      <c r="V360">
        <f>'RESUMEN TOTAL'!AB362</f>
        <v>0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>
        <f>'RESUMEN TOTAL'!X365</f>
        <v>0</v>
      </c>
      <c r="S363">
        <f>'RESUMEN TOTAL'!Y365</f>
        <v>0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>
        <f>'RESUMEN TOTAL'!Y370</f>
        <v>0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>
        <f>'RESUMEN TOTAL'!Y371</f>
        <v>0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>
        <f>'RESUMEN TOTAL'!Z375</f>
        <v>0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>
        <f>'RESUMEN TOTAL'!AI375</f>
        <v>0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>
        <f>'RESUMEN TOTAL'!V376</f>
        <v>0</v>
      </c>
      <c r="Q374">
        <f>'RESUMEN TOTAL'!W376</f>
        <v>0</v>
      </c>
      <c r="R374">
        <f>'RESUMEN TOTAL'!X376</f>
        <v>0</v>
      </c>
      <c r="S374">
        <f>'RESUMEN TOTAL'!Y376</f>
        <v>0</v>
      </c>
      <c r="T374">
        <f>'RESUMEN TOTAL'!Z376</f>
        <v>0</v>
      </c>
      <c r="U374">
        <f>'RESUMEN TOTAL'!AA376</f>
        <v>0</v>
      </c>
      <c r="V374" t="str">
        <f>'RESUMEN TOTAL'!AB376</f>
        <v>APAGADO</v>
      </c>
      <c r="W374">
        <f>'RESUMEN TOTAL'!AC376</f>
        <v>0</v>
      </c>
      <c r="X374" t="str">
        <f>'RESUMEN TOTAL'!AD376</f>
        <v>APAGADO</v>
      </c>
      <c r="Y374" t="str">
        <f>'RESUMEN TOTAL'!AE376</f>
        <v>APAGADO</v>
      </c>
      <c r="Z374">
        <f>'RESUMEN TOTAL'!AF376</f>
        <v>0</v>
      </c>
      <c r="AA374">
        <f>'RESUMEN TOTAL'!AG376</f>
        <v>0</v>
      </c>
      <c r="AB374">
        <f>'RESUMEN TOTAL'!AH376</f>
        <v>0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>
        <f>'RESUMEN TOTAL'!V377</f>
        <v>0</v>
      </c>
      <c r="Q375">
        <f>'RESUMEN TOTAL'!W377</f>
        <v>0</v>
      </c>
      <c r="R375">
        <f>'RESUMEN TOTAL'!X377</f>
        <v>0</v>
      </c>
      <c r="S375">
        <f>'RESUMEN TOTAL'!Y377</f>
        <v>0</v>
      </c>
      <c r="T375">
        <f>'RESUMEN TOTAL'!Z377</f>
        <v>0</v>
      </c>
      <c r="U375">
        <f>'RESUMEN TOTAL'!AA377</f>
        <v>0</v>
      </c>
      <c r="V375">
        <f>'RESUMEN TOTAL'!AB377</f>
        <v>0</v>
      </c>
      <c r="W375">
        <f>'RESUMEN TOTAL'!AC377</f>
        <v>0</v>
      </c>
      <c r="X375" t="str">
        <f>'RESUMEN TOTAL'!AD377</f>
        <v>APAGADO</v>
      </c>
      <c r="Y375" t="str">
        <f>'RESUMEN TOTAL'!AE377</f>
        <v>APAGADO</v>
      </c>
      <c r="Z375">
        <f>'RESUMEN TOTAL'!AF377</f>
        <v>0</v>
      </c>
      <c r="AA375">
        <f>'RESUMEN TOTAL'!AG377</f>
        <v>0</v>
      </c>
      <c r="AB375">
        <f>'RESUMEN TOTAL'!AH377</f>
        <v>0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>
        <f>'RESUMEN TOTAL'!Y378</f>
        <v>0</v>
      </c>
      <c r="T376">
        <f>'RESUMEN TOTAL'!Z378</f>
        <v>0</v>
      </c>
      <c r="U376">
        <f>'RESUMEN TOTAL'!AA378</f>
        <v>0</v>
      </c>
      <c r="V376">
        <f>'RESUMEN TOTAL'!AB378</f>
        <v>0</v>
      </c>
      <c r="W376">
        <f>'RESUMEN TOTAL'!AC378</f>
        <v>0</v>
      </c>
      <c r="X376" t="str">
        <f>'RESUMEN TOTAL'!AD378</f>
        <v>APAGADO</v>
      </c>
      <c r="Y376" t="str">
        <f>'RESUMEN TOTAL'!AE378</f>
        <v>APAGADO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>
        <f>'RESUMEN TOTAL'!Z379</f>
        <v>0</v>
      </c>
      <c r="U377">
        <f>'RESUMEN TOTAL'!AA379</f>
        <v>0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 t="str">
        <f>'RESUMEN TOTAL'!L380</f>
        <v>APAGADO</v>
      </c>
      <c r="G378" t="str">
        <f>'RESUMEN TOTAL'!M380</f>
        <v>APAGADO</v>
      </c>
      <c r="H378" t="str">
        <f>'RESUMEN TOTAL'!N380</f>
        <v>APAGADO</v>
      </c>
      <c r="I378" t="str">
        <f>'RESUMEN TOTAL'!O380</f>
        <v>APAGADO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 t="str">
        <f>'RESUMEN TOTAL'!S380</f>
        <v>APAGADO</v>
      </c>
      <c r="N378">
        <f>'RESUMEN TOTAL'!T380</f>
        <v>0</v>
      </c>
      <c r="O378">
        <f>'RESUMEN TOTAL'!U380</f>
        <v>0</v>
      </c>
      <c r="P378">
        <f>'RESUMEN TOTAL'!V380</f>
        <v>0</v>
      </c>
      <c r="Q378">
        <f>'RESUMEN TOTAL'!W380</f>
        <v>0</v>
      </c>
      <c r="R378">
        <f>'RESUMEN TOTAL'!X380</f>
        <v>0</v>
      </c>
      <c r="S378">
        <f>'RESUMEN TOTAL'!Y380</f>
        <v>0</v>
      </c>
      <c r="T378">
        <f>'RESUMEN TOTAL'!Z380</f>
        <v>0</v>
      </c>
      <c r="U378">
        <f>'RESUMEN TOTAL'!AA380</f>
        <v>0</v>
      </c>
      <c r="V378">
        <f>'RESUMEN TOTAL'!AB380</f>
        <v>0</v>
      </c>
      <c r="W378">
        <f>'RESUMEN TOTAL'!AC380</f>
        <v>0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>
        <f>'RESUMEN TOTAL'!AI380</f>
        <v>0</v>
      </c>
      <c r="AD378">
        <f>'RESUMEN TOTAL'!AJ380</f>
        <v>0</v>
      </c>
      <c r="AE378">
        <f>'RESUMEN TOTAL'!AK380</f>
        <v>0</v>
      </c>
      <c r="AF378">
        <f>'RESUMEN TOTAL'!AL380</f>
        <v>0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 t="str">
        <f>'RESUMEN TOTAL'!L387</f>
        <v>APAGADO</v>
      </c>
      <c r="G385" t="str">
        <f>'RESUMEN TOTAL'!M387</f>
        <v>APAGADO</v>
      </c>
      <c r="H385" t="str">
        <f>'RESUMEN TOTAL'!N387</f>
        <v>APAGADO</v>
      </c>
      <c r="I385" t="str">
        <f>'RESUMEN TOTAL'!O387</f>
        <v>APAGADO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 t="str">
        <f>'RESUMEN TOTAL'!S387</f>
        <v>APAGADO</v>
      </c>
      <c r="N385">
        <f>'RESUMEN TOTAL'!T387</f>
        <v>0</v>
      </c>
      <c r="O385">
        <f>'RESUMEN TOTAL'!U387</f>
        <v>0</v>
      </c>
      <c r="P385">
        <f>'RESUMEN TOTAL'!V387</f>
        <v>0</v>
      </c>
      <c r="Q385">
        <f>'RESUMEN TOTAL'!W387</f>
        <v>0</v>
      </c>
      <c r="R385">
        <f>'RESUMEN TOTAL'!X387</f>
        <v>0</v>
      </c>
      <c r="S385">
        <f>'RESUMEN TOTAL'!Y387</f>
        <v>0</v>
      </c>
      <c r="T385">
        <f>'RESUMEN TOTAL'!Z387</f>
        <v>0</v>
      </c>
      <c r="U385">
        <f>'RESUMEN TOTAL'!AA387</f>
        <v>0</v>
      </c>
      <c r="V385">
        <f>'RESUMEN TOTAL'!AB387</f>
        <v>0</v>
      </c>
      <c r="W385">
        <f>'RESUMEN TOTAL'!AC387</f>
        <v>0</v>
      </c>
      <c r="X385">
        <f>'RESUMEN TOTAL'!AD387</f>
        <v>0</v>
      </c>
      <c r="Y385">
        <f>'RESUMEN TOTAL'!AE387</f>
        <v>0</v>
      </c>
      <c r="Z385">
        <f>'RESUMEN TOTAL'!AF387</f>
        <v>0</v>
      </c>
      <c r="AA385">
        <f>'RESUMEN TOTAL'!AG387</f>
        <v>0</v>
      </c>
      <c r="AB385">
        <f>'RESUMEN TOTAL'!AH387</f>
        <v>0</v>
      </c>
      <c r="AC385">
        <f>'RESUMEN TOTAL'!AI387</f>
        <v>0</v>
      </c>
      <c r="AD385">
        <f>'RESUMEN TOTAL'!AJ387</f>
        <v>0</v>
      </c>
      <c r="AE385">
        <f>'RESUMEN TOTAL'!AK387</f>
        <v>0</v>
      </c>
      <c r="AF385">
        <f>'RESUMEN TOTAL'!AL387</f>
        <v>0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 t="str">
        <f>'RESUMEN TOTAL'!Z390</f>
        <v>APAGADO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 t="str">
        <f>'RESUMEN TOTAL'!AD390</f>
        <v>APAGADO</v>
      </c>
      <c r="Y388" t="str">
        <f>'RESUMEN TOTAL'!AE390</f>
        <v>APAGADO</v>
      </c>
      <c r="Z388" t="str">
        <f>'RESUMEN TOTAL'!AF390</f>
        <v>APAGADO</v>
      </c>
      <c r="AA388" t="str">
        <f>'RESUMEN TOTAL'!AG390</f>
        <v>APAGADO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 t="str">
        <f>'RESUMEN TOTAL'!AD391</f>
        <v>APAGADO</v>
      </c>
      <c r="Y389" t="str">
        <f>'RESUMEN TOTAL'!AE391</f>
        <v>APAGADO</v>
      </c>
      <c r="Z389" t="str">
        <f>'RESUMEN TOTAL'!AF391</f>
        <v>APAGADO</v>
      </c>
      <c r="AA389" t="str">
        <f>'RESUMEN TOTAL'!AG391</f>
        <v>APAGADO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 t="str">
        <f>'RESUMEN TOTAL'!T393</f>
        <v>APAGADO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>
        <f>'RESUMEN TOTAL'!Q394</f>
        <v>0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>
        <f>'RESUMEN TOTAL'!AN394</f>
        <v>0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 t="str">
        <f>'RESUMEN TOTAL'!Z397</f>
        <v>APAGADO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>
        <f>'RESUMEN TOTAL'!AN400</f>
        <v>0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>
        <f>'RESUMEN TOTAL'!AN401</f>
        <v>0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 t="str">
        <f>'RESUMEN TOTAL'!Z402</f>
        <v>APAGADO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 t="str">
        <f>'RESUMEN TOTAL'!Z405</f>
        <v>APAGADO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 t="str">
        <f>'RESUMEN TOTAL'!AD405</f>
        <v>APAGADO</v>
      </c>
      <c r="Y403" t="str">
        <f>'RESUMEN TOTAL'!AE405</f>
        <v>APAGADO</v>
      </c>
      <c r="Z403" t="str">
        <f>'RESUMEN TOTAL'!AF405</f>
        <v>APAGADO</v>
      </c>
      <c r="AA403" t="str">
        <f>'RESUMEN TOTAL'!AG405</f>
        <v>APAGADO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 t="str">
        <f>'RESUMEN TOTAL'!Z408</f>
        <v>APAGADO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 t="str">
        <f>'RESUMEN TOTAL'!Z409</f>
        <v>APAGADO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>
        <f>'RESUMEN TOTAL'!Q410</f>
        <v>0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>
        <f>'RESUMEN TOTAL'!Q411</f>
        <v>0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>
        <f>'RESUMEN TOTAL'!V414</f>
        <v>0</v>
      </c>
      <c r="Q412">
        <f>'RESUMEN TOTAL'!W414</f>
        <v>0</v>
      </c>
      <c r="R412">
        <f>'RESUMEN TOTAL'!X414</f>
        <v>0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 t="str">
        <f>'RESUMEN TOTAL'!T415</f>
        <v>APAGADO</v>
      </c>
      <c r="O413" t="str">
        <f>'RESUMEN TOTAL'!U415</f>
        <v>APAGADO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 t="str">
        <f>'RESUMEN TOTAL'!T416</f>
        <v>APAGADO</v>
      </c>
      <c r="O414" t="str">
        <f>'RESUMEN TOTAL'!U416</f>
        <v>APAGADO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 t="str">
        <f>'RESUMEN TOTAL'!T417</f>
        <v>APAGADO</v>
      </c>
      <c r="O415" t="str">
        <f>'RESUMEN TOTAL'!U417</f>
        <v>APAGADO</v>
      </c>
      <c r="P415">
        <f>'RESUMEN TOTAL'!V417</f>
        <v>0</v>
      </c>
      <c r="Q415">
        <f>'RESUMEN TOTAL'!W417</f>
        <v>0</v>
      </c>
      <c r="R415" t="str">
        <f>'RESUMEN TOTAL'!X417</f>
        <v>APAGADO</v>
      </c>
      <c r="S415" t="str">
        <f>'RESUMEN TOTAL'!Y417</f>
        <v>APAGADO</v>
      </c>
      <c r="T415" t="str">
        <f>'RESUMEN TOTAL'!Z417</f>
        <v>APAGADO</v>
      </c>
      <c r="U415" t="str">
        <f>'RESUMEN TOTAL'!AA417</f>
        <v>APAGADO</v>
      </c>
      <c r="V415" t="str">
        <f>'RESUMEN TOTAL'!AB417</f>
        <v>APAGADO</v>
      </c>
      <c r="W415" t="str">
        <f>'RESUMEN TOTAL'!AC417</f>
        <v>APAGADO</v>
      </c>
      <c r="X415" t="str">
        <f>'RESUMEN TOTAL'!AD417</f>
        <v>APAGADO</v>
      </c>
      <c r="Y415" t="str">
        <f>'RESUMEN TOTAL'!AE417</f>
        <v>APAGADO</v>
      </c>
      <c r="Z415" t="str">
        <f>'RESUMEN TOTAL'!AF417</f>
        <v>APAGADO</v>
      </c>
      <c r="AA415" t="str">
        <f>'RESUMEN TOTAL'!AG417</f>
        <v>APAGADO</v>
      </c>
      <c r="AB415" t="str">
        <f>'RESUMEN TOTAL'!AH417</f>
        <v>APAGADO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 t="str">
        <f>'RESUMEN TOTAL'!T418</f>
        <v>APAGADO</v>
      </c>
      <c r="O416" t="str">
        <f>'RESUMEN TOTAL'!U418</f>
        <v>APAGADO</v>
      </c>
      <c r="P416">
        <f>'RESUMEN TOTAL'!V418</f>
        <v>0</v>
      </c>
      <c r="Q416">
        <f>'RESUMEN TOTAL'!W418</f>
        <v>0</v>
      </c>
      <c r="R416" t="str">
        <f>'RESUMEN TOTAL'!X418</f>
        <v>APAGADO</v>
      </c>
      <c r="S416" t="str">
        <f>'RESUMEN TOTAL'!Y418</f>
        <v>APAGADO</v>
      </c>
      <c r="T416" t="str">
        <f>'RESUMEN TOTAL'!Z418</f>
        <v>APAGADO</v>
      </c>
      <c r="U416" t="str">
        <f>'RESUMEN TOTAL'!AA418</f>
        <v>APAGADO</v>
      </c>
      <c r="V416" t="str">
        <f>'RESUMEN TOTAL'!AB418</f>
        <v>APAGADO</v>
      </c>
      <c r="W416" t="str">
        <f>'RESUMEN TOTAL'!AC418</f>
        <v>APAGADO</v>
      </c>
      <c r="X416" t="str">
        <f>'RESUMEN TOTAL'!AD418</f>
        <v>APAGADO</v>
      </c>
      <c r="Y416" t="str">
        <f>'RESUMEN TOTAL'!AE418</f>
        <v>APAGADO</v>
      </c>
      <c r="Z416" t="str">
        <f>'RESUMEN TOTAL'!AF418</f>
        <v>APAGADO</v>
      </c>
      <c r="AA416" t="str">
        <f>'RESUMEN TOTAL'!AG418</f>
        <v>APAGADO</v>
      </c>
      <c r="AB416" t="str">
        <f>'RESUMEN TOTAL'!AH418</f>
        <v>APAGADO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 t="str">
        <f>'RESUMEN TOTAL'!T419</f>
        <v>APAGADO</v>
      </c>
      <c r="O417" t="str">
        <f>'RESUMEN TOTAL'!U419</f>
        <v>APAGADO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 t="str">
        <f>'RESUMEN TOTAL'!T420</f>
        <v>APAGADO</v>
      </c>
      <c r="O418" t="str">
        <f>'RESUMEN TOTAL'!U420</f>
        <v>APAGADO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 t="str">
        <f>'RESUMEN TOTAL'!T421</f>
        <v>APAGADO</v>
      </c>
      <c r="O419" t="str">
        <f>'RESUMEN TOTAL'!U421</f>
        <v>APAGADO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 t="str">
        <f>'RESUMEN TOTAL'!T422</f>
        <v>APAGADO</v>
      </c>
      <c r="O420" t="str">
        <f>'RESUMEN TOTAL'!U422</f>
        <v>APAGADO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>
        <f>'RESUMEN TOTAL'!Q427</f>
        <v>0</v>
      </c>
      <c r="L425">
        <f>'RESUMEN TOTAL'!R427</f>
        <v>0</v>
      </c>
      <c r="M425">
        <f>'RESUMEN TOTAL'!S427</f>
        <v>0</v>
      </c>
      <c r="N425">
        <f>'RESUMEN TOTAL'!T427</f>
        <v>0</v>
      </c>
      <c r="O425">
        <f>'RESUMEN TOTAL'!U427</f>
        <v>0</v>
      </c>
      <c r="P425">
        <f>'RESUMEN TOTAL'!V427</f>
        <v>0</v>
      </c>
      <c r="Q425">
        <f>'RESUMEN TOTAL'!W427</f>
        <v>0</v>
      </c>
      <c r="R425">
        <f>'RESUMEN TOTAL'!X427</f>
        <v>0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 t="str">
        <f>'RESUMEN TOTAL'!W428</f>
        <v>APAGADO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>
        <f>'RESUMEN TOTAL'!AB428</f>
        <v>0</v>
      </c>
      <c r="W426">
        <f>'RESUMEN TOTAL'!AC428</f>
        <v>0</v>
      </c>
      <c r="X426" t="str">
        <f>'RESUMEN TOTAL'!AD428</f>
        <v>APAGADO</v>
      </c>
      <c r="Y426" t="str">
        <f>'RESUMEN TOTAL'!AE428</f>
        <v>APAGADO</v>
      </c>
      <c r="Z426" t="str">
        <f>'RESUMEN TOTAL'!AF428</f>
        <v>APAGADO</v>
      </c>
      <c r="AA426" t="str">
        <f>'RESUMEN TOTAL'!AG428</f>
        <v>APAGADO</v>
      </c>
      <c r="AB426" t="str">
        <f>'RESUMEN TOTAL'!AH428</f>
        <v>APAGADO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 t="str">
        <f>'RESUMEN TOTAL'!W429</f>
        <v>APAGADO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>
        <f>'RESUMEN TOTAL'!AB429</f>
        <v>0</v>
      </c>
      <c r="W427">
        <f>'RESUMEN TOTAL'!AC429</f>
        <v>0</v>
      </c>
      <c r="X427" t="str">
        <f>'RESUMEN TOTAL'!AD429</f>
        <v>APAGADO</v>
      </c>
      <c r="Y427" t="str">
        <f>'RESUMEN TOTAL'!AE429</f>
        <v>APAGADO</v>
      </c>
      <c r="Z427" t="str">
        <f>'RESUMEN TOTAL'!AF429</f>
        <v>APAGADO</v>
      </c>
      <c r="AA427" t="str">
        <f>'RESUMEN TOTAL'!AG429</f>
        <v>APAGADO</v>
      </c>
      <c r="AB427" t="str">
        <f>'RESUMEN TOTAL'!AH429</f>
        <v>APAGADO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 t="str">
        <f>'RESUMEN TOTAL'!W430</f>
        <v>APAGADO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>
        <f>'RESUMEN TOTAL'!AB430</f>
        <v>0</v>
      </c>
      <c r="W428">
        <f>'RESUMEN TOTAL'!AC430</f>
        <v>0</v>
      </c>
      <c r="X428" t="str">
        <f>'RESUMEN TOTAL'!AD430</f>
        <v>APAGADO</v>
      </c>
      <c r="Y428" t="str">
        <f>'RESUMEN TOTAL'!AE430</f>
        <v>APAGADO</v>
      </c>
      <c r="Z428" t="str">
        <f>'RESUMEN TOTAL'!AF430</f>
        <v>APAGADO</v>
      </c>
      <c r="AA428" t="str">
        <f>'RESUMEN TOTAL'!AG430</f>
        <v>APAGADO</v>
      </c>
      <c r="AB428" t="str">
        <f>'RESUMEN TOTAL'!AH430</f>
        <v>APAGADO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 t="str">
        <f>'RESUMEN TOTAL'!W431</f>
        <v>APAGADO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>
        <f>'RESUMEN TOTAL'!AB431</f>
        <v>0</v>
      </c>
      <c r="W429">
        <f>'RESUMEN TOTAL'!AC431</f>
        <v>0</v>
      </c>
      <c r="X429" t="str">
        <f>'RESUMEN TOTAL'!AD431</f>
        <v>APAGADO</v>
      </c>
      <c r="Y429" t="str">
        <f>'RESUMEN TOTAL'!AE431</f>
        <v>APAGADO</v>
      </c>
      <c r="Z429" t="str">
        <f>'RESUMEN TOTAL'!AF431</f>
        <v>APAGADO</v>
      </c>
      <c r="AA429" t="str">
        <f>'RESUMEN TOTAL'!AG431</f>
        <v>APAGADO</v>
      </c>
      <c r="AB429" t="str">
        <f>'RESUMEN TOTAL'!AH431</f>
        <v>APAGADO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 t="str">
        <f>'RESUMEN TOTAL'!AD435</f>
        <v>APAGADO</v>
      </c>
      <c r="Y433" t="str">
        <f>'RESUMEN TOTAL'!AE435</f>
        <v>APAGADO</v>
      </c>
      <c r="Z433" t="str">
        <f>'RESUMEN TOTAL'!AF435</f>
        <v>APAGADO</v>
      </c>
      <c r="AA433" t="str">
        <f>'RESUMEN TOTAL'!AG435</f>
        <v>APAGADO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 t="str">
        <f>'RESUMEN TOTAL'!AD436</f>
        <v>APAGADO</v>
      </c>
      <c r="Y434" t="str">
        <f>'RESUMEN TOTAL'!AE436</f>
        <v>APAGADO</v>
      </c>
      <c r="Z434" t="str">
        <f>'RESUMEN TOTAL'!AF436</f>
        <v>APAGADO</v>
      </c>
      <c r="AA434" t="str">
        <f>'RESUMEN TOTAL'!AG436</f>
        <v>APAGADO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 t="str">
        <f>'RESUMEN TOTAL'!S437</f>
        <v>APAGADO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>
        <f>'RESUMEN TOTAL'!Y437</f>
        <v>0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>
        <f>'RESUMEN TOTAL'!AD437</f>
        <v>0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>
        <f>'RESUMEN TOTAL'!X438</f>
        <v>0</v>
      </c>
      <c r="S436">
        <f>'RESUMEN TOTAL'!Y438</f>
        <v>0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>
        <f>'RESUMEN TOTAL'!AD438</f>
        <v>0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>
        <f>'RESUMEN TOTAL'!X439</f>
        <v>0</v>
      </c>
      <c r="S437">
        <f>'RESUMEN TOTAL'!Y439</f>
        <v>0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>
        <f>'RESUMEN TOTAL'!AD439</f>
        <v>0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>
        <f>'RESUMEN TOTAL'!X440</f>
        <v>0</v>
      </c>
      <c r="S438">
        <f>'RESUMEN TOTAL'!Y440</f>
        <v>0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>
        <f>'RESUMEN TOTAL'!AD440</f>
        <v>0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>
        <f>'RESUMEN TOTAL'!X441</f>
        <v>0</v>
      </c>
      <c r="S439">
        <f>'RESUMEN TOTAL'!Y441</f>
        <v>0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>
        <f>'RESUMEN TOTAL'!AD441</f>
        <v>0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>
        <f>'RESUMEN TOTAL'!X442</f>
        <v>0</v>
      </c>
      <c r="S440">
        <f>'RESUMEN TOTAL'!Y442</f>
        <v>0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>
        <f>'RESUMEN TOTAL'!AD442</f>
        <v>0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>
        <f>'RESUMEN TOTAL'!X443</f>
        <v>0</v>
      </c>
      <c r="S441">
        <f>'RESUMEN TOTAL'!Y443</f>
        <v>0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>
        <f>'RESUMEN TOTAL'!AD443</f>
        <v>0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>
        <f>'RESUMEN TOTAL'!X444</f>
        <v>0</v>
      </c>
      <c r="S442">
        <f>'RESUMEN TOTAL'!Y444</f>
        <v>0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>
        <f>'RESUMEN TOTAL'!AD444</f>
        <v>0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>
        <f>'RESUMEN TOTAL'!X445</f>
        <v>0</v>
      </c>
      <c r="S443">
        <f>'RESUMEN TOTAL'!Y445</f>
        <v>0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>
        <f>'RESUMEN TOTAL'!AD445</f>
        <v>0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>
        <f>'RESUMEN TOTAL'!AC446</f>
        <v>0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 t="str">
        <f>'RESUMEN TOTAL'!AG447</f>
        <v>APAGADO</v>
      </c>
      <c r="AB445" t="str">
        <f>'RESUMEN TOTAL'!AH447</f>
        <v>APAGADO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 t="str">
        <f>'RESUMEN TOTAL'!AB453</f>
        <v>APAGADO</v>
      </c>
      <c r="W451" t="str">
        <f>'RESUMEN TOTAL'!AC453</f>
        <v>APAGADO</v>
      </c>
      <c r="X451" t="str">
        <f>'RESUMEN TOTAL'!AD453</f>
        <v>APAGADO</v>
      </c>
      <c r="Y451" t="str">
        <f>'RESUMEN TOTAL'!AE453</f>
        <v>APAGADO</v>
      </c>
      <c r="Z451" t="str">
        <f>'RESUMEN TOTAL'!AF453</f>
        <v>APAGADO</v>
      </c>
      <c r="AA451" t="str">
        <f>'RESUMEN TOTAL'!AG453</f>
        <v>APAGADO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 t="str">
        <f>'RESUMEN TOTAL'!AD454</f>
        <v>APAGADO</v>
      </c>
      <c r="Y452" t="str">
        <f>'RESUMEN TOTAL'!AE454</f>
        <v>APAGADO</v>
      </c>
      <c r="Z452" t="str">
        <f>'RESUMEN TOTAL'!AF454</f>
        <v>APAGADO</v>
      </c>
      <c r="AA452" t="str">
        <f>'RESUMEN TOTAL'!AG454</f>
        <v>APAGADO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 t="str">
        <f>'RESUMEN TOTAL'!AC461</f>
        <v>APAGADO</v>
      </c>
      <c r="X459" t="str">
        <f>'RESUMEN TOTAL'!AD461</f>
        <v>APAGADO</v>
      </c>
      <c r="Y459">
        <f>'RESUMEN TOTAL'!AE461</f>
        <v>0</v>
      </c>
      <c r="Z459" t="str">
        <f>'RESUMEN TOTAL'!AF461</f>
        <v>APAGADO</v>
      </c>
      <c r="AA459" t="str">
        <f>'RESUMEN TOTAL'!AG461</f>
        <v>APAGADO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 t="str">
        <f>'RESUMEN TOTAL'!AC462</f>
        <v>APAGADO</v>
      </c>
      <c r="X460" t="str">
        <f>'RESUMEN TOTAL'!AD462</f>
        <v>APAGADO</v>
      </c>
      <c r="Y460" t="str">
        <f>'RESUMEN TOTAL'!AE462</f>
        <v>APAGADO</v>
      </c>
      <c r="Z460" t="str">
        <f>'RESUMEN TOTAL'!AF462</f>
        <v>APAGADO</v>
      </c>
      <c r="AA460" t="str">
        <f>'RESUMEN TOTAL'!AG462</f>
        <v>APAGADO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 t="str">
        <f>'RESUMEN TOTAL'!L463</f>
        <v>APAGADO</v>
      </c>
      <c r="G461" t="str">
        <f>'RESUMEN TOTAL'!M463</f>
        <v>APAGADO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>
        <f>'RESUMEN TOTAL'!Y463</f>
        <v>0</v>
      </c>
      <c r="T461">
        <f>'RESUMEN TOTAL'!Z463</f>
        <v>0</v>
      </c>
      <c r="U461">
        <f>'RESUMEN TOTAL'!AA463</f>
        <v>0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>
        <f>'RESUMEN TOTAL'!AI463</f>
        <v>0</v>
      </c>
      <c r="AD461">
        <f>'RESUMEN TOTAL'!AJ463</f>
        <v>0</v>
      </c>
      <c r="AE461">
        <f>'RESUMEN TOTAL'!AK463</f>
        <v>0</v>
      </c>
      <c r="AF461">
        <f>'RESUMEN TOTAL'!AL463</f>
        <v>0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>
        <f>'RESUMEN TOTAL'!Y464</f>
        <v>0</v>
      </c>
      <c r="T462">
        <f>'RESUMEN TOTAL'!Z464</f>
        <v>0</v>
      </c>
      <c r="U462">
        <f>'RESUMEN TOTAL'!AA464</f>
        <v>0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>
        <f>'RESUMEN TOTAL'!AI464</f>
        <v>0</v>
      </c>
      <c r="AD462">
        <f>'RESUMEN TOTAL'!AJ464</f>
        <v>0</v>
      </c>
      <c r="AE462">
        <f>'RESUMEN TOTAL'!AK464</f>
        <v>0</v>
      </c>
      <c r="AF462">
        <f>'RESUMEN TOTAL'!AL464</f>
        <v>0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 t="str">
        <f>'RESUMEN TOTAL'!L465</f>
        <v>APAGADO</v>
      </c>
      <c r="G463" t="str">
        <f>'RESUMEN TOTAL'!M465</f>
        <v>APAGADO</v>
      </c>
      <c r="H463">
        <f>'RESUMEN TOTAL'!N465</f>
        <v>0</v>
      </c>
      <c r="I463" t="str">
        <f>'RESUMEN TOTAL'!O465</f>
        <v>APAGADO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 t="str">
        <f>'RESUMEN TOTAL'!T465</f>
        <v>APAGADO</v>
      </c>
      <c r="O463" t="str">
        <f>'RESUMEN TOTAL'!U465</f>
        <v>APAGADO</v>
      </c>
      <c r="P463">
        <f>'RESUMEN TOTAL'!V465</f>
        <v>0</v>
      </c>
      <c r="Q463" t="str">
        <f>'RESUMEN TOTAL'!W465</f>
        <v>APAGADO</v>
      </c>
      <c r="R463" t="str">
        <f>'RESUMEN TOTAL'!X465</f>
        <v>APAGADO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>
        <f>'RESUMEN TOTAL'!AB465</f>
        <v>0</v>
      </c>
      <c r="W463">
        <f>'RESUMEN TOTAL'!AC465</f>
        <v>0</v>
      </c>
      <c r="X463">
        <f>'RESUMEN TOTAL'!AD465</f>
        <v>0</v>
      </c>
      <c r="Y463">
        <f>'RESUMEN TOTAL'!AE465</f>
        <v>0</v>
      </c>
      <c r="Z463">
        <f>'RESUMEN TOTAL'!AF465</f>
        <v>0</v>
      </c>
      <c r="AA463">
        <f>'RESUMEN TOTAL'!AG465</f>
        <v>0</v>
      </c>
      <c r="AB463" t="str">
        <f>'RESUMEN TOTAL'!AH465</f>
        <v>APAGADO</v>
      </c>
      <c r="AC463">
        <f>'RESUMEN TOTAL'!AI465</f>
        <v>0</v>
      </c>
      <c r="AD463">
        <f>'RESUMEN TOTAL'!AJ465</f>
        <v>0</v>
      </c>
      <c r="AE463">
        <f>'RESUMEN TOTAL'!AK465</f>
        <v>0</v>
      </c>
      <c r="AF463">
        <f>'RESUMEN TOTAL'!AL465</f>
        <v>0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 t="str">
        <f>'RESUMEN TOTAL'!L466</f>
        <v>APAGADO</v>
      </c>
      <c r="G464" t="str">
        <f>'RESUMEN TOTAL'!M466</f>
        <v>APAGADO</v>
      </c>
      <c r="H464">
        <f>'RESUMEN TOTAL'!N466</f>
        <v>0</v>
      </c>
      <c r="I464" t="str">
        <f>'RESUMEN TOTAL'!O466</f>
        <v>APAGADO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 t="str">
        <f>'RESUMEN TOTAL'!T466</f>
        <v>APAGADO</v>
      </c>
      <c r="O464" t="str">
        <f>'RESUMEN TOTAL'!U466</f>
        <v>APAGADO</v>
      </c>
      <c r="P464">
        <f>'RESUMEN TOTAL'!V466</f>
        <v>0</v>
      </c>
      <c r="Q464" t="str">
        <f>'RESUMEN TOTAL'!W466</f>
        <v>APAGADO</v>
      </c>
      <c r="R464" t="str">
        <f>'RESUMEN TOTAL'!X466</f>
        <v>APAGADO</v>
      </c>
      <c r="S464" t="str">
        <f>'RESUMEN TOTAL'!Y466</f>
        <v>APAGADO</v>
      </c>
      <c r="T464" t="str">
        <f>'RESUMEN TOTAL'!Z466</f>
        <v>APAGADO</v>
      </c>
      <c r="U464" t="str">
        <f>'RESUMEN TOTAL'!AA466</f>
        <v>APAGADO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 t="str">
        <f>'RESUMEN TOTAL'!AH466</f>
        <v>APAGADO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>
        <f>'RESUMEN TOTAL'!AL467</f>
        <v>0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>
        <f>'RESUMEN TOTAL'!AL468</f>
        <v>0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>
        <f>'RESUMEN TOTAL'!AL469</f>
        <v>0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>
        <f>'RESUMEN TOTAL'!AL470</f>
        <v>0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>
        <f>'RESUMEN TOTAL'!AL471</f>
        <v>0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>
        <f>'RESUMEN TOTAL'!AL472</f>
        <v>0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>
        <f>'RESUMEN TOTAL'!AL473</f>
        <v>0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>
        <f>'RESUMEN TOTAL'!AL474</f>
        <v>0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 t="str">
        <f>'RESUMEN TOTAL'!AB475</f>
        <v>APAGADO</v>
      </c>
      <c r="W473" t="str">
        <f>'RESUMEN TOTAL'!AC475</f>
        <v>APAGADO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 t="str">
        <f>'RESUMEN TOTAL'!AG475</f>
        <v>APAGADO</v>
      </c>
      <c r="AB473" t="str">
        <f>'RESUMEN TOTAL'!AH475</f>
        <v>APAGADO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>
        <f>'RESUMEN TOTAL'!AL475</f>
        <v>0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 t="str">
        <f>'RESUMEN TOTAL'!AC476</f>
        <v>APAGADO</v>
      </c>
      <c r="X474" t="str">
        <f>'RESUMEN TOTAL'!AD476</f>
        <v>APAGADO</v>
      </c>
      <c r="Y474" t="str">
        <f>'RESUMEN TOTAL'!AE476</f>
        <v>APAGADO</v>
      </c>
      <c r="Z474" t="str">
        <f>'RESUMEN TOTAL'!AF476</f>
        <v>APAGADO</v>
      </c>
      <c r="AA474" t="str">
        <f>'RESUMEN TOTAL'!AG476</f>
        <v>APAGADO</v>
      </c>
      <c r="AB474" t="str">
        <f>'RESUMEN TOTAL'!AH476</f>
        <v>APAGADO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>
        <f>'RESUMEN TOTAL'!AL476</f>
        <v>0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 t="str">
        <f>'RESUMEN TOTAL'!AC477</f>
        <v>APAGADO</v>
      </c>
      <c r="X475" t="str">
        <f>'RESUMEN TOTAL'!AD477</f>
        <v>APAGADO</v>
      </c>
      <c r="Y475" t="str">
        <f>'RESUMEN TOTAL'!AE477</f>
        <v>APAGADO</v>
      </c>
      <c r="Z475" t="str">
        <f>'RESUMEN TOTAL'!AF477</f>
        <v>APAGADO</v>
      </c>
      <c r="AA475" t="str">
        <f>'RESUMEN TOTAL'!AG477</f>
        <v>APAGADO</v>
      </c>
      <c r="AB475" t="str">
        <f>'RESUMEN TOTAL'!AH477</f>
        <v>APAGADO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>
        <f>'RESUMEN TOTAL'!AL477</f>
        <v>0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 t="str">
        <f>'RESUMEN TOTAL'!AD478</f>
        <v>APAGADO</v>
      </c>
      <c r="Y476" t="str">
        <f>'RESUMEN TOTAL'!AE478</f>
        <v>APAGADO</v>
      </c>
      <c r="Z476" t="str">
        <f>'RESUMEN TOTAL'!AF478</f>
        <v>APAGADO</v>
      </c>
      <c r="AA476" t="str">
        <f>'RESUMEN TOTAL'!AG478</f>
        <v>APAGADO</v>
      </c>
      <c r="AB476" t="str">
        <f>'RESUMEN TOTAL'!AH478</f>
        <v>APAGADO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>
        <f>'RESUMEN TOTAL'!AL478</f>
        <v>0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 t="str">
        <f>'RESUMEN TOTAL'!A479</f>
        <v>PARADAS SEGURAS</v>
      </c>
      <c r="B477">
        <f>'RESUMEN TOTAL'!B479</f>
        <v>32</v>
      </c>
      <c r="C477" t="str">
        <f>'RESUMEN TOTAL'!D479</f>
        <v>Hudson y 834 oeste</v>
      </c>
      <c r="D477" t="str">
        <f>'RESUMEN TOTAL'!E479</f>
        <v>GFIJA</v>
      </c>
      <c r="E477" t="str">
        <f>'RESUMEN TOTAL'!F479</f>
        <v>GPON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 t="str">
        <f>'RESUMEN TOTAL'!AB479</f>
        <v>APAGADO</v>
      </c>
      <c r="W477" t="str">
        <f>'RESUMEN TOTAL'!AC479</f>
        <v>APAGADO</v>
      </c>
      <c r="X477" t="str">
        <f>'RESUMEN TOTAL'!AD479</f>
        <v>APAGADO</v>
      </c>
      <c r="Y477" t="str">
        <f>'RESUMEN TOTAL'!AE479</f>
        <v>APAGADO</v>
      </c>
      <c r="Z477" t="str">
        <f>'RESUMEN TOTAL'!AF479</f>
        <v>APAGADO</v>
      </c>
      <c r="AA477" t="str">
        <f>'RESUMEN TOTAL'!AG479</f>
        <v>APAGADO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 t="str">
        <f>'RESUMEN TOTAL'!A480</f>
        <v>PARADAS SEGURAS</v>
      </c>
      <c r="B478" t="str">
        <f>'RESUMEN TOTAL'!B480</f>
        <v>32 I</v>
      </c>
      <c r="C478" t="str">
        <f>'RESUMEN TOTAL'!D480</f>
        <v>Hudson y 834 oeste</v>
      </c>
      <c r="D478" t="str">
        <f>'RESUMEN TOTAL'!E480</f>
        <v>INTERCOMUNICADOR</v>
      </c>
      <c r="E478" t="str">
        <f>'RESUMEN TOTAL'!F480</f>
        <v>GPON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 t="str">
        <f>'RESUMEN TOTAL'!O480</f>
        <v>APAGADO</v>
      </c>
      <c r="J478" t="str">
        <f>'RESUMEN TOTAL'!P480</f>
        <v>APAGADO</v>
      </c>
      <c r="K478" t="str">
        <f>'RESUMEN TOTAL'!Q480</f>
        <v>APAGADO</v>
      </c>
      <c r="L478" t="str">
        <f>'RESUMEN TOTAL'!R480</f>
        <v>APAGADO</v>
      </c>
      <c r="M478" t="str">
        <f>'RESUMEN TOTAL'!S480</f>
        <v>APAGADO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 t="str">
        <f>'RESUMEN TOTAL'!AB480</f>
        <v>APAGADO</v>
      </c>
      <c r="W478">
        <f>'RESUMEN TOTAL'!AC480</f>
        <v>0</v>
      </c>
      <c r="X478" t="str">
        <f>'RESUMEN TOTAL'!AD480</f>
        <v>APAGADO</v>
      </c>
      <c r="Y478" t="str">
        <f>'RESUMEN TOTAL'!AE480</f>
        <v>APAGADO</v>
      </c>
      <c r="Z478" t="str">
        <f>'RESUMEN TOTAL'!AF480</f>
        <v>APAGADO</v>
      </c>
      <c r="AA478" t="str">
        <f>'RESUMEN TOTAL'!AG480</f>
        <v>APAGADO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 t="str">
        <f>'RESUMEN TOTAL'!A481</f>
        <v>PARADAS SEGURAS</v>
      </c>
      <c r="B479" t="str">
        <f>'RESUMEN TOTAL'!B481</f>
        <v>33 C</v>
      </c>
      <c r="C479" t="str">
        <f>'RESUMEN TOTAL'!D481</f>
        <v>Hudson y Suipacha este</v>
      </c>
      <c r="D479" t="str">
        <f>'RESUMEN TOTAL'!E481</f>
        <v>GFIJA</v>
      </c>
      <c r="E479" t="str">
        <f>'RESUMEN TOTAL'!F481</f>
        <v>GPON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 t="str">
        <f>'RESUMEN TOTAL'!O481</f>
        <v>APAGADO</v>
      </c>
      <c r="J479" t="str">
        <f>'RESUMEN TOTAL'!P481</f>
        <v>APAGADO</v>
      </c>
      <c r="K479" t="str">
        <f>'RESUMEN TOTAL'!Q481</f>
        <v>APAGADO</v>
      </c>
      <c r="L479" t="str">
        <f>'RESUMEN TOTAL'!R481</f>
        <v>APAGADO</v>
      </c>
      <c r="M479" t="str">
        <f>'RESUMEN TOTAL'!S481</f>
        <v>APAGADO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 t="str">
        <f>'RESUMEN TOTAL'!A482</f>
        <v>PARADAS SEGURAS</v>
      </c>
      <c r="B480" t="str">
        <f>'RESUMEN TOTAL'!B482</f>
        <v>33 I</v>
      </c>
      <c r="C480" t="str">
        <f>'RESUMEN TOTAL'!D482</f>
        <v>Hudson y Suipacha este</v>
      </c>
      <c r="D480" t="str">
        <f>'RESUMEN TOTAL'!E482</f>
        <v>INTERCOMUNICADOR</v>
      </c>
      <c r="E480" t="str">
        <f>'RESUMEN TOTAL'!F482</f>
        <v>GPON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 t="str">
        <f>'RESUMEN TOTAL'!O482</f>
        <v>APAGADO</v>
      </c>
      <c r="J480" t="str">
        <f>'RESUMEN TOTAL'!P482</f>
        <v>APAGADO</v>
      </c>
      <c r="K480" t="str">
        <f>'RESUMEN TOTAL'!Q482</f>
        <v>APAGADO</v>
      </c>
      <c r="L480" t="str">
        <f>'RESUMEN TOTAL'!R482</f>
        <v>APAGADO</v>
      </c>
      <c r="M480" t="str">
        <f>'RESUMEN TOTAL'!S482</f>
        <v>APAGADO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 t="str">
        <f>'RESUMEN TOTAL'!A483</f>
        <v>PARADAS SEGURAS</v>
      </c>
      <c r="B481" t="str">
        <f>'RESUMEN TOTAL'!B483</f>
        <v>34 C</v>
      </c>
      <c r="C481" t="str">
        <f>'RESUMEN TOTAL'!D483</f>
        <v>Hudson y Suipacha oeste</v>
      </c>
      <c r="D481" t="str">
        <f>'RESUMEN TOTAL'!E483</f>
        <v>GFIJA</v>
      </c>
      <c r="E481" t="str">
        <f>'RESUMEN TOTAL'!F483</f>
        <v>GPON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 t="str">
        <f>'RESUMEN TOTAL'!A484</f>
        <v>PARADAS SEGURAS</v>
      </c>
      <c r="B482" t="str">
        <f>'RESUMEN TOTAL'!B484</f>
        <v>34 I</v>
      </c>
      <c r="C482" t="str">
        <f>'RESUMEN TOTAL'!D484</f>
        <v>Hudson y Suipacha oeste</v>
      </c>
      <c r="D482" t="str">
        <f>'RESUMEN TOTAL'!E484</f>
        <v>INTERCOMUNICADOR</v>
      </c>
      <c r="E482" t="str">
        <f>'RESUMEN TOTAL'!F484</f>
        <v>GPON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 t="str">
        <f>'RESUMEN TOTAL'!O484</f>
        <v>APAGADO</v>
      </c>
      <c r="J482" t="str">
        <f>'RESUMEN TOTAL'!P484</f>
        <v>APAGADO</v>
      </c>
      <c r="K482" t="str">
        <f>'RESUMEN TOTAL'!Q484</f>
        <v>APAGADO</v>
      </c>
      <c r="L482" t="str">
        <f>'RESUMEN TOTAL'!R484</f>
        <v>APAGADO</v>
      </c>
      <c r="M482" t="str">
        <f>'RESUMEN TOTAL'!S484</f>
        <v>APAGADO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 t="str">
        <f>'RESUMEN TOTAL'!A485</f>
        <v>PARADAS SEGURAS</v>
      </c>
      <c r="B483" t="str">
        <f>'RESUMEN TOTAL'!B485</f>
        <v>35 C</v>
      </c>
      <c r="C483" t="str">
        <f>'RESUMEN TOTAL'!D485</f>
        <v>Hudson y Suipacha este</v>
      </c>
      <c r="D483" t="str">
        <f>'RESUMEN TOTAL'!E485</f>
        <v>GFIJA</v>
      </c>
      <c r="E483" t="str">
        <f>'RESUMEN TOTAL'!F485</f>
        <v>GPON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 t="str">
        <f>'RESUMEN TOTAL'!O485</f>
        <v>APAGADO</v>
      </c>
      <c r="J483" t="str">
        <f>'RESUMEN TOTAL'!P485</f>
        <v>APAGADO</v>
      </c>
      <c r="K483" t="str">
        <f>'RESUMEN TOTAL'!Q485</f>
        <v>APAGADO</v>
      </c>
      <c r="L483" t="str">
        <f>'RESUMEN TOTAL'!R485</f>
        <v>APAGADO</v>
      </c>
      <c r="M483" t="str">
        <f>'RESUMEN TOTAL'!S485</f>
        <v>APAGADO</v>
      </c>
      <c r="N483" t="str">
        <f>'RESUMEN TOTAL'!T485</f>
        <v>APAGADO</v>
      </c>
      <c r="O483" t="str">
        <f>'RESUMEN TOTAL'!U485</f>
        <v>APAGADO</v>
      </c>
      <c r="P483" t="str">
        <f>'RESUMEN TOTAL'!V485</f>
        <v>APAGADO</v>
      </c>
      <c r="Q483" t="str">
        <f>'RESUMEN TOTAL'!W485</f>
        <v>APAGADO</v>
      </c>
      <c r="R483" t="str">
        <f>'RESUMEN TOTAL'!X485</f>
        <v>APAGADO</v>
      </c>
      <c r="S483" t="str">
        <f>'RESUMEN TOTAL'!Y485</f>
        <v>APAGADO</v>
      </c>
      <c r="T483" t="str">
        <f>'RESUMEN TOTAL'!Z485</f>
        <v>APAGADO</v>
      </c>
      <c r="U483" t="str">
        <f>'RESUMEN TOTAL'!AA485</f>
        <v>APAGADO</v>
      </c>
      <c r="V483" t="str">
        <f>'RESUMEN TOTAL'!AB485</f>
        <v>APAGADO</v>
      </c>
      <c r="W483" t="str">
        <f>'RESUMEN TOTAL'!AC485</f>
        <v>APAGADO</v>
      </c>
      <c r="X483" t="str">
        <f>'RESUMEN TOTAL'!AD485</f>
        <v>APAGADO</v>
      </c>
      <c r="Y483" t="str">
        <f>'RESUMEN TOTAL'!AE485</f>
        <v>APAGADO</v>
      </c>
      <c r="Z483" t="str">
        <f>'RESUMEN TOTAL'!AF485</f>
        <v>APAGADO</v>
      </c>
      <c r="AA483" t="str">
        <f>'RESUMEN TOTAL'!AG485</f>
        <v>APAGADO</v>
      </c>
      <c r="AB483" t="str">
        <f>'RESUMEN TOTAL'!AH485</f>
        <v>APAGADO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 t="str">
        <f>'RESUMEN TOTAL'!A486</f>
        <v>PARADAS SEGURAS</v>
      </c>
      <c r="B484" t="str">
        <f>'RESUMEN TOTAL'!B486</f>
        <v>35 I</v>
      </c>
      <c r="C484" t="str">
        <f>'RESUMEN TOTAL'!D486</f>
        <v>Hudson y Suipacha este</v>
      </c>
      <c r="D484" t="str">
        <f>'RESUMEN TOTAL'!E486</f>
        <v>INTERCOMUNICADOR</v>
      </c>
      <c r="E484" t="str">
        <f>'RESUMEN TOTAL'!F486</f>
        <v>GPON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 t="str">
        <f>'RESUMEN TOTAL'!O486</f>
        <v>APAGADO</v>
      </c>
      <c r="J484" t="str">
        <f>'RESUMEN TOTAL'!P486</f>
        <v>APAGADO</v>
      </c>
      <c r="K484" t="str">
        <f>'RESUMEN TOTAL'!Q486</f>
        <v>APAGADO</v>
      </c>
      <c r="L484" t="str">
        <f>'RESUMEN TOTAL'!R486</f>
        <v>APAGADO</v>
      </c>
      <c r="M484" t="str">
        <f>'RESUMEN TOTAL'!S486</f>
        <v>APAGADO</v>
      </c>
      <c r="N484" t="str">
        <f>'RESUMEN TOTAL'!T486</f>
        <v>APAGADO</v>
      </c>
      <c r="O484" t="str">
        <f>'RESUMEN TOTAL'!U486</f>
        <v>APAGADO</v>
      </c>
      <c r="P484" t="str">
        <f>'RESUMEN TOTAL'!V486</f>
        <v>APAGADO</v>
      </c>
      <c r="Q484" t="str">
        <f>'RESUMEN TOTAL'!W486</f>
        <v>APAGADO</v>
      </c>
      <c r="R484" t="str">
        <f>'RESUMEN TOTAL'!X486</f>
        <v>APAGADO</v>
      </c>
      <c r="S484" t="str">
        <f>'RESUMEN TOTAL'!Y486</f>
        <v>APAGADO</v>
      </c>
      <c r="T484" t="str">
        <f>'RESUMEN TOTAL'!Z486</f>
        <v>APAGADO</v>
      </c>
      <c r="U484" t="str">
        <f>'RESUMEN TOTAL'!AA486</f>
        <v>APAGADO</v>
      </c>
      <c r="V484" t="str">
        <f>'RESUMEN TOTAL'!AB486</f>
        <v>APAGADO</v>
      </c>
      <c r="W484" t="str">
        <f>'RESUMEN TOTAL'!AC486</f>
        <v>APAGADO</v>
      </c>
      <c r="X484">
        <f>'RESUMEN TOTAL'!AD486</f>
        <v>0</v>
      </c>
      <c r="Y484" t="str">
        <f>'RESUMEN TOTAL'!AE486</f>
        <v>APAGADO</v>
      </c>
      <c r="Z484" t="str">
        <f>'RESUMEN TOTAL'!AF486</f>
        <v>APAGADO</v>
      </c>
      <c r="AA484" t="str">
        <f>'RESUMEN TOTAL'!AG486</f>
        <v>APAGADO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T4" activePane="bottomRight" state="frozenSplit"/>
      <selection pane="topRight" activeCell="F1" sqref="F1"/>
      <selection pane="bottomLeft" activeCell="A3" sqref="A3"/>
      <selection pane="bottomRight" activeCell="AB2" sqref="AB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5" width="11.42578125" customWidth="1"/>
  </cols>
  <sheetData>
    <row r="1" spans="1:36" ht="21" x14ac:dyDescent="0.35">
      <c r="C1" s="32" t="s">
        <v>981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4</v>
      </c>
      <c r="G2" s="18">
        <f>COUNTIFS(G4:G500, "=APAGADO",E4:E500,"=radio")</f>
        <v>4</v>
      </c>
      <c r="H2" s="18">
        <f>COUNTIFS(H4:H500, "=APAGADO",E4:E500,"=radio")</f>
        <v>2</v>
      </c>
      <c r="I2" s="18">
        <f>COUNTIFS(I4:I500, "=APAGADO",E4:E500,"=radio")</f>
        <v>4</v>
      </c>
      <c r="J2" s="18">
        <f>COUNTIFS(J4:J500, "=APAGADO",E4:E500,"=radio")</f>
        <v>2</v>
      </c>
      <c r="K2" s="18">
        <f>COUNTIFS(K4:K500, "=APAGADO",E4:E500,"=radio")</f>
        <v>1</v>
      </c>
      <c r="L2" s="18">
        <f>COUNTIFS(L4:L500, "=APAGADO",E4:E500,"=radio")</f>
        <v>1</v>
      </c>
      <c r="M2" s="18">
        <f>COUNTIFS(M4:M500, "=APAGADO",E4:E500,"=radio")</f>
        <v>3</v>
      </c>
      <c r="N2" s="18">
        <f>COUNTIFS(N4:N500, "=APAGADO",E4:E500,"=radio")</f>
        <v>2</v>
      </c>
      <c r="O2" s="18">
        <f>COUNTIFS(O4:O500, "=APAGADO",E4:E500,"=radio")</f>
        <v>2</v>
      </c>
      <c r="P2" s="18">
        <f>COUNTIFS(P4:P500, "=APAGADO",E4:E500,"=radio")</f>
        <v>1</v>
      </c>
      <c r="Q2" s="18">
        <f>COUNTIFS(Q4:Q367, "=APAGADO",E4:E367,"=radio")</f>
        <v>8</v>
      </c>
      <c r="R2" s="18">
        <f>COUNTIFS(R4:R500, "=APAGADO",E4:E500,"=radio")</f>
        <v>1</v>
      </c>
      <c r="S2" s="18">
        <f>COUNTIFS(S4:S500, "=APAGADO",E4:E500,"=radio")</f>
        <v>1</v>
      </c>
      <c r="T2" s="18">
        <f>COUNTIFS(T4:T500, "=APAGADO",E4:E500,"=radio")</f>
        <v>1</v>
      </c>
      <c r="U2" s="18">
        <f>COUNTIFS(U4:U500, "=APAGADO",E4:E500,"=radio")</f>
        <v>1</v>
      </c>
      <c r="V2" s="18">
        <f>COUNTIFS(V4:V500, "=APAGADO",E4:E500,"=radio")</f>
        <v>8</v>
      </c>
      <c r="W2" s="18">
        <f>COUNTIFS(W4:W500, "=APAGADO",E4:E500,"=radio")</f>
        <v>8</v>
      </c>
      <c r="X2" s="18">
        <f>COUNTIFS(X4:X500, "=APAGADO",E4:E500,"=radio")</f>
        <v>20</v>
      </c>
      <c r="Y2" s="18">
        <f>COUNTIFS(Y4:Y500, "=APAGADO",E4:E500,"=radio")</f>
        <v>23</v>
      </c>
      <c r="Z2" s="18">
        <f>COUNTIFS(Z4:Z500, "=APAGADO",E4:E500,"=radio")</f>
        <v>20</v>
      </c>
      <c r="AA2" s="18">
        <f>COUNTIFS(AA4:AA500, "=APAGADO",E4:E500,"=radio")</f>
        <v>23</v>
      </c>
      <c r="AB2" s="18">
        <f>COUNTIFS(AB4:AB500, "=APAGADO",E4:E500,"=radio")</f>
        <v>9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45139</v>
      </c>
      <c r="G3" s="37">
        <f>ESTADISTICA!G1</f>
        <v>45140</v>
      </c>
      <c r="H3" s="37">
        <f>ESTADISTICA!H1</f>
        <v>45141</v>
      </c>
      <c r="I3" s="37">
        <f>ESTADISTICA!I1</f>
        <v>45142</v>
      </c>
      <c r="J3" s="37">
        <f>ESTADISTICA!J1</f>
        <v>45143</v>
      </c>
      <c r="K3" s="37">
        <f>ESTADISTICA!K1</f>
        <v>45144</v>
      </c>
      <c r="L3" s="37">
        <f>ESTADISTICA!L1</f>
        <v>45145</v>
      </c>
      <c r="M3" s="37">
        <f>ESTADISTICA!M1</f>
        <v>45146</v>
      </c>
      <c r="N3" s="37">
        <f>ESTADISTICA!N1</f>
        <v>45147</v>
      </c>
      <c r="O3" s="37">
        <f>ESTADISTICA!O1</f>
        <v>45148</v>
      </c>
      <c r="P3" s="37">
        <f>ESTADISTICA!P1</f>
        <v>45149</v>
      </c>
      <c r="Q3" s="37">
        <f>ESTADISTICA!Q1</f>
        <v>45150</v>
      </c>
      <c r="R3" s="37">
        <f>ESTADISTICA!R1</f>
        <v>45151</v>
      </c>
      <c r="S3" s="37">
        <f>ESTADISTICA!S1</f>
        <v>45152</v>
      </c>
      <c r="T3" s="37">
        <f>ESTADISTICA!T1</f>
        <v>45153</v>
      </c>
      <c r="U3" s="37">
        <f>ESTADISTICA!U1</f>
        <v>45154</v>
      </c>
      <c r="V3" s="37">
        <f>ESTADISTICA!V1</f>
        <v>45155</v>
      </c>
      <c r="W3" s="37">
        <f>ESTADISTICA!W1</f>
        <v>45156</v>
      </c>
      <c r="X3" s="37">
        <f>ESTADISTICA!X1</f>
        <v>45157</v>
      </c>
      <c r="Y3" s="37">
        <f>ESTADISTICA!Y1</f>
        <v>45158</v>
      </c>
      <c r="Z3" s="37">
        <f>ESTADISTICA!Z1</f>
        <v>45159</v>
      </c>
      <c r="AA3" s="37">
        <f>ESTADISTICA!AA1</f>
        <v>45160</v>
      </c>
      <c r="AB3" s="37">
        <f>ESTADISTICA!AB1</f>
        <v>45161</v>
      </c>
      <c r="AC3" s="37">
        <f>ESTADISTICA!AC1</f>
        <v>45162</v>
      </c>
      <c r="AD3" s="37">
        <f>ESTADISTICA!AD1</f>
        <v>45163</v>
      </c>
      <c r="AE3" s="37">
        <f>ESTADISTICA!AE1</f>
        <v>45164</v>
      </c>
      <c r="AF3" s="37">
        <f>ESTADISTICA!AF1</f>
        <v>45165</v>
      </c>
      <c r="AG3" s="37">
        <f>ESTADISTICA!AG1</f>
        <v>45166</v>
      </c>
      <c r="AH3" s="37">
        <f>ESTADISTICA!AH1</f>
        <v>45167</v>
      </c>
      <c r="AI3" s="37">
        <f>ESTADISTICA!AI1</f>
        <v>45168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 t="str">
        <f>'RESUMEN TOTAL'!O8</f>
        <v>APAGADO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 t="str">
        <f>'RESUMEN TOTAL'!O11</f>
        <v>APAGADO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 t="str">
        <f>'RESUMEN TOTAL'!O12</f>
        <v>APAGADO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 t="str">
        <f>'RESUMEN TOTAL'!O13</f>
        <v>APAGADO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 t="str">
        <f>'RESUMEN TOTAL'!O14</f>
        <v>APAGADO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 t="str">
        <f>'RESUMEN TOTAL'!L15</f>
        <v>APAGADO</v>
      </c>
      <c r="G12" t="str">
        <f>'RESUMEN TOTAL'!M15</f>
        <v>APAGADO</v>
      </c>
      <c r="H12" t="str">
        <f>'RESUMEN TOTAL'!N15</f>
        <v>APAGADO</v>
      </c>
      <c r="I12" t="str">
        <f>'RESUMEN TOTAL'!O15</f>
        <v>APAGADO</v>
      </c>
      <c r="J12">
        <f>'RESUMEN TOTAL'!P15</f>
        <v>0</v>
      </c>
      <c r="K12" t="str">
        <f>'RESUMEN TOTAL'!Q15</f>
        <v>APAGADO</v>
      </c>
      <c r="L12" t="str">
        <f>'RESUMEN TOTAL'!R15</f>
        <v>APAGADO</v>
      </c>
      <c r="M12" t="str">
        <f>'RESUMEN TOTAL'!S15</f>
        <v>APAGADO</v>
      </c>
      <c r="N12" t="str">
        <f>'RESUMEN TOTAL'!T15</f>
        <v>APAGADO</v>
      </c>
      <c r="O12" t="str">
        <f>'RESUMEN TOTAL'!U15</f>
        <v>APAGADO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 t="str">
        <f>'RESUMEN TOTAL'!W18</f>
        <v>APAGADO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 t="str">
        <f>'RESUMEN TOTAL'!AD18</f>
        <v>APAGADO</v>
      </c>
      <c r="Y15" t="str">
        <f>'RESUMEN TOTAL'!AE18</f>
        <v>APAGADO</v>
      </c>
      <c r="Z15" t="str">
        <f>'RESUMEN TOTAL'!AF18</f>
        <v>APAGADO</v>
      </c>
      <c r="AA15" t="str">
        <f>'RESUMEN TOTAL'!AG18</f>
        <v>APAGADO</v>
      </c>
      <c r="AB15" t="str">
        <f>'RESUMEN TOTAL'!AH18</f>
        <v>APAGADO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 t="str">
        <f>'RESUMEN TOTAL'!W19</f>
        <v>APAGADO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 t="str">
        <f>'RESUMEN TOTAL'!AD19</f>
        <v>APAGADO</v>
      </c>
      <c r="Y16" t="str">
        <f>'RESUMEN TOTAL'!AE19</f>
        <v>APAGADO</v>
      </c>
      <c r="Z16" t="str">
        <f>'RESUMEN TOTAL'!AF19</f>
        <v>APAGADO</v>
      </c>
      <c r="AA16" t="str">
        <f>'RESUMEN TOTAL'!AG19</f>
        <v>APAGADO</v>
      </c>
      <c r="AB16" t="str">
        <f>'RESUMEN TOTAL'!AH19</f>
        <v>APAGADO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 t="str">
        <f>'RESUMEN TOTAL'!AD20</f>
        <v>APAGADO</v>
      </c>
      <c r="Y17" t="str">
        <f>'RESUMEN TOTAL'!AE20</f>
        <v>APAGADO</v>
      </c>
      <c r="Z17" t="str">
        <f>'RESUMEN TOTAL'!AF20</f>
        <v>APAGADO</v>
      </c>
      <c r="AA17" t="str">
        <f>'RESUMEN TOTAL'!AG20</f>
        <v>APAGADO</v>
      </c>
      <c r="AB17" t="str">
        <f>'RESUMEN TOTAL'!AH20</f>
        <v>APAGADO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 t="str">
        <f>'RESUMEN TOTAL'!AD21</f>
        <v>APAGADO</v>
      </c>
      <c r="Y18" t="str">
        <f>'RESUMEN TOTAL'!AE21</f>
        <v>APAGADO</v>
      </c>
      <c r="Z18" t="str">
        <f>'RESUMEN TOTAL'!AF21</f>
        <v>APAGADO</v>
      </c>
      <c r="AA18" t="str">
        <f>'RESUMEN TOTAL'!AG21</f>
        <v>APAGADO</v>
      </c>
      <c r="AB18" t="str">
        <f>'RESUMEN TOTAL'!AH21</f>
        <v>APAGADO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 t="str">
        <f>'RESUMEN TOTAL'!W22</f>
        <v>APAGADO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 t="str">
        <f>'RESUMEN TOTAL'!AD22</f>
        <v>APAGADO</v>
      </c>
      <c r="Y19" t="str">
        <f>'RESUMEN TOTAL'!AE22</f>
        <v>APAGADO</v>
      </c>
      <c r="Z19" t="str">
        <f>'RESUMEN TOTAL'!AF22</f>
        <v>APAGADO</v>
      </c>
      <c r="AA19" t="str">
        <f>'RESUMEN TOTAL'!AG22</f>
        <v>APAGADO</v>
      </c>
      <c r="AB19" t="str">
        <f>'RESUMEN TOTAL'!AH22</f>
        <v>APAGADO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 t="str">
        <f>'RESUMEN TOTAL'!W23</f>
        <v>APAGADO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 t="str">
        <f>'RESUMEN TOTAL'!AD23</f>
        <v>APAGADO</v>
      </c>
      <c r="Y20" t="str">
        <f>'RESUMEN TOTAL'!AE23</f>
        <v>APAGADO</v>
      </c>
      <c r="Z20" t="str">
        <f>'RESUMEN TOTAL'!AF23</f>
        <v>APAGADO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 t="str">
        <f>'RESUMEN TOTAL'!Z28</f>
        <v>APAGADO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 t="str">
        <f>'RESUMEN TOTAL'!U40</f>
        <v>APAGADO</v>
      </c>
      <c r="P37" t="str">
        <f>'RESUMEN TOTAL'!V40</f>
        <v>APAGADO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 t="str">
        <f>'RESUMEN TOTAL'!R55</f>
        <v>APAGADO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 t="str">
        <f>'RESUMEN TOTAL'!X55</f>
        <v>APAGADO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 t="str">
        <f>'RESUMEN TOTAL'!AD55</f>
        <v>APAGADO</v>
      </c>
      <c r="Y52" t="str">
        <f>'RESUMEN TOTAL'!AE55</f>
        <v>APAGADO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 t="str">
        <f>'RESUMEN TOTAL'!AD56</f>
        <v>APAGADO</v>
      </c>
      <c r="Y53" t="str">
        <f>'RESUMEN TOTAL'!AE56</f>
        <v>APAGADO</v>
      </c>
      <c r="Z53" t="str">
        <f>'RESUMEN TOTAL'!AF56</f>
        <v>APAGADO</v>
      </c>
      <c r="AA53" t="str">
        <f>'RESUMEN TOTAL'!AG56</f>
        <v>APAGADO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 t="str">
        <f>'RESUMEN TOTAL'!V66</f>
        <v>APAGADO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 t="str">
        <f>'RESUMEN TOTAL'!Q67</f>
        <v>APAGADO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 t="str">
        <f>'RESUMEN TOTAL'!Q70</f>
        <v>APAGADO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 t="str">
        <f>'RESUMEN TOTAL'!X70</f>
        <v>APAGADO</v>
      </c>
      <c r="S67" t="str">
        <f>'RESUMEN TOTAL'!Y70</f>
        <v>APAGADO</v>
      </c>
      <c r="T67" t="str">
        <f>'RESUMEN TOTAL'!Z70</f>
        <v>APAGADO</v>
      </c>
      <c r="U67" t="str">
        <f>'RESUMEN TOTAL'!AA70</f>
        <v>APAGADO</v>
      </c>
      <c r="V67" t="str">
        <f>'RESUMEN TOTAL'!AB70</f>
        <v>APAGADO</v>
      </c>
      <c r="W67" t="str">
        <f>'RESUMEN TOTAL'!AC70</f>
        <v>APAGADO</v>
      </c>
      <c r="X67" t="str">
        <f>'RESUMEN TOTAL'!AD70</f>
        <v>APAGADO</v>
      </c>
      <c r="Y67" t="str">
        <f>'RESUMEN TOTAL'!AE70</f>
        <v>APAGADO</v>
      </c>
      <c r="Z67" t="str">
        <f>'RESUMEN TOTAL'!AF70</f>
        <v>APAGADO</v>
      </c>
      <c r="AA67" t="str">
        <f>'RESUMEN TOTAL'!AG70</f>
        <v>APAGADO</v>
      </c>
      <c r="AB67" t="str">
        <f>'RESUMEN TOTAL'!AH70</f>
        <v>APAGADO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 t="str">
        <f>'RESUMEN TOTAL'!AC78</f>
        <v>APAGADO</v>
      </c>
      <c r="X75" t="str">
        <f>'RESUMEN TOTAL'!AD78</f>
        <v>APAGADO</v>
      </c>
      <c r="Y75" t="str">
        <f>'RESUMEN TOTAL'!AE78</f>
        <v>APAGADO</v>
      </c>
      <c r="Z75" t="str">
        <f>'RESUMEN TOTAL'!AF78</f>
        <v>APAGADO</v>
      </c>
      <c r="AA75" t="str">
        <f>'RESUMEN TOTAL'!AG78</f>
        <v>APAGADO</v>
      </c>
      <c r="AB75" t="str">
        <f>'RESUMEN TOTAL'!AH78</f>
        <v>APAGADO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 t="str">
        <f>'RESUMEN TOTAL'!L79</f>
        <v>APAGADO</v>
      </c>
      <c r="G76" t="str">
        <f>'RESUMEN TOTAL'!M79</f>
        <v>APAGADO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 t="str">
        <f>'RESUMEN TOTAL'!AB79</f>
        <v>APAGADO</v>
      </c>
      <c r="W76">
        <f>'RESUMEN TOTAL'!AC79</f>
        <v>0</v>
      </c>
      <c r="X76">
        <f>'RESUMEN TOTAL'!AD79</f>
        <v>0</v>
      </c>
      <c r="Y76">
        <f>'RESUMEN TOTAL'!AE79</f>
        <v>0</v>
      </c>
      <c r="Z76" t="str">
        <f>'RESUMEN TOTAL'!AF79</f>
        <v>APAGADO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 t="str">
        <f>'RESUMEN TOTAL'!W83</f>
        <v>APAGADO</v>
      </c>
      <c r="R80" t="str">
        <f>'RESUMEN TOTAL'!X83</f>
        <v>APAGADO</v>
      </c>
      <c r="S80" t="str">
        <f>'RESUMEN TOTAL'!Y83</f>
        <v>APAGADO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 t="str">
        <f>'RESUMEN TOTAL'!AC84</f>
        <v>APAGADO</v>
      </c>
      <c r="X81" t="str">
        <f>'RESUMEN TOTAL'!AD84</f>
        <v>APAGADO</v>
      </c>
      <c r="Y81" t="str">
        <f>'RESUMEN TOTAL'!AE84</f>
        <v>APAGADO</v>
      </c>
      <c r="Z81" t="str">
        <f>'RESUMEN TOTAL'!AF84</f>
        <v>APAGADO</v>
      </c>
      <c r="AA81" t="str">
        <f>'RESUMEN TOTAL'!AG84</f>
        <v>APAGADO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 t="str">
        <f>'RESUMEN TOTAL'!Z87</f>
        <v>APAGADO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 t="str">
        <f>'RESUMEN TOTAL'!AB107</f>
        <v>APAGADO</v>
      </c>
      <c r="W104" t="str">
        <f>'RESUMEN TOTAL'!AC107</f>
        <v>APAGADO</v>
      </c>
      <c r="X104" t="str">
        <f>'RESUMEN TOTAL'!AD107</f>
        <v>APAGADO</v>
      </c>
      <c r="Y104" t="str">
        <f>'RESUMEN TOTAL'!AE107</f>
        <v>APAGADO</v>
      </c>
      <c r="Z104" t="str">
        <f>'RESUMEN TOTAL'!AF107</f>
        <v>APAGADO</v>
      </c>
      <c r="AA104" t="str">
        <f>'RESUMEN TOTAL'!AG107</f>
        <v>APAGADO</v>
      </c>
      <c r="AB104" t="str">
        <f>'RESUMEN TOTAL'!AH107</f>
        <v>APAGADO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 t="str">
        <f>'RESUMEN TOTAL'!T111</f>
        <v>APAGADO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 t="str">
        <f>'RESUMEN TOTAL'!Q115</f>
        <v>APAGADO</v>
      </c>
      <c r="L112" t="str">
        <f>'RESUMEN TOTAL'!R115</f>
        <v>APAGADO</v>
      </c>
      <c r="M112">
        <f>'RESUMEN TOTAL'!S115</f>
        <v>0</v>
      </c>
      <c r="N112" t="str">
        <f>'RESUMEN TOTAL'!T115</f>
        <v>APAGADO</v>
      </c>
      <c r="O112" t="str">
        <f>'RESUMEN TOTAL'!U115</f>
        <v>APAGADO</v>
      </c>
      <c r="P112" t="str">
        <f>'RESUMEN TOTAL'!V115</f>
        <v>APAGADO</v>
      </c>
      <c r="Q112" t="str">
        <f>'RESUMEN TOTAL'!W115</f>
        <v>APAGADO</v>
      </c>
      <c r="R112" t="str">
        <f>'RESUMEN TOTAL'!X115</f>
        <v>APAGADO</v>
      </c>
      <c r="S112" t="str">
        <f>'RESUMEN TOTAL'!Y115</f>
        <v>APAGADO</v>
      </c>
      <c r="T112" t="str">
        <f>'RESUMEN TOTAL'!Z115</f>
        <v>APAGADO</v>
      </c>
      <c r="U112" t="str">
        <f>'RESUMEN TOTAL'!AA115</f>
        <v>APAGADO</v>
      </c>
      <c r="V112" t="str">
        <f>'RESUMEN TOTAL'!AB115</f>
        <v>APAGADO</v>
      </c>
      <c r="W112" t="str">
        <f>'RESUMEN TOTAL'!AC115</f>
        <v>APAGADO</v>
      </c>
      <c r="X112" t="str">
        <f>'RESUMEN TOTAL'!AD115</f>
        <v>APAGADO</v>
      </c>
      <c r="Y112" t="str">
        <f>'RESUMEN TOTAL'!AE115</f>
        <v>APAGADO</v>
      </c>
      <c r="Z112" t="str">
        <f>'RESUMEN TOTAL'!AF115</f>
        <v>APAGADO</v>
      </c>
      <c r="AA112" t="str">
        <f>'RESUMEN TOTAL'!AG115</f>
        <v>APAGADO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 t="str">
        <f>'RESUMEN TOTAL'!AG118</f>
        <v>APAGADO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 t="str">
        <f>'RESUMEN TOTAL'!AB125</f>
        <v>APAGADO</v>
      </c>
      <c r="W122" t="str">
        <f>'RESUMEN TOTAL'!AC125</f>
        <v>APAGADO</v>
      </c>
      <c r="X122" t="str">
        <f>'RESUMEN TOTAL'!AD125</f>
        <v>APAGADO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 t="str">
        <f>'RESUMEN TOTAL'!AB126</f>
        <v>APAGADO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 t="str">
        <f>'RESUMEN TOTAL'!AB127</f>
        <v>APAGADO</v>
      </c>
      <c r="W124" t="str">
        <f>'RESUMEN TOTAL'!AC127</f>
        <v>APAGADO</v>
      </c>
      <c r="X124" t="str">
        <f>'RESUMEN TOTAL'!AD127</f>
        <v>APAGADO</v>
      </c>
      <c r="Y124" t="str">
        <f>'RESUMEN TOTAL'!AE127</f>
        <v>APAGADO</v>
      </c>
      <c r="Z124" t="str">
        <f>'RESUMEN TOTAL'!AF127</f>
        <v>APAGADO</v>
      </c>
      <c r="AA124" t="str">
        <f>'RESUMEN TOTAL'!AG127</f>
        <v>APAGADO</v>
      </c>
      <c r="AB124" t="str">
        <f>'RESUMEN TOTAL'!AH127</f>
        <v>APAGADO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>
        <f>'RESUMEN TOTAL'!AP127</f>
        <v>0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 t="str">
        <f>'RESUMEN TOTAL'!AB128</f>
        <v>APAGADO</v>
      </c>
      <c r="W125" t="str">
        <f>'RESUMEN TOTAL'!AC128</f>
        <v>APAGADO</v>
      </c>
      <c r="X125" t="str">
        <f>'RESUMEN TOTAL'!AD128</f>
        <v>APAGADO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>
        <f>'RESUMEN TOTAL'!AP128</f>
        <v>0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>
        <f>'RESUMEN TOTAL'!AP129</f>
        <v>0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 t="str">
        <f>'RESUMEN TOTAL'!P130</f>
        <v>APAGADO</v>
      </c>
      <c r="K127" t="str">
        <f>'RESUMEN TOTAL'!Q130</f>
        <v>APAGADO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>
        <f>'RESUMEN TOTAL'!AP130</f>
        <v>0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>
        <f>'RESUMEN TOTAL'!AP131</f>
        <v>0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>
        <f>'RESUMEN TOTAL'!AP132</f>
        <v>0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>
        <f>'RESUMEN TOTAL'!AP133</f>
        <v>0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 t="str">
        <f>'RESUMEN TOTAL'!AB134</f>
        <v>APAGADO</v>
      </c>
      <c r="W131">
        <f>'RESUMEN TOTAL'!AC134</f>
        <v>0</v>
      </c>
      <c r="X131" t="str">
        <f>'RESUMEN TOTAL'!AD134</f>
        <v>APAGADO</v>
      </c>
      <c r="Y131" t="str">
        <f>'RESUMEN TOTAL'!AE134</f>
        <v>APAGADO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>
        <f>'RESUMEN TOTAL'!AP134</f>
        <v>0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>
        <f>'RESUMEN TOTAL'!AP135</f>
        <v>0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>
        <f>'RESUMEN TOTAL'!AP136</f>
        <v>0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>
        <f>'RESUMEN TOTAL'!AP137</f>
        <v>0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>
        <f>'RESUMEN TOTAL'!AP138</f>
        <v>0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 t="str">
        <f>'RESUMEN TOTAL'!P139</f>
        <v>APAGADO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>
        <f>'RESUMEN TOTAL'!AP139</f>
        <v>0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 t="str">
        <f>'RESUMEN TOTAL'!P140</f>
        <v>APAGADO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>
        <f>'RESUMEN TOTAL'!AP140</f>
        <v>0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 t="str">
        <f>'RESUMEN TOTAL'!P141</f>
        <v>APAGADO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>
        <f>'RESUMEN TOTAL'!AP141</f>
        <v>0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 t="str">
        <f>'RESUMEN TOTAL'!P142</f>
        <v>APAGADO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>
        <f>'RESUMEN TOTAL'!AP142</f>
        <v>0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>
        <f>'RESUMEN TOTAL'!AP143</f>
        <v>0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>
        <f>'RESUMEN TOTAL'!AP144</f>
        <v>0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 t="str">
        <f>'RESUMEN TOTAL'!X145</f>
        <v>APAGADO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 t="str">
        <f>'RESUMEN TOTAL'!AB145</f>
        <v>APAGADO</v>
      </c>
      <c r="W142" t="str">
        <f>'RESUMEN TOTAL'!AC145</f>
        <v>APAGADO</v>
      </c>
      <c r="X142" t="str">
        <f>'RESUMEN TOTAL'!AD145</f>
        <v>APAGADO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>
        <f>'RESUMEN TOTAL'!AP145</f>
        <v>0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 t="str">
        <f>'RESUMEN TOTAL'!X146</f>
        <v>APAGADO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 t="str">
        <f>'RESUMEN TOTAL'!AB146</f>
        <v>APAGADO</v>
      </c>
      <c r="W143" t="str">
        <f>'RESUMEN TOTAL'!AC146</f>
        <v>APAGADO</v>
      </c>
      <c r="X143" t="str">
        <f>'RESUMEN TOTAL'!AD146</f>
        <v>APAGADO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>
        <f>'RESUMEN TOTAL'!AP146</f>
        <v>0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>
        <f>'RESUMEN TOTAL'!AP147</f>
        <v>0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 t="str">
        <f>'RESUMEN TOTAL'!S148</f>
        <v>APAGADO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  <c r="AJ145">
        <f>'RESUMEN TOTAL'!AP148</f>
        <v>0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>
        <f>'RESUMEN TOTAL'!AP149</f>
        <v>0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>
        <f>'RESUMEN TOTAL'!AP150</f>
        <v>0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 t="str">
        <f>'RESUMEN TOTAL'!P151</f>
        <v>APAGADO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 t="str">
        <f>'RESUMEN TOTAL'!AE151</f>
        <v>APAGADO</v>
      </c>
      <c r="Z148" t="str">
        <f>'RESUMEN TOTAL'!AF151</f>
        <v>APAGADO</v>
      </c>
      <c r="AA148" t="str">
        <f>'RESUMEN TOTAL'!AG151</f>
        <v>APAGADO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>
        <f>'RESUMEN TOTAL'!AP151</f>
        <v>0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 t="str">
        <f>'RESUMEN TOTAL'!L152</f>
        <v>APAGADO</v>
      </c>
      <c r="G149" t="str">
        <f>'RESUMEN TOTAL'!M152</f>
        <v>APAGADO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 t="str">
        <f>'RESUMEN TOTAL'!AD152</f>
        <v>APAGADO</v>
      </c>
      <c r="Y149" t="str">
        <f>'RESUMEN TOTAL'!AE152</f>
        <v>APAGADO</v>
      </c>
      <c r="Z149" t="str">
        <f>'RESUMEN TOTAL'!AF152</f>
        <v>APAGADO</v>
      </c>
      <c r="AA149" t="str">
        <f>'RESUMEN TOTAL'!AG152</f>
        <v>APAGADO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>
        <f>'RESUMEN TOTAL'!AP152</f>
        <v>0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 t="str">
        <f>'RESUMEN TOTAL'!W153</f>
        <v>APAGADO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>
        <f>'RESUMEN TOTAL'!AP153</f>
        <v>0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>
        <f>'RESUMEN TOTAL'!AP154</f>
        <v>0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>
        <f>'RESUMEN TOTAL'!AP155</f>
        <v>0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>
        <f>'RESUMEN TOTAL'!AP156</f>
        <v>0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>
        <f>'RESUMEN TOTAL'!AP157</f>
        <v>0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>
        <f>'RESUMEN TOTAL'!AP158</f>
        <v>0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>
        <f>'RESUMEN TOTAL'!AP159</f>
        <v>0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>
        <f>'RESUMEN TOTAL'!AP160</f>
        <v>0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 t="str">
        <f>'RESUMEN TOTAL'!L161</f>
        <v>APAGADO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>
        <f>'RESUMEN TOTAL'!AP161</f>
        <v>0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>
        <f>'RESUMEN TOTAL'!AP162</f>
        <v>0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>
        <f>'RESUMEN TOTAL'!AP163</f>
        <v>0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>
        <f>'RESUMEN TOTAL'!AP164</f>
        <v>0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  <c r="AJ162">
        <f>'RESUMEN TOTAL'!AP165</f>
        <v>0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 t="str">
        <f>'RESUMEN TOTAL'!W166</f>
        <v>APAGADO</v>
      </c>
      <c r="R163" t="str">
        <f>'RESUMEN TOTAL'!X166</f>
        <v>APAGADO</v>
      </c>
      <c r="S163" t="str">
        <f>'RESUMEN TOTAL'!Y166</f>
        <v>APAGADO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>
        <f>'RESUMEN TOTAL'!AP166</f>
        <v>0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 t="str">
        <f>'RESUMEN TOTAL'!W167</f>
        <v>APAGADO</v>
      </c>
      <c r="R164" t="str">
        <f>'RESUMEN TOTAL'!X167</f>
        <v>APAGADO</v>
      </c>
      <c r="S164" t="str">
        <f>'RESUMEN TOTAL'!Y167</f>
        <v>APAGADO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>
        <f>'RESUMEN TOTAL'!AP167</f>
        <v>0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 t="str">
        <f>'RESUMEN TOTAL'!W168</f>
        <v>APAGADO</v>
      </c>
      <c r="R165" t="str">
        <f>'RESUMEN TOTAL'!X168</f>
        <v>APAGADO</v>
      </c>
      <c r="S165" t="str">
        <f>'RESUMEN TOTAL'!Y168</f>
        <v>APAGADO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>
        <f>'RESUMEN TOTAL'!AP168</f>
        <v>0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 t="str">
        <f>'RESUMEN TOTAL'!AG169</f>
        <v>APAGADO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>
        <f>'RESUMEN TOTAL'!AP169</f>
        <v>0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 t="str">
        <f>'RESUMEN TOTAL'!AG170</f>
        <v>APAGADO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>
        <f>'RESUMEN TOTAL'!AP170</f>
        <v>0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>
        <f>'RESUMEN TOTAL'!AP171</f>
        <v>0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>
        <f>'RESUMEN TOTAL'!AP172</f>
        <v>0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>
        <f>'RESUMEN TOTAL'!AP173</f>
        <v>0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>
        <f>'RESUMEN TOTAL'!AP174</f>
        <v>0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>
        <f>'RESUMEN TOTAL'!AP175</f>
        <v>0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>
        <f>'RESUMEN TOTAL'!AP176</f>
        <v>0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>
        <f>'RESUMEN TOTAL'!AP177</f>
        <v>0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 t="str">
        <f>'RESUMEN TOTAL'!O178</f>
        <v>APAGADO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>
        <f>'RESUMEN TOTAL'!AP178</f>
        <v>0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 t="str">
        <f>'RESUMEN TOTAL'!O179</f>
        <v>APAGADO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>
        <f>'RESUMEN TOTAL'!AP179</f>
        <v>0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 t="str">
        <f>'RESUMEN TOTAL'!O180</f>
        <v>APAGADO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>
        <f>'RESUMEN TOTAL'!AP180</f>
        <v>0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 t="str">
        <f>'RESUMEN TOTAL'!O181</f>
        <v>APAGADO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>
        <f>'RESUMEN TOTAL'!AP181</f>
        <v>0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 t="str">
        <f>'RESUMEN TOTAL'!O182</f>
        <v>APAGADO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>
        <f>'RESUMEN TOTAL'!AP182</f>
        <v>0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 t="str">
        <f>'RESUMEN TOTAL'!O183</f>
        <v>APAGADO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>
        <f>'RESUMEN TOTAL'!AP183</f>
        <v>0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>
        <f>'RESUMEN TOTAL'!AP184</f>
        <v>0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 t="str">
        <f>'RESUMEN TOTAL'!O185</f>
        <v>APAGADO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>
        <f>'RESUMEN TOTAL'!AP185</f>
        <v>0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 t="str">
        <f>'RESUMEN TOTAL'!O186</f>
        <v>APAGADO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>
        <f>'RESUMEN TOTAL'!AP186</f>
        <v>0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 t="str">
        <f>'RESUMEN TOTAL'!O187</f>
        <v>APAGADO</v>
      </c>
      <c r="J184" t="str">
        <f>'RESUMEN TOTAL'!P187</f>
        <v>APAGADO</v>
      </c>
      <c r="K184">
        <f>'RESUMEN TOTAL'!Q187</f>
        <v>0</v>
      </c>
      <c r="L184">
        <f>'RESUMEN TOTAL'!R187</f>
        <v>0</v>
      </c>
      <c r="M184" t="str">
        <f>'RESUMEN TOTAL'!S187</f>
        <v>APAGADO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>
        <f>'RESUMEN TOTAL'!AP187</f>
        <v>0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 t="str">
        <f>'RESUMEN TOTAL'!O188</f>
        <v>APAGADO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>
        <f>'RESUMEN TOTAL'!AP188</f>
        <v>0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 t="str">
        <f>'RESUMEN TOTAL'!O189</f>
        <v>APAGADO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>
        <f>'RESUMEN TOTAL'!AP189</f>
        <v>0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 t="str">
        <f>'RESUMEN TOTAL'!O190</f>
        <v>APAGADO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>
        <f>'RESUMEN TOTAL'!AP190</f>
        <v>0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 t="str">
        <f>'RESUMEN TOTAL'!O191</f>
        <v>APAGADO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>
        <f>'RESUMEN TOTAL'!AP191</f>
        <v>0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 t="str">
        <f>'RESUMEN TOTAL'!O192</f>
        <v>APAGADO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>
        <f>'RESUMEN TOTAL'!AP192</f>
        <v>0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 t="str">
        <f>'RESUMEN TOTAL'!AB193</f>
        <v>APAGADO</v>
      </c>
      <c r="W190">
        <f>'RESUMEN TOTAL'!AC193</f>
        <v>0</v>
      </c>
      <c r="X190" t="str">
        <f>'RESUMEN TOTAL'!AD193</f>
        <v>APAGADO</v>
      </c>
      <c r="Y190" t="str">
        <f>'RESUMEN TOTAL'!AE193</f>
        <v>APAGADO</v>
      </c>
      <c r="Z190" t="str">
        <f>'RESUMEN TOTAL'!AF193</f>
        <v>APAGADO</v>
      </c>
      <c r="AA190" t="str">
        <f>'RESUMEN TOTAL'!AG193</f>
        <v>APAGADO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>
        <f>'RESUMEN TOTAL'!AP193</f>
        <v>0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 t="str">
        <f>'RESUMEN TOTAL'!N194</f>
        <v>APAGADO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 t="str">
        <f>'RESUMEN TOTAL'!R194</f>
        <v>APAGADO</v>
      </c>
      <c r="M191" t="str">
        <f>'RESUMEN TOTAL'!S194</f>
        <v>APAGADO</v>
      </c>
      <c r="N191" t="str">
        <f>'RESUMEN TOTAL'!T194</f>
        <v>APAGADO</v>
      </c>
      <c r="O191" t="str">
        <f>'RESUMEN TOTAL'!U194</f>
        <v>APAGADO</v>
      </c>
      <c r="P191" t="str">
        <f>'RESUMEN TOTAL'!V194</f>
        <v>APAGADO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  <c r="AJ191">
        <f>'RESUMEN TOTAL'!AP194</f>
        <v>0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 t="str">
        <f>'RESUMEN TOTAL'!AF195</f>
        <v>APAGADO</v>
      </c>
      <c r="AA192" t="str">
        <f>'RESUMEN TOTAL'!AG195</f>
        <v>APAGADO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  <c r="AJ192">
        <f>'RESUMEN TOTAL'!AP195</f>
        <v>0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 t="str">
        <f>'RESUMEN TOTAL'!L196</f>
        <v>APAGADO</v>
      </c>
      <c r="G193" t="str">
        <f>'RESUMEN TOTAL'!M196</f>
        <v>APAGADO</v>
      </c>
      <c r="H193" t="str">
        <f>'RESUMEN TOTAL'!N196</f>
        <v>APAGADO</v>
      </c>
      <c r="I193" t="str">
        <f>'RESUMEN TOTAL'!O196</f>
        <v>APAGADO</v>
      </c>
      <c r="J193" t="str">
        <f>'RESUMEN TOTAL'!P196</f>
        <v>APAGADO</v>
      </c>
      <c r="K193" t="str">
        <f>'RESUMEN TOTAL'!Q196</f>
        <v>APAGADO</v>
      </c>
      <c r="L193" t="str">
        <f>'RESUMEN TOTAL'!R196</f>
        <v>APAGADO</v>
      </c>
      <c r="M193" t="str">
        <f>'RESUMEN TOTAL'!S196</f>
        <v>APAGADO</v>
      </c>
      <c r="N193" t="str">
        <f>'RESUMEN TOTAL'!T196</f>
        <v>APAGADO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>
        <f>'RESUMEN TOTAL'!AP196</f>
        <v>0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 t="str">
        <f>'RESUMEN TOTAL'!AD197</f>
        <v>APAGADO</v>
      </c>
      <c r="Y194" t="str">
        <f>'RESUMEN TOTAL'!AE197</f>
        <v>APAGADO</v>
      </c>
      <c r="Z194" t="str">
        <f>'RESUMEN TOTAL'!AF197</f>
        <v>APAGADO</v>
      </c>
      <c r="AA194" t="str">
        <f>'RESUMEN TOTAL'!AG197</f>
        <v>APAGADO</v>
      </c>
      <c r="AB194" t="str">
        <f>'RESUMEN TOTAL'!AH197</f>
        <v>APAGADO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>
        <f>'RESUMEN TOTAL'!AP197</f>
        <v>0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 t="str">
        <f>'RESUMEN TOTAL'!W198</f>
        <v>APAGADO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 t="str">
        <f>'RESUMEN TOTAL'!AD198</f>
        <v>APAGADO</v>
      </c>
      <c r="Y195" t="str">
        <f>'RESUMEN TOTAL'!AE198</f>
        <v>APAGADO</v>
      </c>
      <c r="Z195" t="str">
        <f>'RESUMEN TOTAL'!AF198</f>
        <v>APAGADO</v>
      </c>
      <c r="AA195" t="str">
        <f>'RESUMEN TOTAL'!AG198</f>
        <v>APAGADO</v>
      </c>
      <c r="AB195" t="str">
        <f>'RESUMEN TOTAL'!AH198</f>
        <v>APAGADO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>
        <f>'RESUMEN TOTAL'!AP198</f>
        <v>0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>
        <f>'RESUMEN TOTAL'!AP199</f>
        <v>0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>
        <f>'RESUMEN TOTAL'!AP200</f>
        <v>0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 t="str">
        <f>'RESUMEN TOTAL'!Z201</f>
        <v>APAGADO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>
        <f>'RESUMEN TOTAL'!AP201</f>
        <v>0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>
        <f>'RESUMEN TOTAL'!AP202</f>
        <v>0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>
        <f>'RESUMEN TOTAL'!AP203</f>
        <v>0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 t="str">
        <f>'RESUMEN TOTAL'!O204</f>
        <v>APAGADO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>
        <f>'RESUMEN TOTAL'!AP204</f>
        <v>0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 t="str">
        <f>'RESUMEN TOTAL'!O205</f>
        <v>APAGADO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>
        <f>'RESUMEN TOTAL'!AP205</f>
        <v>0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 t="str">
        <f>'RESUMEN TOTAL'!O206</f>
        <v>APAGADO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>
        <f>'RESUMEN TOTAL'!AP206</f>
        <v>0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 t="str">
        <f>'RESUMEN TOTAL'!O207</f>
        <v>APAGADO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>
        <f>'RESUMEN TOTAL'!AP207</f>
        <v>0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 t="str">
        <f>'RESUMEN TOTAL'!O208</f>
        <v>APAGADO</v>
      </c>
      <c r="J205" t="str">
        <f>'RESUMEN TOTAL'!P208</f>
        <v>APAGADO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  <c r="AJ205">
        <f>'RESUMEN TOTAL'!AP208</f>
        <v>0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 t="str">
        <f>'RESUMEN TOTAL'!O209</f>
        <v>APAGADO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>
        <f>'RESUMEN TOTAL'!AP209</f>
        <v>0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>
        <f>'RESUMEN TOTAL'!AP210</f>
        <v>0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 t="str">
        <f>'RESUMEN TOTAL'!O211</f>
        <v>APAGADO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>
        <f>'RESUMEN TOTAL'!AP211</f>
        <v>0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>
        <f>'RESUMEN TOTAL'!AP212</f>
        <v>0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>
        <f>'RESUMEN TOTAL'!AP213</f>
        <v>0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>
        <f>'RESUMEN TOTAL'!AP214</f>
        <v>0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>
        <f>'RESUMEN TOTAL'!AP215</f>
        <v>0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 t="str">
        <f>'RESUMEN TOTAL'!S216</f>
        <v>APAGADO</v>
      </c>
      <c r="N213" t="str">
        <f>'RESUMEN TOTAL'!T216</f>
        <v>APAGADO</v>
      </c>
      <c r="O213" t="str">
        <f>'RESUMEN TOTAL'!U216</f>
        <v>APAGADO</v>
      </c>
      <c r="P213" t="str">
        <f>'RESUMEN TOTAL'!V216</f>
        <v>APAGADO</v>
      </c>
      <c r="Q213" t="str">
        <f>'RESUMEN TOTAL'!W216</f>
        <v>APAGADO</v>
      </c>
      <c r="R213" t="str">
        <f>'RESUMEN TOTAL'!X216</f>
        <v>APAGADO</v>
      </c>
      <c r="S213" t="str">
        <f>'RESUMEN TOTAL'!Y216</f>
        <v>APAGADO</v>
      </c>
      <c r="T213" t="str">
        <f>'RESUMEN TOTAL'!Z216</f>
        <v>APAGADO</v>
      </c>
      <c r="U213" t="str">
        <f>'RESUMEN TOTAL'!AA216</f>
        <v>APAGADO</v>
      </c>
      <c r="V213" t="str">
        <f>'RESUMEN TOTAL'!AB216</f>
        <v>APAGADO</v>
      </c>
      <c r="W213" t="str">
        <f>'RESUMEN TOTAL'!AC216</f>
        <v>APAGADO</v>
      </c>
      <c r="X213" t="str">
        <f>'RESUMEN TOTAL'!AD216</f>
        <v>APAGADO</v>
      </c>
      <c r="Y213" t="str">
        <f>'RESUMEN TOTAL'!AE216</f>
        <v>APAGADO</v>
      </c>
      <c r="Z213" t="str">
        <f>'RESUMEN TOTAL'!AF216</f>
        <v>APAGADO</v>
      </c>
      <c r="AA213" t="str">
        <f>'RESUMEN TOTAL'!AG216</f>
        <v>APAGADO</v>
      </c>
      <c r="AB213" t="str">
        <f>'RESUMEN TOTAL'!AH216</f>
        <v>APAGADO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>
        <f>'RESUMEN TOTAL'!AP216</f>
        <v>0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>
        <f>'RESUMEN TOTAL'!AP217</f>
        <v>0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 t="str">
        <f>'RESUMEN TOTAL'!S218</f>
        <v>APAGADO</v>
      </c>
      <c r="N215" t="str">
        <f>'RESUMEN TOTAL'!T218</f>
        <v>APAGADO</v>
      </c>
      <c r="O215" t="str">
        <f>'RESUMEN TOTAL'!U218</f>
        <v>APAGADO</v>
      </c>
      <c r="P215" t="str">
        <f>'RESUMEN TOTAL'!V218</f>
        <v>APAGADO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 t="str">
        <f>'RESUMEN TOTAL'!Z218</f>
        <v>APAGADO</v>
      </c>
      <c r="U215" t="str">
        <f>'RESUMEN TOTAL'!AA218</f>
        <v>APAGADO</v>
      </c>
      <c r="V215" t="str">
        <f>'RESUMEN TOTAL'!AB218</f>
        <v>APAGADO</v>
      </c>
      <c r="W215" t="str">
        <f>'RESUMEN TOTAL'!AC218</f>
        <v>APAGADO</v>
      </c>
      <c r="X215" t="str">
        <f>'RESUMEN TOTAL'!AD218</f>
        <v>APAGADO</v>
      </c>
      <c r="Y215" t="str">
        <f>'RESUMEN TOTAL'!AE218</f>
        <v>APAGADO</v>
      </c>
      <c r="Z215" t="str">
        <f>'RESUMEN TOTAL'!AF218</f>
        <v>APAGADO</v>
      </c>
      <c r="AA215" t="str">
        <f>'RESUMEN TOTAL'!AG218</f>
        <v>APAGADO</v>
      </c>
      <c r="AB215" t="str">
        <f>'RESUMEN TOTAL'!AH218</f>
        <v>APAGADO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>
        <f>'RESUMEN TOTAL'!AP218</f>
        <v>0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>
        <f>'RESUMEN TOTAL'!AP219</f>
        <v>0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 t="str">
        <f>'RESUMEN TOTAL'!S220</f>
        <v>APAGADO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>
        <f>'RESUMEN TOTAL'!AP220</f>
        <v>0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 t="str">
        <f>'RESUMEN TOTAL'!T221</f>
        <v>APAGADO</v>
      </c>
      <c r="O218" t="str">
        <f>'RESUMEN TOTAL'!U221</f>
        <v>APAGADO</v>
      </c>
      <c r="P218" t="str">
        <f>'RESUMEN TOTAL'!V221</f>
        <v>APAGADO</v>
      </c>
      <c r="Q218" t="str">
        <f>'RESUMEN TOTAL'!W221</f>
        <v>APAGADO</v>
      </c>
      <c r="R218" t="str">
        <f>'RESUMEN TOTAL'!X221</f>
        <v>APAGADO</v>
      </c>
      <c r="S218" t="str">
        <f>'RESUMEN TOTAL'!Y221</f>
        <v>APAGADO</v>
      </c>
      <c r="T218" t="str">
        <f>'RESUMEN TOTAL'!Z221</f>
        <v>APAGADO</v>
      </c>
      <c r="U218" t="str">
        <f>'RESUMEN TOTAL'!AA221</f>
        <v>APAGADO</v>
      </c>
      <c r="V218" t="str">
        <f>'RESUMEN TOTAL'!AB221</f>
        <v>APAGADO</v>
      </c>
      <c r="W218" t="str">
        <f>'RESUMEN TOTAL'!AC221</f>
        <v>APAGADO</v>
      </c>
      <c r="X218" t="str">
        <f>'RESUMEN TOTAL'!AD221</f>
        <v>APAGADO</v>
      </c>
      <c r="Y218" t="str">
        <f>'RESUMEN TOTAL'!AE221</f>
        <v>APAGADO</v>
      </c>
      <c r="Z218" t="str">
        <f>'RESUMEN TOTAL'!AF221</f>
        <v>APAGADO</v>
      </c>
      <c r="AA218" t="str">
        <f>'RESUMEN TOTAL'!AG221</f>
        <v>APAGADO</v>
      </c>
      <c r="AB218" t="str">
        <f>'RESUMEN TOTAL'!AH221</f>
        <v>APAGADO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>
        <f>'RESUMEN TOTAL'!AP221</f>
        <v>0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>
        <f>'RESUMEN TOTAL'!AP222</f>
        <v>0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>
        <f>'RESUMEN TOTAL'!AP223</f>
        <v>0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 t="str">
        <f>'RESUMEN TOTAL'!L224</f>
        <v>APAGADO</v>
      </c>
      <c r="G221" t="str">
        <f>'RESUMEN TOTAL'!M224</f>
        <v>APAGADO</v>
      </c>
      <c r="H221" t="str">
        <f>'RESUMEN TOTAL'!N224</f>
        <v>APAGADO</v>
      </c>
      <c r="I221" t="str">
        <f>'RESUMEN TOTAL'!O224</f>
        <v>APAGADO</v>
      </c>
      <c r="J221" t="str">
        <f>'RESUMEN TOTAL'!P224</f>
        <v>APAGADO</v>
      </c>
      <c r="K221" t="str">
        <f>'RESUMEN TOTAL'!Q224</f>
        <v>APAGADO</v>
      </c>
      <c r="L221" t="str">
        <f>'RESUMEN TOTAL'!R224</f>
        <v>APAGADO</v>
      </c>
      <c r="M221" t="str">
        <f>'RESUMEN TOTAL'!S224</f>
        <v>APAGADO</v>
      </c>
      <c r="N221" t="str">
        <f>'RESUMEN TOTAL'!T224</f>
        <v>APAGADO</v>
      </c>
      <c r="O221" t="str">
        <f>'RESUMEN TOTAL'!U224</f>
        <v>APAGADO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  <c r="AJ221">
        <f>'RESUMEN TOTAL'!AP224</f>
        <v>0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>
        <f>'RESUMEN TOTAL'!AP225</f>
        <v>0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>
        <f>'RESUMEN TOTAL'!AP226</f>
        <v>0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>
        <f>'RESUMEN TOTAL'!AP227</f>
        <v>0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 t="str">
        <f>'RESUMEN TOTAL'!AG228</f>
        <v>APAGADO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>
        <f>'RESUMEN TOTAL'!AP228</f>
        <v>0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 t="str">
        <f>'RESUMEN TOTAL'!AG229</f>
        <v>APAGADO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>
        <f>'RESUMEN TOTAL'!AP229</f>
        <v>0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 t="str">
        <f>'RESUMEN TOTAL'!L230</f>
        <v>APAGADO</v>
      </c>
      <c r="G227" t="str">
        <f>'RESUMEN TOTAL'!M230</f>
        <v>APAGADO</v>
      </c>
      <c r="H227" t="str">
        <f>'RESUMEN TOTAL'!N230</f>
        <v>APAGADO</v>
      </c>
      <c r="I227" t="str">
        <f>'RESUMEN TOTAL'!O230</f>
        <v>APAGADO</v>
      </c>
      <c r="J227">
        <f>'RESUMEN TOTAL'!P230</f>
        <v>0</v>
      </c>
      <c r="K227" t="str">
        <f>'RESUMEN TOTAL'!Q230</f>
        <v>APAGADO</v>
      </c>
      <c r="L227" t="str">
        <f>'RESUMEN TOTAL'!R230</f>
        <v>APAGADO</v>
      </c>
      <c r="M227" t="str">
        <f>'RESUMEN TOTAL'!S230</f>
        <v>APAGADO</v>
      </c>
      <c r="N227" t="str">
        <f>'RESUMEN TOTAL'!T230</f>
        <v>APAGADO</v>
      </c>
      <c r="O227" t="str">
        <f>'RESUMEN TOTAL'!U230</f>
        <v>APAGADO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 t="str">
        <f>'RESUMEN TOTAL'!AB230</f>
        <v>APAGADO</v>
      </c>
      <c r="W227">
        <f>'RESUMEN TOTAL'!AC230</f>
        <v>0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  <c r="AJ227">
        <f>'RESUMEN TOTAL'!AP230</f>
        <v>0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 t="str">
        <f>'RESUMEN TOTAL'!L231</f>
        <v>APAGADO</v>
      </c>
      <c r="G228" t="str">
        <f>'RESUMEN TOTAL'!M231</f>
        <v>APAGADO</v>
      </c>
      <c r="H228" t="str">
        <f>'RESUMEN TOTAL'!N231</f>
        <v>APAGADO</v>
      </c>
      <c r="I228" t="str">
        <f>'RESUMEN TOTAL'!O231</f>
        <v>APAGADO</v>
      </c>
      <c r="J228" t="str">
        <f>'RESUMEN TOTAL'!P231</f>
        <v>APAGADO</v>
      </c>
      <c r="K228" t="str">
        <f>'RESUMEN TOTAL'!Q231</f>
        <v>APAGADO</v>
      </c>
      <c r="L228" t="str">
        <f>'RESUMEN TOTAL'!R231</f>
        <v>APAGADO</v>
      </c>
      <c r="M228" t="str">
        <f>'RESUMEN TOTAL'!S231</f>
        <v>APAGADO</v>
      </c>
      <c r="N228" t="str">
        <f>'RESUMEN TOTAL'!T231</f>
        <v>APAGADO</v>
      </c>
      <c r="O228" t="str">
        <f>'RESUMEN TOTAL'!U231</f>
        <v>APAGADO</v>
      </c>
      <c r="P228" t="str">
        <f>'RESUMEN TOTAL'!V231</f>
        <v>APAGADO</v>
      </c>
      <c r="Q228" t="str">
        <f>'RESUMEN TOTAL'!W231</f>
        <v>APAGADO</v>
      </c>
      <c r="R228" t="str">
        <f>'RESUMEN TOTAL'!X231</f>
        <v>APAGADO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  <c r="AJ228">
        <f>'RESUMEN TOTAL'!AP231</f>
        <v>0</v>
      </c>
    </row>
    <row r="229" spans="1:36" x14ac:dyDescent="0.25">
      <c r="A229" t="str">
        <f>'RESUMEN TOTAL'!A232</f>
        <v>AGUSTIN RAMIREZ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 t="str">
        <f>'RESUMEN TOTAL'!L232</f>
        <v>APAGADO</v>
      </c>
      <c r="G229" t="str">
        <f>'RESUMEN TOTAL'!M232</f>
        <v>APAGADO</v>
      </c>
      <c r="H229" t="str">
        <f>'RESUMEN TOTAL'!N232</f>
        <v>APAGADO</v>
      </c>
      <c r="I229" t="str">
        <f>'RESUMEN TOTAL'!O232</f>
        <v>APAGADO</v>
      </c>
      <c r="J229">
        <f>'RESUMEN TOTAL'!P232</f>
        <v>0</v>
      </c>
      <c r="K229">
        <f>'RESUMEN TOTAL'!Q232</f>
        <v>0</v>
      </c>
      <c r="L229" t="str">
        <f>'RESUMEN TOTAL'!R232</f>
        <v>APAGADO</v>
      </c>
      <c r="M229" t="str">
        <f>'RESUMEN TOTAL'!S232</f>
        <v>APAGADO</v>
      </c>
      <c r="N229" t="str">
        <f>'RESUMEN TOTAL'!T232</f>
        <v>APAGADO</v>
      </c>
      <c r="O229" t="str">
        <f>'RESUMEN TOTAL'!U232</f>
        <v>APAGADO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  <c r="AJ229">
        <f>'RESUMEN TOTAL'!AP232</f>
        <v>0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 t="str">
        <f>'RESUMEN TOTAL'!AB233</f>
        <v>APAGADO</v>
      </c>
      <c r="W230" t="str">
        <f>'RESUMEN TOTAL'!AC233</f>
        <v>APAGADO</v>
      </c>
      <c r="X230" t="str">
        <f>'RESUMEN TOTAL'!AD233</f>
        <v>APAGADO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>
        <f>'RESUMEN TOTAL'!AP233</f>
        <v>0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 t="str">
        <f>'RESUMEN TOTAL'!AB234</f>
        <v>APAGADO</v>
      </c>
      <c r="W231" t="str">
        <f>'RESUMEN TOTAL'!AC234</f>
        <v>APAGADO</v>
      </c>
      <c r="X231" t="str">
        <f>'RESUMEN TOTAL'!AD234</f>
        <v>APAGADO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>
        <f>'RESUMEN TOTAL'!AP234</f>
        <v>0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 t="str">
        <f>'RESUMEN TOTAL'!AB235</f>
        <v>APAGADO</v>
      </c>
      <c r="W232" t="str">
        <f>'RESUMEN TOTAL'!AC235</f>
        <v>APAGADO</v>
      </c>
      <c r="X232" t="str">
        <f>'RESUMEN TOTAL'!AD235</f>
        <v>APAGADO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>
        <f>'RESUMEN TOTAL'!AP235</f>
        <v>0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 t="str">
        <f>'RESUMEN TOTAL'!AB236</f>
        <v>APAGADO</v>
      </c>
      <c r="W233" t="str">
        <f>'RESUMEN TOTAL'!AC236</f>
        <v>APAGADO</v>
      </c>
      <c r="X233" t="str">
        <f>'RESUMEN TOTAL'!AD236</f>
        <v>APAGADO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>
        <f>'RESUMEN TOTAL'!AP236</f>
        <v>0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 t="str">
        <f>'RESUMEN TOTAL'!AB237</f>
        <v>APAGADO</v>
      </c>
      <c r="W234" t="str">
        <f>'RESUMEN TOTAL'!AC237</f>
        <v>APAGADO</v>
      </c>
      <c r="X234" t="str">
        <f>'RESUMEN TOTAL'!AD237</f>
        <v>APAGADO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>
        <f>'RESUMEN TOTAL'!AP237</f>
        <v>0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 t="str">
        <f>'RESUMEN TOTAL'!AB238</f>
        <v>APAGADO</v>
      </c>
      <c r="W235" t="str">
        <f>'RESUMEN TOTAL'!AC238</f>
        <v>APAGADO</v>
      </c>
      <c r="X235" t="str">
        <f>'RESUMEN TOTAL'!AD238</f>
        <v>APAGADO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>
        <f>'RESUMEN TOTAL'!AP238</f>
        <v>0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 t="str">
        <f>'RESUMEN TOTAL'!AG239</f>
        <v>APAGADO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  <c r="AJ236">
        <f>'RESUMEN TOTAL'!AP239</f>
        <v>0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 t="str">
        <f>'RESUMEN TOTAL'!L240</f>
        <v>APAGADO</v>
      </c>
      <c r="G237" t="str">
        <f>'RESUMEN TOTAL'!M240</f>
        <v>APAGADO</v>
      </c>
      <c r="H237" t="str">
        <f>'RESUMEN TOTAL'!N240</f>
        <v>APAGADO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 t="str">
        <f>'RESUMEN TOTAL'!AG240</f>
        <v>APAGADO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  <c r="AJ237">
        <f>'RESUMEN TOTAL'!AP240</f>
        <v>0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 t="str">
        <f>'RESUMEN TOTAL'!L241</f>
        <v>APAGADO</v>
      </c>
      <c r="G238" t="str">
        <f>'RESUMEN TOTAL'!M241</f>
        <v>APAGADO</v>
      </c>
      <c r="H238" t="str">
        <f>'RESUMEN TOTAL'!N241</f>
        <v>APAGADO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 t="str">
        <f>'RESUMEN TOTAL'!AG241</f>
        <v>APAGADO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  <c r="AJ238">
        <f>'RESUMEN TOTAL'!AP241</f>
        <v>0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>
        <f>'RESUMEN TOTAL'!AP242</f>
        <v>0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>
        <f>'RESUMEN TOTAL'!AP243</f>
        <v>0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>
        <f>'RESUMEN TOTAL'!AP244</f>
        <v>0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 t="str">
        <f>'RESUMEN TOTAL'!L245</f>
        <v>APAGADO</v>
      </c>
      <c r="G242" t="str">
        <f>'RESUMEN TOTAL'!M245</f>
        <v>APAGADO</v>
      </c>
      <c r="H242" t="str">
        <f>'RESUMEN TOTAL'!N245</f>
        <v>APAGADO</v>
      </c>
      <c r="I242" t="str">
        <f>'RESUMEN TOTAL'!O245</f>
        <v>APAGADO</v>
      </c>
      <c r="J242" t="str">
        <f>'RESUMEN TOTAL'!P245</f>
        <v>APAGADO</v>
      </c>
      <c r="K242" t="str">
        <f>'RESUMEN TOTAL'!Q245</f>
        <v>APAGADO</v>
      </c>
      <c r="L242" t="str">
        <f>'RESUMEN TOTAL'!R245</f>
        <v>APAGADO</v>
      </c>
      <c r="M242" t="str">
        <f>'RESUMEN TOTAL'!S245</f>
        <v>APAGADO</v>
      </c>
      <c r="N242" t="str">
        <f>'RESUMEN TOTAL'!T245</f>
        <v>APAGADO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  <c r="AJ242">
        <f>'RESUMEN TOTAL'!AP245</f>
        <v>0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 t="str">
        <f>'RESUMEN TOTAL'!L246</f>
        <v>APAGADO</v>
      </c>
      <c r="G243" t="str">
        <f>'RESUMEN TOTAL'!M246</f>
        <v>APAGADO</v>
      </c>
      <c r="H243" t="str">
        <f>'RESUMEN TOTAL'!N246</f>
        <v>APAGADO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 t="str">
        <f>'RESUMEN TOTAL'!AC246</f>
        <v>APAGADO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  <c r="AJ243">
        <f>'RESUMEN TOTAL'!AP246</f>
        <v>0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 t="str">
        <f>'RESUMEN TOTAL'!L247</f>
        <v>APAGADO</v>
      </c>
      <c r="G244" t="str">
        <f>'RESUMEN TOTAL'!M247</f>
        <v>APAGADO</v>
      </c>
      <c r="H244" t="str">
        <f>'RESUMEN TOTAL'!N247</f>
        <v>APAGADO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 t="str">
        <f>'RESUMEN TOTAL'!AC247</f>
        <v>APAGADO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  <c r="AJ244">
        <f>'RESUMEN TOTAL'!AP247</f>
        <v>0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 t="str">
        <f>'RESUMEN TOTAL'!L248</f>
        <v>APAGADO</v>
      </c>
      <c r="G245" t="str">
        <f>'RESUMEN TOTAL'!M248</f>
        <v>APAGADO</v>
      </c>
      <c r="H245" t="str">
        <f>'RESUMEN TOTAL'!N248</f>
        <v>APAGADO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 t="str">
        <f>'RESUMEN TOTAL'!AC248</f>
        <v>APAGADO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  <c r="AJ245">
        <f>'RESUMEN TOTAL'!AP248</f>
        <v>0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 t="str">
        <f>'RESUMEN TOTAL'!Z249</f>
        <v>APAGADO</v>
      </c>
      <c r="U246">
        <f>'RESUMEN TOTAL'!AA249</f>
        <v>0</v>
      </c>
      <c r="V246" t="str">
        <f>'RESUMEN TOTAL'!AB249</f>
        <v>APAGADO</v>
      </c>
      <c r="W246" t="str">
        <f>'RESUMEN TOTAL'!AC249</f>
        <v>APAGADO</v>
      </c>
      <c r="X246" t="str">
        <f>'RESUMEN TOTAL'!AD249</f>
        <v>APAGADO</v>
      </c>
      <c r="Y246" t="str">
        <f>'RESUMEN TOTAL'!AE249</f>
        <v>APAGADO</v>
      </c>
      <c r="Z246" t="str">
        <f>'RESUMEN TOTAL'!AF249</f>
        <v>APAGADO</v>
      </c>
      <c r="AA246" t="str">
        <f>'RESUMEN TOTAL'!AG249</f>
        <v>APAGADO</v>
      </c>
      <c r="AB246" t="str">
        <f>'RESUMEN TOTAL'!AH249</f>
        <v>APAGADO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>
        <f>'RESUMEN TOTAL'!AP249</f>
        <v>0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 t="str">
        <f>'RESUMEN TOTAL'!Z250</f>
        <v>APAGADO</v>
      </c>
      <c r="U247" t="str">
        <f>'RESUMEN TOTAL'!AA250</f>
        <v>APAGADO</v>
      </c>
      <c r="V247" t="str">
        <f>'RESUMEN TOTAL'!AB250</f>
        <v>APAGADO</v>
      </c>
      <c r="W247" t="str">
        <f>'RESUMEN TOTAL'!AC250</f>
        <v>APAGADO</v>
      </c>
      <c r="X247" t="str">
        <f>'RESUMEN TOTAL'!AD250</f>
        <v>APAGADO</v>
      </c>
      <c r="Y247" t="str">
        <f>'RESUMEN TOTAL'!AE250</f>
        <v>APAGADO</v>
      </c>
      <c r="Z247" t="str">
        <f>'RESUMEN TOTAL'!AF250</f>
        <v>APAGADO</v>
      </c>
      <c r="AA247" t="str">
        <f>'RESUMEN TOTAL'!AG250</f>
        <v>APAGADO</v>
      </c>
      <c r="AB247" t="str">
        <f>'RESUMEN TOTAL'!AH250</f>
        <v>APAGADO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>
        <f>'RESUMEN TOTAL'!AP250</f>
        <v>0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 t="str">
        <f>'RESUMEN TOTAL'!Z251</f>
        <v>APAGADO</v>
      </c>
      <c r="U248" t="str">
        <f>'RESUMEN TOTAL'!AA251</f>
        <v>APAGADO</v>
      </c>
      <c r="V248" t="str">
        <f>'RESUMEN TOTAL'!AB251</f>
        <v>APAGADO</v>
      </c>
      <c r="W248" t="str">
        <f>'RESUMEN TOTAL'!AC251</f>
        <v>APAGADO</v>
      </c>
      <c r="X248" t="str">
        <f>'RESUMEN TOTAL'!AD251</f>
        <v>APAGADO</v>
      </c>
      <c r="Y248" t="str">
        <f>'RESUMEN TOTAL'!AE251</f>
        <v>APAGADO</v>
      </c>
      <c r="Z248" t="str">
        <f>'RESUMEN TOTAL'!AF251</f>
        <v>APAGADO</v>
      </c>
      <c r="AA248" t="str">
        <f>'RESUMEN TOTAL'!AG251</f>
        <v>APAGADO</v>
      </c>
      <c r="AB248" t="str">
        <f>'RESUMEN TOTAL'!AH251</f>
        <v>APAGADO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>
        <f>'RESUMEN TOTAL'!AP251</f>
        <v>0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>
        <f>'RESUMEN TOTAL'!AP252</f>
        <v>0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>
        <f>'RESUMEN TOTAL'!AP253</f>
        <v>0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>
        <f>'RESUMEN TOTAL'!AP254</f>
        <v>0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 t="str">
        <f>'RESUMEN TOTAL'!L255</f>
        <v>APAGADO</v>
      </c>
      <c r="G252" t="str">
        <f>'RESUMEN TOTAL'!M255</f>
        <v>APAGADO</v>
      </c>
      <c r="H252" t="str">
        <f>'RESUMEN TOTAL'!N255</f>
        <v>APAGADO</v>
      </c>
      <c r="I252" t="str">
        <f>'RESUMEN TOTAL'!O255</f>
        <v>APAGADO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 t="str">
        <f>'RESUMEN TOTAL'!S255</f>
        <v>APAGADO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  <c r="AJ252">
        <f>'RESUMEN TOTAL'!AP255</f>
        <v>0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 t="str">
        <f>'RESUMEN TOTAL'!L256</f>
        <v>APAGADO</v>
      </c>
      <c r="G253" t="str">
        <f>'RESUMEN TOTAL'!M256</f>
        <v>APAGADO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 t="str">
        <f>'RESUMEN TOTAL'!S256</f>
        <v>APAGADO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  <c r="AJ253">
        <f>'RESUMEN TOTAL'!AP256</f>
        <v>0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>
        <f>'RESUMEN TOTAL'!P257</f>
        <v>0</v>
      </c>
      <c r="K254">
        <f>'RESUMEN TOTAL'!Q257</f>
        <v>0</v>
      </c>
      <c r="L254">
        <f>'RESUMEN TOTAL'!R257</f>
        <v>0</v>
      </c>
      <c r="M254" t="str">
        <f>'RESUMEN TOTAL'!S257</f>
        <v>APAGADO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  <c r="AJ254">
        <f>'RESUMEN TOTAL'!AP257</f>
        <v>0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 t="str">
        <f>'RESUMEN TOTAL'!W258</f>
        <v>APAGADO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 t="str">
        <f>'RESUMEN TOTAL'!AD258</f>
        <v>APAGADO</v>
      </c>
      <c r="Y255" t="str">
        <f>'RESUMEN TOTAL'!AE258</f>
        <v>APAGADO</v>
      </c>
      <c r="Z255" t="str">
        <f>'RESUMEN TOTAL'!AF258</f>
        <v>APAGADO</v>
      </c>
      <c r="AA255" t="str">
        <f>'RESUMEN TOTAL'!AG258</f>
        <v>APAGADO</v>
      </c>
      <c r="AB255" t="str">
        <f>'RESUMEN TOTAL'!AH258</f>
        <v>APAGADO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>
        <f>'RESUMEN TOTAL'!AP258</f>
        <v>0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 t="str">
        <f>'RESUMEN TOTAL'!W259</f>
        <v>APAGADO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 t="str">
        <f>'RESUMEN TOTAL'!AD259</f>
        <v>APAGADO</v>
      </c>
      <c r="Y256" t="str">
        <f>'RESUMEN TOTAL'!AE259</f>
        <v>APAGADO</v>
      </c>
      <c r="Z256" t="str">
        <f>'RESUMEN TOTAL'!AF259</f>
        <v>APAGADO</v>
      </c>
      <c r="AA256" t="str">
        <f>'RESUMEN TOTAL'!AG259</f>
        <v>APAGADO</v>
      </c>
      <c r="AB256" t="str">
        <f>'RESUMEN TOTAL'!AH259</f>
        <v>APAGADO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>
        <f>'RESUMEN TOTAL'!AP259</f>
        <v>0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 t="str">
        <f>'RESUMEN TOTAL'!W260</f>
        <v>APAGADO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 t="str">
        <f>'RESUMEN TOTAL'!AD260</f>
        <v>APAGADO</v>
      </c>
      <c r="Y257" t="str">
        <f>'RESUMEN TOTAL'!AE260</f>
        <v>APAGADO</v>
      </c>
      <c r="Z257" t="str">
        <f>'RESUMEN TOTAL'!AF260</f>
        <v>APAGADO</v>
      </c>
      <c r="AA257" t="str">
        <f>'RESUMEN TOTAL'!AG260</f>
        <v>APAGADO</v>
      </c>
      <c r="AB257" t="str">
        <f>'RESUMEN TOTAL'!AH260</f>
        <v>APAGADO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>
        <f>'RESUMEN TOTAL'!AP260</f>
        <v>0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 t="str">
        <f>'RESUMEN TOTAL'!W261</f>
        <v>APAGADO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 t="str">
        <f>'RESUMEN TOTAL'!AD261</f>
        <v>APAGADO</v>
      </c>
      <c r="Y258" t="str">
        <f>'RESUMEN TOTAL'!AE261</f>
        <v>APAGADO</v>
      </c>
      <c r="Z258" t="str">
        <f>'RESUMEN TOTAL'!AF261</f>
        <v>APAGADO</v>
      </c>
      <c r="AA258" t="str">
        <f>'RESUMEN TOTAL'!AG261</f>
        <v>APAGADO</v>
      </c>
      <c r="AB258" t="str">
        <f>'RESUMEN TOTAL'!AH261</f>
        <v>APAGADO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>
        <f>'RESUMEN TOTAL'!AP261</f>
        <v>0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 t="str">
        <f>'RESUMEN TOTAL'!W262</f>
        <v>APAGADO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 t="str">
        <f>'RESUMEN TOTAL'!AD262</f>
        <v>APAGADO</v>
      </c>
      <c r="Y259" t="str">
        <f>'RESUMEN TOTAL'!AE262</f>
        <v>APAGADO</v>
      </c>
      <c r="Z259" t="str">
        <f>'RESUMEN TOTAL'!AF262</f>
        <v>APAGADO</v>
      </c>
      <c r="AA259" t="str">
        <f>'RESUMEN TOTAL'!AG262</f>
        <v>APAGADO</v>
      </c>
      <c r="AB259" t="str">
        <f>'RESUMEN TOTAL'!AH262</f>
        <v>APAGADO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>
        <f>'RESUMEN TOTAL'!AP262</f>
        <v>0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 t="str">
        <f>'RESUMEN TOTAL'!W263</f>
        <v>APAGADO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 t="str">
        <f>'RESUMEN TOTAL'!AD263</f>
        <v>APAGADO</v>
      </c>
      <c r="Y260" t="str">
        <f>'RESUMEN TOTAL'!AE263</f>
        <v>APAGADO</v>
      </c>
      <c r="Z260" t="str">
        <f>'RESUMEN TOTAL'!AF263</f>
        <v>APAGADO</v>
      </c>
      <c r="AA260" t="str">
        <f>'RESUMEN TOTAL'!AG263</f>
        <v>APAGADO</v>
      </c>
      <c r="AB260" t="str">
        <f>'RESUMEN TOTAL'!AH263</f>
        <v>APAGADO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>
        <f>'RESUMEN TOTAL'!AP263</f>
        <v>0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 t="str">
        <f>'RESUMEN TOTAL'!W264</f>
        <v>APAGADO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 t="str">
        <f>'RESUMEN TOTAL'!AD264</f>
        <v>APAGADO</v>
      </c>
      <c r="Y261" t="str">
        <f>'RESUMEN TOTAL'!AE264</f>
        <v>APAGADO</v>
      </c>
      <c r="Z261" t="str">
        <f>'RESUMEN TOTAL'!AF264</f>
        <v>APAGADO</v>
      </c>
      <c r="AA261" t="str">
        <f>'RESUMEN TOTAL'!AG264</f>
        <v>APAGADO</v>
      </c>
      <c r="AB261" t="str">
        <f>'RESUMEN TOTAL'!AH264</f>
        <v>APAGADO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>
        <f>'RESUMEN TOTAL'!AP264</f>
        <v>0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 t="str">
        <f>'RESUMEN TOTAL'!W265</f>
        <v>APAGADO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 t="str">
        <f>'RESUMEN TOTAL'!AD265</f>
        <v>APAGADO</v>
      </c>
      <c r="Y262" t="str">
        <f>'RESUMEN TOTAL'!AE265</f>
        <v>APAGADO</v>
      </c>
      <c r="Z262" t="str">
        <f>'RESUMEN TOTAL'!AF265</f>
        <v>APAGADO</v>
      </c>
      <c r="AA262" t="str">
        <f>'RESUMEN TOTAL'!AG265</f>
        <v>APAGADO</v>
      </c>
      <c r="AB262" t="str">
        <f>'RESUMEN TOTAL'!AH265</f>
        <v>APAGADO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>
        <f>'RESUMEN TOTAL'!AP265</f>
        <v>0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 t="str">
        <f>'RESUMEN TOTAL'!W266</f>
        <v>APAGADO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 t="str">
        <f>'RESUMEN TOTAL'!AD266</f>
        <v>APAGADO</v>
      </c>
      <c r="Y263" t="str">
        <f>'RESUMEN TOTAL'!AE266</f>
        <v>APAGADO</v>
      </c>
      <c r="Z263" t="str">
        <f>'RESUMEN TOTAL'!AF266</f>
        <v>APAGADO</v>
      </c>
      <c r="AA263" t="str">
        <f>'RESUMEN TOTAL'!AG266</f>
        <v>APAGADO</v>
      </c>
      <c r="AB263" t="str">
        <f>'RESUMEN TOTAL'!AH266</f>
        <v>APAGADO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>
        <f>'RESUMEN TOTAL'!AP266</f>
        <v>0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 t="str">
        <f>'RESUMEN TOTAL'!W267</f>
        <v>APAGADO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 t="str">
        <f>'RESUMEN TOTAL'!AD267</f>
        <v>APAGADO</v>
      </c>
      <c r="Y264" t="str">
        <f>'RESUMEN TOTAL'!AE267</f>
        <v>APAGADO</v>
      </c>
      <c r="Z264" t="str">
        <f>'RESUMEN TOTAL'!AF267</f>
        <v>APAGADO</v>
      </c>
      <c r="AA264" t="str">
        <f>'RESUMEN TOTAL'!AG267</f>
        <v>APAGADO</v>
      </c>
      <c r="AB264" t="str">
        <f>'RESUMEN TOTAL'!AH267</f>
        <v>APAGADO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>
        <f>'RESUMEN TOTAL'!AP267</f>
        <v>0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 t="str">
        <f>'RESUMEN TOTAL'!W268</f>
        <v>APAGADO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 t="str">
        <f>'RESUMEN TOTAL'!AD268</f>
        <v>APAGADO</v>
      </c>
      <c r="Y265" t="str">
        <f>'RESUMEN TOTAL'!AE268</f>
        <v>APAGADO</v>
      </c>
      <c r="Z265" t="str">
        <f>'RESUMEN TOTAL'!AF268</f>
        <v>APAGADO</v>
      </c>
      <c r="AA265" t="str">
        <f>'RESUMEN TOTAL'!AG268</f>
        <v>APAGADO</v>
      </c>
      <c r="AB265" t="str">
        <f>'RESUMEN TOTAL'!AH268</f>
        <v>APAGADO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>
        <f>'RESUMEN TOTAL'!AP268</f>
        <v>0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 t="str">
        <f>'RESUMEN TOTAL'!W269</f>
        <v>APAGADO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 t="str">
        <f>'RESUMEN TOTAL'!AD269</f>
        <v>APAGADO</v>
      </c>
      <c r="Y266" t="str">
        <f>'RESUMEN TOTAL'!AE269</f>
        <v>APAGADO</v>
      </c>
      <c r="Z266" t="str">
        <f>'RESUMEN TOTAL'!AF269</f>
        <v>APAGADO</v>
      </c>
      <c r="AA266" t="str">
        <f>'RESUMEN TOTAL'!AG269</f>
        <v>APAGADO</v>
      </c>
      <c r="AB266" t="str">
        <f>'RESUMEN TOTAL'!AH269</f>
        <v>APAGADO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>
        <f>'RESUMEN TOTAL'!AP269</f>
        <v>0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 t="str">
        <f>'RESUMEN TOTAL'!W270</f>
        <v>APAGADO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 t="str">
        <f>'RESUMEN TOTAL'!AD270</f>
        <v>APAGADO</v>
      </c>
      <c r="Y267" t="str">
        <f>'RESUMEN TOTAL'!AE270</f>
        <v>APAGADO</v>
      </c>
      <c r="Z267" t="str">
        <f>'RESUMEN TOTAL'!AF270</f>
        <v>APAGADO</v>
      </c>
      <c r="AA267" t="str">
        <f>'RESUMEN TOTAL'!AG270</f>
        <v>APAGADO</v>
      </c>
      <c r="AB267" t="str">
        <f>'RESUMEN TOTAL'!AH270</f>
        <v>APAGADO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>
        <f>'RESUMEN TOTAL'!AP270</f>
        <v>0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 t="str">
        <f>'RESUMEN TOTAL'!W271</f>
        <v>APAGADO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 t="str">
        <f>'RESUMEN TOTAL'!AD271</f>
        <v>APAGADO</v>
      </c>
      <c r="Y268" t="str">
        <f>'RESUMEN TOTAL'!AE271</f>
        <v>APAGADO</v>
      </c>
      <c r="Z268" t="str">
        <f>'RESUMEN TOTAL'!AF271</f>
        <v>APAGADO</v>
      </c>
      <c r="AA268" t="str">
        <f>'RESUMEN TOTAL'!AG271</f>
        <v>APAGADO</v>
      </c>
      <c r="AB268" t="str">
        <f>'RESUMEN TOTAL'!AH271</f>
        <v>APAGADO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>
        <f>'RESUMEN TOTAL'!AP271</f>
        <v>0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 t="str">
        <f>'RESUMEN TOTAL'!W272</f>
        <v>APAGADO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 t="str">
        <f>'RESUMEN TOTAL'!AD272</f>
        <v>APAGADO</v>
      </c>
      <c r="Y269" t="str">
        <f>'RESUMEN TOTAL'!AE272</f>
        <v>APAGADO</v>
      </c>
      <c r="Z269" t="str">
        <f>'RESUMEN TOTAL'!AF272</f>
        <v>APAGADO</v>
      </c>
      <c r="AA269" t="str">
        <f>'RESUMEN TOTAL'!AG272</f>
        <v>APAGADO</v>
      </c>
      <c r="AB269" t="str">
        <f>'RESUMEN TOTAL'!AH272</f>
        <v>APAGADO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>
        <f>'RESUMEN TOTAL'!AP272</f>
        <v>0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 t="str">
        <f>'RESUMEN TOTAL'!W273</f>
        <v>APAGADO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 t="str">
        <f>'RESUMEN TOTAL'!AD273</f>
        <v>APAGADO</v>
      </c>
      <c r="Y270" t="str">
        <f>'RESUMEN TOTAL'!AE273</f>
        <v>APAGADO</v>
      </c>
      <c r="Z270" t="str">
        <f>'RESUMEN TOTAL'!AF273</f>
        <v>APAGADO</v>
      </c>
      <c r="AA270" t="str">
        <f>'RESUMEN TOTAL'!AG273</f>
        <v>APAGADO</v>
      </c>
      <c r="AB270" t="str">
        <f>'RESUMEN TOTAL'!AH273</f>
        <v>APAGADO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>
        <f>'RESUMEN TOTAL'!AP273</f>
        <v>0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 t="str">
        <f>'RESUMEN TOTAL'!W274</f>
        <v>APAGADO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 t="str">
        <f>'RESUMEN TOTAL'!AD274</f>
        <v>APAGADO</v>
      </c>
      <c r="Y271" t="str">
        <f>'RESUMEN TOTAL'!AE274</f>
        <v>APAGADO</v>
      </c>
      <c r="Z271" t="str">
        <f>'RESUMEN TOTAL'!AF274</f>
        <v>APAGADO</v>
      </c>
      <c r="AA271" t="str">
        <f>'RESUMEN TOTAL'!AG274</f>
        <v>APAGADO</v>
      </c>
      <c r="AB271" t="str">
        <f>'RESUMEN TOTAL'!AH274</f>
        <v>APAGADO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>
        <f>'RESUMEN TOTAL'!AP274</f>
        <v>0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 t="str">
        <f>'RESUMEN TOTAL'!W275</f>
        <v>APAGADO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 t="str">
        <f>'RESUMEN TOTAL'!AD275</f>
        <v>APAGADO</v>
      </c>
      <c r="Y272" t="str">
        <f>'RESUMEN TOTAL'!AE275</f>
        <v>APAGADO</v>
      </c>
      <c r="Z272" t="str">
        <f>'RESUMEN TOTAL'!AF275</f>
        <v>APAGADO</v>
      </c>
      <c r="AA272" t="str">
        <f>'RESUMEN TOTAL'!AG275</f>
        <v>APAGADO</v>
      </c>
      <c r="AB272" t="str">
        <f>'RESUMEN TOTAL'!AH275</f>
        <v>APAGADO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>
        <f>'RESUMEN TOTAL'!AP275</f>
        <v>0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 t="str">
        <f>'RESUMEN TOTAL'!W276</f>
        <v>APAGADO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 t="str">
        <f>'RESUMEN TOTAL'!AD276</f>
        <v>APAGADO</v>
      </c>
      <c r="Y273" t="str">
        <f>'RESUMEN TOTAL'!AE276</f>
        <v>APAGADO</v>
      </c>
      <c r="Z273" t="str">
        <f>'RESUMEN TOTAL'!AF276</f>
        <v>APAGADO</v>
      </c>
      <c r="AA273" t="str">
        <f>'RESUMEN TOTAL'!AG276</f>
        <v>APAGADO</v>
      </c>
      <c r="AB273" t="str">
        <f>'RESUMEN TOTAL'!AH276</f>
        <v>APAGADO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>
        <f>'RESUMEN TOTAL'!AP276</f>
        <v>0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>
        <f>'RESUMEN TOTAL'!AP277</f>
        <v>0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>
        <f>'RESUMEN TOTAL'!AP278</f>
        <v>0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 t="str">
        <f>'RESUMEN TOTAL'!O279</f>
        <v>APAGADO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>
        <f>'RESUMEN TOTAL'!AP279</f>
        <v>0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>
        <f>'RESUMEN TOTAL'!AP280</f>
        <v>0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>
        <f>'RESUMEN TOTAL'!AP281</f>
        <v>0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 t="str">
        <f>'RESUMEN TOTAL'!O282</f>
        <v>APAGADO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 t="str">
        <f>'RESUMEN TOTAL'!U282</f>
        <v>APAGADO</v>
      </c>
      <c r="P279" t="str">
        <f>'RESUMEN TOTAL'!V282</f>
        <v>APAGADO</v>
      </c>
      <c r="Q279" t="str">
        <f>'RESUMEN TOTAL'!W282</f>
        <v>APAGADO</v>
      </c>
      <c r="R279" t="str">
        <f>'RESUMEN TOTAL'!X282</f>
        <v>APAGADO</v>
      </c>
      <c r="S279" t="str">
        <f>'RESUMEN TOTAL'!Y282</f>
        <v>APAGADO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>
        <f>'RESUMEN TOTAL'!AP282</f>
        <v>0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 t="str">
        <f>'RESUMEN TOTAL'!O283</f>
        <v>APAGADO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 t="str">
        <f>'RESUMEN TOTAL'!T283</f>
        <v>APAGADO</v>
      </c>
      <c r="O280" t="str">
        <f>'RESUMEN TOTAL'!U283</f>
        <v>APAGADO</v>
      </c>
      <c r="P280" t="str">
        <f>'RESUMEN TOTAL'!V283</f>
        <v>APAGADO</v>
      </c>
      <c r="Q280" t="str">
        <f>'RESUMEN TOTAL'!W283</f>
        <v>APAGADO</v>
      </c>
      <c r="R280" t="str">
        <f>'RESUMEN TOTAL'!X283</f>
        <v>APAGADO</v>
      </c>
      <c r="S280" t="str">
        <f>'RESUMEN TOTAL'!Y283</f>
        <v>APAGADO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>
        <f>'RESUMEN TOTAL'!AP283</f>
        <v>0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 t="str">
        <f>'RESUMEN TOTAL'!O284</f>
        <v>APAGADO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 t="str">
        <f>'RESUMEN TOTAL'!T284</f>
        <v>APAGADO</v>
      </c>
      <c r="O281" t="str">
        <f>'RESUMEN TOTAL'!U284</f>
        <v>APAGADO</v>
      </c>
      <c r="P281" t="str">
        <f>'RESUMEN TOTAL'!V284</f>
        <v>APAGADO</v>
      </c>
      <c r="Q281" t="str">
        <f>'RESUMEN TOTAL'!W284</f>
        <v>APAGADO</v>
      </c>
      <c r="R281" t="str">
        <f>'RESUMEN TOTAL'!X284</f>
        <v>APAGADO</v>
      </c>
      <c r="S281" t="str">
        <f>'RESUMEN TOTAL'!Y284</f>
        <v>APAGADO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>
        <f>'RESUMEN TOTAL'!AP284</f>
        <v>0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 t="str">
        <f>'RESUMEN TOTAL'!O285</f>
        <v>APAGADO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 t="str">
        <f>'RESUMEN TOTAL'!T285</f>
        <v>APAGADO</v>
      </c>
      <c r="O282" t="str">
        <f>'RESUMEN TOTAL'!U285</f>
        <v>APAGADO</v>
      </c>
      <c r="P282" t="str">
        <f>'RESUMEN TOTAL'!V285</f>
        <v>APAGADO</v>
      </c>
      <c r="Q282" t="str">
        <f>'RESUMEN TOTAL'!W285</f>
        <v>APAGADO</v>
      </c>
      <c r="R282" t="str">
        <f>'RESUMEN TOTAL'!X285</f>
        <v>APAGADO</v>
      </c>
      <c r="S282" t="str">
        <f>'RESUMEN TOTAL'!Y285</f>
        <v>APAGADO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>
        <f>'RESUMEN TOTAL'!AP285</f>
        <v>0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 t="str">
        <f>'RESUMEN TOTAL'!O286</f>
        <v>APAGADO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 t="str">
        <f>'RESUMEN TOTAL'!T286</f>
        <v>APAGADO</v>
      </c>
      <c r="O283" t="str">
        <f>'RESUMEN TOTAL'!U286</f>
        <v>APAGADO</v>
      </c>
      <c r="P283" t="str">
        <f>'RESUMEN TOTAL'!V286</f>
        <v>APAGADO</v>
      </c>
      <c r="Q283" t="str">
        <f>'RESUMEN TOTAL'!W286</f>
        <v>APAGADO</v>
      </c>
      <c r="R283" t="str">
        <f>'RESUMEN TOTAL'!X286</f>
        <v>APAGADO</v>
      </c>
      <c r="S283" t="str">
        <f>'RESUMEN TOTAL'!Y286</f>
        <v>APAGADO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>
        <f>'RESUMEN TOTAL'!AP286</f>
        <v>0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 t="str">
        <f>'RESUMEN TOTAL'!O287</f>
        <v>APAGADO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 t="str">
        <f>'RESUMEN TOTAL'!T287</f>
        <v>APAGADO</v>
      </c>
      <c r="O284" t="str">
        <f>'RESUMEN TOTAL'!U287</f>
        <v>APAGADO</v>
      </c>
      <c r="P284" t="str">
        <f>'RESUMEN TOTAL'!V287</f>
        <v>APAGADO</v>
      </c>
      <c r="Q284" t="str">
        <f>'RESUMEN TOTAL'!W287</f>
        <v>APAGADO</v>
      </c>
      <c r="R284" t="str">
        <f>'RESUMEN TOTAL'!X287</f>
        <v>APAGADO</v>
      </c>
      <c r="S284" t="str">
        <f>'RESUMEN TOTAL'!Y287</f>
        <v>APAGADO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>
        <f>'RESUMEN TOTAL'!AP287</f>
        <v>0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>
        <f>'RESUMEN TOTAL'!AP288</f>
        <v>0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>
        <f>'RESUMEN TOTAL'!AP289</f>
        <v>0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>
        <f>'RESUMEN TOTAL'!AP290</f>
        <v>0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>
        <f>'RESUMEN TOTAL'!AP291</f>
        <v>0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>
        <f>'RESUMEN TOTAL'!AP292</f>
        <v>0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 t="str">
        <f>'RESUMEN TOTAL'!T293</f>
        <v>APAGADO</v>
      </c>
      <c r="O290" t="str">
        <f>'RESUMEN TOTAL'!U293</f>
        <v>APAGADO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>
        <f>'RESUMEN TOTAL'!AP293</f>
        <v>0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 t="str">
        <f>'RESUMEN TOTAL'!N294</f>
        <v>APAGADO</v>
      </c>
      <c r="I291" t="str">
        <f>'RESUMEN TOTAL'!O294</f>
        <v>APAGADO</v>
      </c>
      <c r="J291">
        <f>'RESUMEN TOTAL'!P294</f>
        <v>0</v>
      </c>
      <c r="K291" t="str">
        <f>'RESUMEN TOTAL'!Q294</f>
        <v>APAGADO</v>
      </c>
      <c r="L291" t="str">
        <f>'RESUMEN TOTAL'!R294</f>
        <v>APAGADO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>
        <f>'RESUMEN TOTAL'!AP294</f>
        <v>0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 t="str">
        <f>'RESUMEN TOTAL'!T295</f>
        <v>APAGADO</v>
      </c>
      <c r="O292" t="str">
        <f>'RESUMEN TOTAL'!U295</f>
        <v>APAGADO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>
        <f>'RESUMEN TOTAL'!AP295</f>
        <v>0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 t="str">
        <f>'RESUMEN TOTAL'!T296</f>
        <v>APAGADO</v>
      </c>
      <c r="O293" t="str">
        <f>'RESUMEN TOTAL'!U296</f>
        <v>APAGADO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>
        <f>'RESUMEN TOTAL'!AP296</f>
        <v>0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 t="str">
        <f>'RESUMEN TOTAL'!T297</f>
        <v>APAGADO</v>
      </c>
      <c r="O294" t="str">
        <f>'RESUMEN TOTAL'!U297</f>
        <v>APAGADO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>
        <f>'RESUMEN TOTAL'!AP297</f>
        <v>0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>
        <f>'RESUMEN TOTAL'!AP298</f>
        <v>0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 t="str">
        <f>'RESUMEN TOTAL'!L299</f>
        <v>APAGADO</v>
      </c>
      <c r="G296" t="str">
        <f>'RESUMEN TOTAL'!M299</f>
        <v>APAGADO</v>
      </c>
      <c r="H296" t="str">
        <f>'RESUMEN TOTAL'!N299</f>
        <v>APAGADO</v>
      </c>
      <c r="I296" t="str">
        <f>'RESUMEN TOTAL'!O299</f>
        <v>APAGADO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  <c r="AJ296">
        <f>'RESUMEN TOTAL'!AP299</f>
        <v>0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 t="str">
        <f>'RESUMEN TOTAL'!AE300</f>
        <v>APAGADO</v>
      </c>
      <c r="Z297" t="str">
        <f>'RESUMEN TOTAL'!AF300</f>
        <v>APAGADO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>
        <f>'RESUMEN TOTAL'!AP300</f>
        <v>0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 t="str">
        <f>'RESUMEN TOTAL'!T301</f>
        <v>APAGADO</v>
      </c>
      <c r="O298" t="str">
        <f>'RESUMEN TOTAL'!U301</f>
        <v>APAGADO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>
        <f>'RESUMEN TOTAL'!AP301</f>
        <v>0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 t="str">
        <f>'RESUMEN TOTAL'!T302</f>
        <v>APAGADO</v>
      </c>
      <c r="O299" t="str">
        <f>'RESUMEN TOTAL'!U302</f>
        <v>APAGADO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>
        <f>'RESUMEN TOTAL'!AP302</f>
        <v>0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 t="str">
        <f>'RESUMEN TOTAL'!T303</f>
        <v>APAGADO</v>
      </c>
      <c r="O300" t="str">
        <f>'RESUMEN TOTAL'!U303</f>
        <v>APAGADO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>
        <f>'RESUMEN TOTAL'!AP303</f>
        <v>0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 t="str">
        <f>'RESUMEN TOTAL'!T304</f>
        <v>APAGADO</v>
      </c>
      <c r="O301" t="str">
        <f>'RESUMEN TOTAL'!U304</f>
        <v>APAGADO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>
        <f>'RESUMEN TOTAL'!AP304</f>
        <v>0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 t="str">
        <f>'RESUMEN TOTAL'!T305</f>
        <v>APAGADO</v>
      </c>
      <c r="O302" t="str">
        <f>'RESUMEN TOTAL'!U305</f>
        <v>APAGADO</v>
      </c>
      <c r="P302">
        <f>'RESUMEN TOTAL'!V305</f>
        <v>0</v>
      </c>
      <c r="Q302">
        <f>'RESUMEN TOTAL'!W305</f>
        <v>0</v>
      </c>
      <c r="R302" t="str">
        <f>'RESUMEN TOTAL'!X305</f>
        <v>APAGADO</v>
      </c>
      <c r="S302" t="str">
        <f>'RESUMEN TOTAL'!Y305</f>
        <v>APAGADO</v>
      </c>
      <c r="T302" t="str">
        <f>'RESUMEN TOTAL'!Z305</f>
        <v>APAGADO</v>
      </c>
      <c r="U302" t="str">
        <f>'RESUMEN TOTAL'!AA305</f>
        <v>APAGADO</v>
      </c>
      <c r="V302" t="str">
        <f>'RESUMEN TOTAL'!AB305</f>
        <v>APAGADO</v>
      </c>
      <c r="W302" t="str">
        <f>'RESUMEN TOTAL'!AC305</f>
        <v>APAGADO</v>
      </c>
      <c r="X302" t="str">
        <f>'RESUMEN TOTAL'!AD305</f>
        <v>APAGADO</v>
      </c>
      <c r="Y302" t="str">
        <f>'RESUMEN TOTAL'!AE305</f>
        <v>APAGADO</v>
      </c>
      <c r="Z302" t="str">
        <f>'RESUMEN TOTAL'!AF305</f>
        <v>APAGADO</v>
      </c>
      <c r="AA302" t="str">
        <f>'RESUMEN TOTAL'!AG305</f>
        <v>APAGADO</v>
      </c>
      <c r="AB302" t="str">
        <f>'RESUMEN TOTAL'!AH305</f>
        <v>APAGADO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>
        <f>'RESUMEN TOTAL'!AP305</f>
        <v>0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 t="str">
        <f>'RESUMEN TOTAL'!T306</f>
        <v>APAGADO</v>
      </c>
      <c r="O303" t="str">
        <f>'RESUMEN TOTAL'!U306</f>
        <v>APAGADO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>
        <f>'RESUMEN TOTAL'!AP306</f>
        <v>0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 t="str">
        <f>'RESUMEN TOTAL'!T307</f>
        <v>APAGADO</v>
      </c>
      <c r="O304" t="str">
        <f>'RESUMEN TOTAL'!U307</f>
        <v>APAGADO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>
        <f>'RESUMEN TOTAL'!AP307</f>
        <v>0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 t="str">
        <f>'RESUMEN TOTAL'!T308</f>
        <v>APAGADO</v>
      </c>
      <c r="O305" t="str">
        <f>'RESUMEN TOTAL'!U308</f>
        <v>APAGADO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>
        <f>'RESUMEN TOTAL'!AP308</f>
        <v>0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 t="str">
        <f>'RESUMEN TOTAL'!T309</f>
        <v>APAGADO</v>
      </c>
      <c r="O306" t="str">
        <f>'RESUMEN TOTAL'!U309</f>
        <v>APAGADO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>
        <f>'RESUMEN TOTAL'!AP309</f>
        <v>0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 t="str">
        <f>'RESUMEN TOTAL'!R310</f>
        <v>APAGADO</v>
      </c>
      <c r="M307">
        <f>'RESUMEN TOTAL'!S310</f>
        <v>0</v>
      </c>
      <c r="N307" t="str">
        <f>'RESUMEN TOTAL'!T310</f>
        <v>APAGADO</v>
      </c>
      <c r="O307" t="str">
        <f>'RESUMEN TOTAL'!U310</f>
        <v>APAGADO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>
        <f>'RESUMEN TOTAL'!AP310</f>
        <v>0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 t="str">
        <f>'RESUMEN TOTAL'!T311</f>
        <v>APAGADO</v>
      </c>
      <c r="O308" t="str">
        <f>'RESUMEN TOTAL'!U311</f>
        <v>APAGADO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 t="str">
        <f>'RESUMEN TOTAL'!AB311</f>
        <v>APAGADO</v>
      </c>
      <c r="W308" t="str">
        <f>'RESUMEN TOTAL'!AC311</f>
        <v>APAGADO</v>
      </c>
      <c r="X308">
        <f>'RESUMEN TOTAL'!AD311</f>
        <v>0</v>
      </c>
      <c r="Y308" t="str">
        <f>'RESUMEN TOTAL'!AE311</f>
        <v>APAGADO</v>
      </c>
      <c r="Z308" t="str">
        <f>'RESUMEN TOTAL'!AF311</f>
        <v>APAGADO</v>
      </c>
      <c r="AA308">
        <f>'RESUMEN TOTAL'!AG311</f>
        <v>0</v>
      </c>
      <c r="AB308" t="str">
        <f>'RESUMEN TOTAL'!AH311</f>
        <v>APAGADO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>
        <f>'RESUMEN TOTAL'!AP311</f>
        <v>0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 t="str">
        <f>'RESUMEN TOTAL'!R312</f>
        <v>APAGADO</v>
      </c>
      <c r="M309">
        <f>'RESUMEN TOTAL'!S312</f>
        <v>0</v>
      </c>
      <c r="N309" t="str">
        <f>'RESUMEN TOTAL'!T312</f>
        <v>APAGADO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>
        <f>'RESUMEN TOTAL'!AP312</f>
        <v>0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 t="str">
        <f>'RESUMEN TOTAL'!AG313</f>
        <v>APAGADO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>
        <f>'RESUMEN TOTAL'!AP313</f>
        <v>0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>
        <f>'RESUMEN TOTAL'!AP314</f>
        <v>0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>
        <f>'RESUMEN TOTAL'!AP315</f>
        <v>0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>
        <f>'RESUMEN TOTAL'!AP316</f>
        <v>0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>
        <f>'RESUMEN TOTAL'!AP317</f>
        <v>0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>
        <f>'RESUMEN TOTAL'!AP318</f>
        <v>0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 t="str">
        <f>'RESUMEN TOTAL'!L319</f>
        <v>APAGADO</v>
      </c>
      <c r="G316" t="str">
        <f>'RESUMEN TOTAL'!M319</f>
        <v>APAGADO</v>
      </c>
      <c r="H316" t="str">
        <f>'RESUMEN TOTAL'!N319</f>
        <v>APAGADO</v>
      </c>
      <c r="I316">
        <f>'RESUMEN TOTAL'!O319</f>
        <v>0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 t="str">
        <f>'RESUMEN TOTAL'!AC319</f>
        <v>APAGADO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  <c r="AJ316">
        <f>'RESUMEN TOTAL'!AP319</f>
        <v>0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 t="str">
        <f>'RESUMEN TOTAL'!L320</f>
        <v>APAGADO</v>
      </c>
      <c r="G317" t="str">
        <f>'RESUMEN TOTAL'!M320</f>
        <v>APAGADO</v>
      </c>
      <c r="H317" t="str">
        <f>'RESUMEN TOTAL'!N320</f>
        <v>APAGADO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 t="str">
        <f>'RESUMEN TOTAL'!AC320</f>
        <v>APAGADO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  <c r="AJ317">
        <f>'RESUMEN TOTAL'!AP320</f>
        <v>0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 t="str">
        <f>'RESUMEN TOTAL'!L321</f>
        <v>APAGADO</v>
      </c>
      <c r="G318" t="str">
        <f>'RESUMEN TOTAL'!M321</f>
        <v>APAGADO</v>
      </c>
      <c r="H318" t="str">
        <f>'RESUMEN TOTAL'!N321</f>
        <v>APAGADO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 t="str">
        <f>'RESUMEN TOTAL'!AC321</f>
        <v>APAGADO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  <c r="AJ318">
        <f>'RESUMEN TOTAL'!AP321</f>
        <v>0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>
        <f>'RESUMEN TOTAL'!O322</f>
        <v>0</v>
      </c>
      <c r="J319">
        <f>'RESUMEN TOTAL'!P322</f>
        <v>0</v>
      </c>
      <c r="K319">
        <f>'RESUMEN TOTAL'!Q322</f>
        <v>0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 t="str">
        <f>'RESUMEN TOTAL'!AC322</f>
        <v>APAGADO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  <c r="AJ319">
        <f>'RESUMEN TOTAL'!AP322</f>
        <v>0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>
        <f>'RESUMEN TOTAL'!AP323</f>
        <v>0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>
        <f>'RESUMEN TOTAL'!AP324</f>
        <v>0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>
        <f>'RESUMEN TOTAL'!AP325</f>
        <v>0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>
        <f>'RESUMEN TOTAL'!AP326</f>
        <v>0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>
        <f>'RESUMEN TOTAL'!AP327</f>
        <v>0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>
        <f>'RESUMEN TOTAL'!AP328</f>
        <v>0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 t="str">
        <f>'RESUMEN TOTAL'!P329</f>
        <v>APAGADO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>
        <f>'RESUMEN TOTAL'!AP329</f>
        <v>0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>
        <f>'RESUMEN TOTAL'!AP330</f>
        <v>0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>
        <f>'RESUMEN TOTAL'!AP331</f>
        <v>0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>
        <f>'RESUMEN TOTAL'!AP332</f>
        <v>0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>
        <f>'RESUMEN TOTAL'!AP333</f>
        <v>0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>
        <f>'RESUMEN TOTAL'!AP334</f>
        <v>0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>
        <f>'RESUMEN TOTAL'!AP335</f>
        <v>0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>
        <f>'RESUMEN TOTAL'!AP336</f>
        <v>0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>
        <f>'RESUMEN TOTAL'!AP337</f>
        <v>0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 t="str">
        <f>'RESUMEN TOTAL'!P338</f>
        <v>APAGADO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 t="str">
        <f>'RESUMEN TOTAL'!AB338</f>
        <v>APAGADO</v>
      </c>
      <c r="W335" t="str">
        <f>'RESUMEN TOTAL'!AC338</f>
        <v>APAGADO</v>
      </c>
      <c r="X335" t="str">
        <f>'RESUMEN TOTAL'!AD338</f>
        <v>APAGADO</v>
      </c>
      <c r="Y335" t="str">
        <f>'RESUMEN TOTAL'!AE338</f>
        <v>APAGADO</v>
      </c>
      <c r="Z335" t="str">
        <f>'RESUMEN TOTAL'!AF338</f>
        <v>APAGADO</v>
      </c>
      <c r="AA335" t="str">
        <f>'RESUMEN TOTAL'!AG338</f>
        <v>APAGADO</v>
      </c>
      <c r="AB335" t="str">
        <f>'RESUMEN TOTAL'!AH338</f>
        <v>APAGADO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>
        <f>'RESUMEN TOTAL'!AP338</f>
        <v>0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>
        <f>'RESUMEN TOTAL'!AP339</f>
        <v>0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>
        <f>'RESUMEN TOTAL'!AP340</f>
        <v>0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>
        <f>'RESUMEN TOTAL'!AP341</f>
        <v>0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 t="str">
        <f>'RESUMEN TOTAL'!L342</f>
        <v>APAGADO</v>
      </c>
      <c r="G339" t="str">
        <f>'RESUMEN TOTAL'!M342</f>
        <v>APAGADO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>
        <f>'RESUMEN TOTAL'!AP342</f>
        <v>0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>
        <f>'RESUMEN TOTAL'!AP343</f>
        <v>0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>
        <f>'RESUMEN TOTAL'!AP344</f>
        <v>0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>
        <f>'RESUMEN TOTAL'!AP345</f>
        <v>0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>
        <f>'RESUMEN TOTAL'!AP346</f>
        <v>0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 t="str">
        <f>'RESUMEN TOTAL'!AC347</f>
        <v>APAGADO</v>
      </c>
      <c r="X344" t="str">
        <f>'RESUMEN TOTAL'!AD347</f>
        <v>APAGADO</v>
      </c>
      <c r="Y344" t="str">
        <f>'RESUMEN TOTAL'!AE347</f>
        <v>APAGADO</v>
      </c>
      <c r="Z344" t="str">
        <f>'RESUMEN TOTAL'!AF347</f>
        <v>APAGADO</v>
      </c>
      <c r="AA344" t="str">
        <f>'RESUMEN TOTAL'!AG347</f>
        <v>APAGADO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>
        <f>'RESUMEN TOTAL'!AP347</f>
        <v>0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>
        <f>'RESUMEN TOTAL'!AP348</f>
        <v>0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 t="str">
        <f>'RESUMEN TOTAL'!AC349</f>
        <v>APAGADO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 t="str">
        <f>'RESUMEN TOTAL'!AG349</f>
        <v>APAGADO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>
        <f>'RESUMEN TOTAL'!AP349</f>
        <v>0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 t="str">
        <f>'RESUMEN TOTAL'!AC350</f>
        <v>APAGADO</v>
      </c>
      <c r="X347" t="str">
        <f>'RESUMEN TOTAL'!AD350</f>
        <v>APAGADO</v>
      </c>
      <c r="Y347" t="str">
        <f>'RESUMEN TOTAL'!AE350</f>
        <v>APAGADO</v>
      </c>
      <c r="Z347" t="str">
        <f>'RESUMEN TOTAL'!AF350</f>
        <v>APAGADO</v>
      </c>
      <c r="AA347" t="str">
        <f>'RESUMEN TOTAL'!AG350</f>
        <v>APAGADO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>
        <f>'RESUMEN TOTAL'!AP350</f>
        <v>0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 t="str">
        <f>'RESUMEN TOTAL'!P351</f>
        <v>APAGADO</v>
      </c>
      <c r="K348" t="str">
        <f>'RESUMEN TOTAL'!Q351</f>
        <v>APAGADO</v>
      </c>
      <c r="L348">
        <f>'RESUMEN TOTAL'!R351</f>
        <v>0</v>
      </c>
      <c r="M348" t="str">
        <f>'RESUMEN TOTAL'!S351</f>
        <v>APAGADO</v>
      </c>
      <c r="N348" t="str">
        <f>'RESUMEN TOTAL'!T351</f>
        <v>APAGADO</v>
      </c>
      <c r="O348">
        <f>'RESUMEN TOTAL'!U351</f>
        <v>0</v>
      </c>
      <c r="P348" t="str">
        <f>'RESUMEN TOTAL'!V351</f>
        <v>APAGADO</v>
      </c>
      <c r="Q348" t="str">
        <f>'RESUMEN TOTAL'!W351</f>
        <v>APAGADO</v>
      </c>
      <c r="R348" t="str">
        <f>'RESUMEN TOTAL'!X351</f>
        <v>APAGADO</v>
      </c>
      <c r="S348" t="str">
        <f>'RESUMEN TOTAL'!Y351</f>
        <v>APAGADO</v>
      </c>
      <c r="T348" t="str">
        <f>'RESUMEN TOTAL'!Z351</f>
        <v>APAGADO</v>
      </c>
      <c r="U348" t="str">
        <f>'RESUMEN TOTAL'!AA351</f>
        <v>APAGADO</v>
      </c>
      <c r="V348" t="str">
        <f>'RESUMEN TOTAL'!AB351</f>
        <v>APAGADO</v>
      </c>
      <c r="W348" t="str">
        <f>'RESUMEN TOTAL'!AC351</f>
        <v>APAGADO</v>
      </c>
      <c r="X348" t="str">
        <f>'RESUMEN TOTAL'!AD351</f>
        <v>APAGADO</v>
      </c>
      <c r="Y348" t="str">
        <f>'RESUMEN TOTAL'!AE351</f>
        <v>APAGADO</v>
      </c>
      <c r="Z348" t="str">
        <f>'RESUMEN TOTAL'!AF351</f>
        <v>APAGADO</v>
      </c>
      <c r="AA348" t="str">
        <f>'RESUMEN TOTAL'!AG351</f>
        <v>APAGADO</v>
      </c>
      <c r="AB348" t="str">
        <f>'RESUMEN TOTAL'!AH351</f>
        <v>APAGADO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>
        <f>'RESUMEN TOTAL'!AP351</f>
        <v>0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>
        <f>'RESUMEN TOTAL'!AP352</f>
        <v>0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>
        <f>'RESUMEN TOTAL'!AP353</f>
        <v>0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 t="str">
        <f>'RESUMEN TOTAL'!AC354</f>
        <v>APAGADO</v>
      </c>
      <c r="X351" t="str">
        <f>'RESUMEN TOTAL'!AD354</f>
        <v>APAGADO</v>
      </c>
      <c r="Y351" t="str">
        <f>'RESUMEN TOTAL'!AE354</f>
        <v>APAGADO</v>
      </c>
      <c r="Z351" t="str">
        <f>'RESUMEN TOTAL'!AF354</f>
        <v>APAGADO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>
        <f>'RESUMEN TOTAL'!AP354</f>
        <v>0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 t="str">
        <f>'RESUMEN TOTAL'!AC355</f>
        <v>APAGADO</v>
      </c>
      <c r="X352" t="str">
        <f>'RESUMEN TOTAL'!AD355</f>
        <v>APAGADO</v>
      </c>
      <c r="Y352" t="str">
        <f>'RESUMEN TOTAL'!AE355</f>
        <v>APAGADO</v>
      </c>
      <c r="Z352" t="str">
        <f>'RESUMEN TOTAL'!AF355</f>
        <v>APAGADO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>
        <f>'RESUMEN TOTAL'!AP355</f>
        <v>0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>
        <f>'RESUMEN TOTAL'!AP356</f>
        <v>0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>
        <f>'RESUMEN TOTAL'!AP357</f>
        <v>0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 t="str">
        <f>'RESUMEN TOTAL'!W358</f>
        <v>APAGADO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 t="str">
        <f>'RESUMEN TOTAL'!AD358</f>
        <v>APAGADO</v>
      </c>
      <c r="Y355" t="str">
        <f>'RESUMEN TOTAL'!AE358</f>
        <v>APAGADO</v>
      </c>
      <c r="Z355" t="str">
        <f>'RESUMEN TOTAL'!AF358</f>
        <v>APAGADO</v>
      </c>
      <c r="AA355" t="str">
        <f>'RESUMEN TOTAL'!AG358</f>
        <v>APAGADO</v>
      </c>
      <c r="AB355" t="str">
        <f>'RESUMEN TOTAL'!AH358</f>
        <v>APAGADO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>
        <f>'RESUMEN TOTAL'!AP358</f>
        <v>0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 t="str">
        <f>'RESUMEN TOTAL'!W359</f>
        <v>APAGADO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 t="str">
        <f>'RESUMEN TOTAL'!AD359</f>
        <v>APAGADO</v>
      </c>
      <c r="Y356" t="str">
        <f>'RESUMEN TOTAL'!AE359</f>
        <v>APAGADO</v>
      </c>
      <c r="Z356" t="str">
        <f>'RESUMEN TOTAL'!AF359</f>
        <v>APAGADO</v>
      </c>
      <c r="AA356" t="str">
        <f>'RESUMEN TOTAL'!AG359</f>
        <v>APAGADO</v>
      </c>
      <c r="AB356" t="str">
        <f>'RESUMEN TOTAL'!AH359</f>
        <v>APAGADO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>
        <f>'RESUMEN TOTAL'!AP359</f>
        <v>0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 t="str">
        <f>'RESUMEN TOTAL'!W360</f>
        <v>APAGADO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 t="str">
        <f>'RESUMEN TOTAL'!AD360</f>
        <v>APAGADO</v>
      </c>
      <c r="Y357" t="str">
        <f>'RESUMEN TOTAL'!AE360</f>
        <v>APAGADO</v>
      </c>
      <c r="Z357" t="str">
        <f>'RESUMEN TOTAL'!AF360</f>
        <v>APAGADO</v>
      </c>
      <c r="AA357" t="str">
        <f>'RESUMEN TOTAL'!AG360</f>
        <v>APAGADO</v>
      </c>
      <c r="AB357" t="str">
        <f>'RESUMEN TOTAL'!AH360</f>
        <v>APAGADO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>
        <f>'RESUMEN TOTAL'!AP360</f>
        <v>0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 t="str">
        <f>'RESUMEN TOTAL'!O361</f>
        <v>APAGADO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>
        <f>'RESUMEN TOTAL'!AP361</f>
        <v>0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 t="str">
        <f>'RESUMEN TOTAL'!O362</f>
        <v>APAGADO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>
        <f>'RESUMEN TOTAL'!AP362</f>
        <v>0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>
        <f>'RESUMEN TOTAL'!AP363</f>
        <v>0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>
        <f>'RESUMEN TOTAL'!AP364</f>
        <v>0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>
        <f>'RESUMEN TOTAL'!AP365</f>
        <v>0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>
        <f>'RESUMEN TOTAL'!AP366</f>
        <v>0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>
        <f>'RESUMEN TOTAL'!AP367</f>
        <v>0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>
        <f>'RESUMEN TOTAL'!AP368</f>
        <v>0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>
        <f>'RESUMEN TOTAL'!AP369</f>
        <v>0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>
        <f>'RESUMEN TOTAL'!AP370</f>
        <v>0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>
        <f>'RESUMEN TOTAL'!AP371</f>
        <v>0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>
        <f>'RESUMEN TOTAL'!AP372</f>
        <v>0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>
        <f>'RESUMEN TOTAL'!AP373</f>
        <v>0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>
        <f>'RESUMEN TOTAL'!AP374</f>
        <v>0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>
        <f>'RESUMEN TOTAL'!AP375</f>
        <v>0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 t="str">
        <f>'RESUMEN TOTAL'!AB376</f>
        <v>APAGADO</v>
      </c>
      <c r="W373">
        <f>'RESUMEN TOTAL'!AC376</f>
        <v>0</v>
      </c>
      <c r="X373" t="str">
        <f>'RESUMEN TOTAL'!AD376</f>
        <v>APAGADO</v>
      </c>
      <c r="Y373" t="str">
        <f>'RESUMEN TOTAL'!AE376</f>
        <v>APAGADO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>
        <f>'RESUMEN TOTAL'!AP376</f>
        <v>0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 t="str">
        <f>'RESUMEN TOTAL'!AD377</f>
        <v>APAGADO</v>
      </c>
      <c r="Y374" t="str">
        <f>'RESUMEN TOTAL'!AE377</f>
        <v>APAGADO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>
        <f>'RESUMEN TOTAL'!AP377</f>
        <v>0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 t="str">
        <f>'RESUMEN TOTAL'!AD378</f>
        <v>APAGADO</v>
      </c>
      <c r="Y375" t="str">
        <f>'RESUMEN TOTAL'!AE378</f>
        <v>APAGADO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>
        <f>'RESUMEN TOTAL'!AP378</f>
        <v>0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>
        <f>'RESUMEN TOTAL'!AP379</f>
        <v>0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 t="str">
        <f>'RESUMEN TOTAL'!L380</f>
        <v>APAGADO</v>
      </c>
      <c r="G377" t="str">
        <f>'RESUMEN TOTAL'!M380</f>
        <v>APAGADO</v>
      </c>
      <c r="H377" t="str">
        <f>'RESUMEN TOTAL'!N380</f>
        <v>APAGADO</v>
      </c>
      <c r="I377" t="str">
        <f>'RESUMEN TOTAL'!O380</f>
        <v>APAGADO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 t="str">
        <f>'RESUMEN TOTAL'!S380</f>
        <v>APAGADO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>
        <f>'RESUMEN TOTAL'!AP380</f>
        <v>0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>
        <f>'RESUMEN TOTAL'!AP381</f>
        <v>0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>
        <f>'RESUMEN TOTAL'!AP382</f>
        <v>0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>
        <f>'RESUMEN TOTAL'!AP383</f>
        <v>0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>
        <f>'RESUMEN TOTAL'!AP384</f>
        <v>0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>
        <f>'RESUMEN TOTAL'!AP385</f>
        <v>0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>
        <f>'RESUMEN TOTAL'!AP386</f>
        <v>0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 t="str">
        <f>'RESUMEN TOTAL'!L387</f>
        <v>APAGADO</v>
      </c>
      <c r="G384" t="str">
        <f>'RESUMEN TOTAL'!M387</f>
        <v>APAGADO</v>
      </c>
      <c r="H384" t="str">
        <f>'RESUMEN TOTAL'!N387</f>
        <v>APAGADO</v>
      </c>
      <c r="I384" t="str">
        <f>'RESUMEN TOTAL'!O387</f>
        <v>APAGADO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 t="str">
        <f>'RESUMEN TOTAL'!S387</f>
        <v>APAGADO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>
        <f>'RESUMEN TOTAL'!AP387</f>
        <v>0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>
        <f>'RESUMEN TOTAL'!AP388</f>
        <v>0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>
        <f>'RESUMEN TOTAL'!AP389</f>
        <v>0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 t="str">
        <f>'RESUMEN TOTAL'!Z390</f>
        <v>APAGADO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 t="str">
        <f>'RESUMEN TOTAL'!AD390</f>
        <v>APAGADO</v>
      </c>
      <c r="Y387" t="str">
        <f>'RESUMEN TOTAL'!AE390</f>
        <v>APAGADO</v>
      </c>
      <c r="Z387" t="str">
        <f>'RESUMEN TOTAL'!AF390</f>
        <v>APAGADO</v>
      </c>
      <c r="AA387" t="str">
        <f>'RESUMEN TOTAL'!AG390</f>
        <v>APAGADO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>
        <f>'RESUMEN TOTAL'!AP390</f>
        <v>0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 t="str">
        <f>'RESUMEN TOTAL'!AD391</f>
        <v>APAGADO</v>
      </c>
      <c r="Y388" t="str">
        <f>'RESUMEN TOTAL'!AE391</f>
        <v>APAGADO</v>
      </c>
      <c r="Z388" t="str">
        <f>'RESUMEN TOTAL'!AF391</f>
        <v>APAGADO</v>
      </c>
      <c r="AA388" t="str">
        <f>'RESUMEN TOTAL'!AG391</f>
        <v>APAGADO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>
        <f>'RESUMEN TOTAL'!AP391</f>
        <v>0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>
        <f>'RESUMEN TOTAL'!AP392</f>
        <v>0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 t="str">
        <f>'RESUMEN TOTAL'!T393</f>
        <v>APAGADO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>
        <f>'RESUMEN TOTAL'!AP393</f>
        <v>0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>
        <f>'RESUMEN TOTAL'!Q394</f>
        <v>0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  <c r="AJ391">
        <f>'RESUMEN TOTAL'!AP394</f>
        <v>0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>
        <f>'RESUMEN TOTAL'!AP395</f>
        <v>0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>
        <f>'RESUMEN TOTAL'!AP396</f>
        <v>0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 t="str">
        <f>'RESUMEN TOTAL'!Z397</f>
        <v>APAGADO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>
        <f>'RESUMEN TOTAL'!AP397</f>
        <v>0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>
        <f>'RESUMEN TOTAL'!AP398</f>
        <v>0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>
        <f>'RESUMEN TOTAL'!AP399</f>
        <v>0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  <c r="AJ397">
        <f>'RESUMEN TOTAL'!AP400</f>
        <v>0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  <c r="AJ398">
        <f>'RESUMEN TOTAL'!AP401</f>
        <v>0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 t="str">
        <f>'RESUMEN TOTAL'!Z402</f>
        <v>APAGADO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>
        <f>'RESUMEN TOTAL'!AP402</f>
        <v>0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>
        <f>'RESUMEN TOTAL'!AP403</f>
        <v>0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>
        <f>'RESUMEN TOTAL'!AP404</f>
        <v>0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 t="str">
        <f>'RESUMEN TOTAL'!Z405</f>
        <v>APAGADO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 t="str">
        <f>'RESUMEN TOTAL'!AD405</f>
        <v>APAGADO</v>
      </c>
      <c r="Y402" t="str">
        <f>'RESUMEN TOTAL'!AE405</f>
        <v>APAGADO</v>
      </c>
      <c r="Z402" t="str">
        <f>'RESUMEN TOTAL'!AF405</f>
        <v>APAGADO</v>
      </c>
      <c r="AA402" t="str">
        <f>'RESUMEN TOTAL'!AG405</f>
        <v>APAGADO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>
        <f>'RESUMEN TOTAL'!AP405</f>
        <v>0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>
        <f>'RESUMEN TOTAL'!AP406</f>
        <v>0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>
        <f>'RESUMEN TOTAL'!AP407</f>
        <v>0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 t="str">
        <f>'RESUMEN TOTAL'!Z408</f>
        <v>APAGADO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>
        <f>'RESUMEN TOTAL'!AP408</f>
        <v>0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 t="str">
        <f>'RESUMEN TOTAL'!Z409</f>
        <v>APAGADO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>
        <f>'RESUMEN TOTAL'!AP409</f>
        <v>0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>
        <f>'RESUMEN TOTAL'!AP410</f>
        <v>0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>
        <f>'RESUMEN TOTAL'!AP411</f>
        <v>0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>
        <f>'RESUMEN TOTAL'!AP412</f>
        <v>0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>
        <f>'RESUMEN TOTAL'!AP413</f>
        <v>0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>
        <f>'RESUMEN TOTAL'!AP414</f>
        <v>0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 t="str">
        <f>'RESUMEN TOTAL'!T415</f>
        <v>APAGADO</v>
      </c>
      <c r="O412" t="str">
        <f>'RESUMEN TOTAL'!U415</f>
        <v>APAGADO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>
        <f>'RESUMEN TOTAL'!AP415</f>
        <v>0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 t="str">
        <f>'RESUMEN TOTAL'!T416</f>
        <v>APAGADO</v>
      </c>
      <c r="O413" t="str">
        <f>'RESUMEN TOTAL'!U416</f>
        <v>APAGADO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>
        <f>'RESUMEN TOTAL'!AP416</f>
        <v>0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 t="str">
        <f>'RESUMEN TOTAL'!T417</f>
        <v>APAGADO</v>
      </c>
      <c r="O414" t="str">
        <f>'RESUMEN TOTAL'!U417</f>
        <v>APAGADO</v>
      </c>
      <c r="P414">
        <f>'RESUMEN TOTAL'!V417</f>
        <v>0</v>
      </c>
      <c r="Q414">
        <f>'RESUMEN TOTAL'!W417</f>
        <v>0</v>
      </c>
      <c r="R414" t="str">
        <f>'RESUMEN TOTAL'!X417</f>
        <v>APAGADO</v>
      </c>
      <c r="S414" t="str">
        <f>'RESUMEN TOTAL'!Y417</f>
        <v>APAGADO</v>
      </c>
      <c r="T414" t="str">
        <f>'RESUMEN TOTAL'!Z417</f>
        <v>APAGADO</v>
      </c>
      <c r="U414" t="str">
        <f>'RESUMEN TOTAL'!AA417</f>
        <v>APAGADO</v>
      </c>
      <c r="V414" t="str">
        <f>'RESUMEN TOTAL'!AB417</f>
        <v>APAGADO</v>
      </c>
      <c r="W414" t="str">
        <f>'RESUMEN TOTAL'!AC417</f>
        <v>APAGADO</v>
      </c>
      <c r="X414" t="str">
        <f>'RESUMEN TOTAL'!AD417</f>
        <v>APAGADO</v>
      </c>
      <c r="Y414" t="str">
        <f>'RESUMEN TOTAL'!AE417</f>
        <v>APAGADO</v>
      </c>
      <c r="Z414" t="str">
        <f>'RESUMEN TOTAL'!AF417</f>
        <v>APAGADO</v>
      </c>
      <c r="AA414" t="str">
        <f>'RESUMEN TOTAL'!AG417</f>
        <v>APAGADO</v>
      </c>
      <c r="AB414" t="str">
        <f>'RESUMEN TOTAL'!AH417</f>
        <v>APAGADO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>
        <f>'RESUMEN TOTAL'!AP417</f>
        <v>0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 t="str">
        <f>'RESUMEN TOTAL'!T418</f>
        <v>APAGADO</v>
      </c>
      <c r="O415" t="str">
        <f>'RESUMEN TOTAL'!U418</f>
        <v>APAGADO</v>
      </c>
      <c r="P415">
        <f>'RESUMEN TOTAL'!V418</f>
        <v>0</v>
      </c>
      <c r="Q415">
        <f>'RESUMEN TOTAL'!W418</f>
        <v>0</v>
      </c>
      <c r="R415" t="str">
        <f>'RESUMEN TOTAL'!X418</f>
        <v>APAGADO</v>
      </c>
      <c r="S415" t="str">
        <f>'RESUMEN TOTAL'!Y418</f>
        <v>APAGADO</v>
      </c>
      <c r="T415" t="str">
        <f>'RESUMEN TOTAL'!Z418</f>
        <v>APAGADO</v>
      </c>
      <c r="U415" t="str">
        <f>'RESUMEN TOTAL'!AA418</f>
        <v>APAGADO</v>
      </c>
      <c r="V415" t="str">
        <f>'RESUMEN TOTAL'!AB418</f>
        <v>APAGADO</v>
      </c>
      <c r="W415" t="str">
        <f>'RESUMEN TOTAL'!AC418</f>
        <v>APAGADO</v>
      </c>
      <c r="X415" t="str">
        <f>'RESUMEN TOTAL'!AD418</f>
        <v>APAGADO</v>
      </c>
      <c r="Y415" t="str">
        <f>'RESUMEN TOTAL'!AE418</f>
        <v>APAGADO</v>
      </c>
      <c r="Z415" t="str">
        <f>'RESUMEN TOTAL'!AF418</f>
        <v>APAGADO</v>
      </c>
      <c r="AA415" t="str">
        <f>'RESUMEN TOTAL'!AG418</f>
        <v>APAGADO</v>
      </c>
      <c r="AB415" t="str">
        <f>'RESUMEN TOTAL'!AH418</f>
        <v>APAGADO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>
        <f>'RESUMEN TOTAL'!AP418</f>
        <v>0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 t="str">
        <f>'RESUMEN TOTAL'!T419</f>
        <v>APAGADO</v>
      </c>
      <c r="O416" t="str">
        <f>'RESUMEN TOTAL'!U419</f>
        <v>APAGADO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>
        <f>'RESUMEN TOTAL'!AP419</f>
        <v>0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 t="str">
        <f>'RESUMEN TOTAL'!T420</f>
        <v>APAGADO</v>
      </c>
      <c r="O417" t="str">
        <f>'RESUMEN TOTAL'!U420</f>
        <v>APAGADO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>
        <f>'RESUMEN TOTAL'!AP420</f>
        <v>0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 t="str">
        <f>'RESUMEN TOTAL'!T421</f>
        <v>APAGADO</v>
      </c>
      <c r="O418" t="str">
        <f>'RESUMEN TOTAL'!U421</f>
        <v>APAGADO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>
        <f>'RESUMEN TOTAL'!AP421</f>
        <v>0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 t="str">
        <f>'RESUMEN TOTAL'!T422</f>
        <v>APAGADO</v>
      </c>
      <c r="O419" t="str">
        <f>'RESUMEN TOTAL'!U422</f>
        <v>APAGADO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>
        <f>'RESUMEN TOTAL'!AP422</f>
        <v>0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>
        <f>'RESUMEN TOTAL'!AP423</f>
        <v>0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>
        <f>'RESUMEN TOTAL'!AP424</f>
        <v>0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>
        <f>'RESUMEN TOTAL'!AP425</f>
        <v>0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>
        <f>'RESUMEN TOTAL'!AP426</f>
        <v>0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>
        <f>'RESUMEN TOTAL'!AP427</f>
        <v>0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 t="str">
        <f>'RESUMEN TOTAL'!W428</f>
        <v>APAGADO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 t="str">
        <f>'RESUMEN TOTAL'!AD428</f>
        <v>APAGADO</v>
      </c>
      <c r="Y425" t="str">
        <f>'RESUMEN TOTAL'!AE428</f>
        <v>APAGADO</v>
      </c>
      <c r="Z425" t="str">
        <f>'RESUMEN TOTAL'!AF428</f>
        <v>APAGADO</v>
      </c>
      <c r="AA425" t="str">
        <f>'RESUMEN TOTAL'!AG428</f>
        <v>APAGADO</v>
      </c>
      <c r="AB425" t="str">
        <f>'RESUMEN TOTAL'!AH428</f>
        <v>APAGADO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>
        <f>'RESUMEN TOTAL'!AP428</f>
        <v>0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 t="str">
        <f>'RESUMEN TOTAL'!W429</f>
        <v>APAGADO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 t="str">
        <f>'RESUMEN TOTAL'!AD429</f>
        <v>APAGADO</v>
      </c>
      <c r="Y426" t="str">
        <f>'RESUMEN TOTAL'!AE429</f>
        <v>APAGADO</v>
      </c>
      <c r="Z426" t="str">
        <f>'RESUMEN TOTAL'!AF429</f>
        <v>APAGADO</v>
      </c>
      <c r="AA426" t="str">
        <f>'RESUMEN TOTAL'!AG429</f>
        <v>APAGADO</v>
      </c>
      <c r="AB426" t="str">
        <f>'RESUMEN TOTAL'!AH429</f>
        <v>APAGADO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>
        <f>'RESUMEN TOTAL'!AP429</f>
        <v>0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 t="str">
        <f>'RESUMEN TOTAL'!W430</f>
        <v>APAGADO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 t="str">
        <f>'RESUMEN TOTAL'!AD430</f>
        <v>APAGADO</v>
      </c>
      <c r="Y427" t="str">
        <f>'RESUMEN TOTAL'!AE430</f>
        <v>APAGADO</v>
      </c>
      <c r="Z427" t="str">
        <f>'RESUMEN TOTAL'!AF430</f>
        <v>APAGADO</v>
      </c>
      <c r="AA427" t="str">
        <f>'RESUMEN TOTAL'!AG430</f>
        <v>APAGADO</v>
      </c>
      <c r="AB427" t="str">
        <f>'RESUMEN TOTAL'!AH430</f>
        <v>APAGADO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>
        <f>'RESUMEN TOTAL'!AP430</f>
        <v>0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 t="str">
        <f>'RESUMEN TOTAL'!W431</f>
        <v>APAGADO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 t="str">
        <f>'RESUMEN TOTAL'!AD431</f>
        <v>APAGADO</v>
      </c>
      <c r="Y428" t="str">
        <f>'RESUMEN TOTAL'!AE431</f>
        <v>APAGADO</v>
      </c>
      <c r="Z428" t="str">
        <f>'RESUMEN TOTAL'!AF431</f>
        <v>APAGADO</v>
      </c>
      <c r="AA428" t="str">
        <f>'RESUMEN TOTAL'!AG431</f>
        <v>APAGADO</v>
      </c>
      <c r="AB428" t="str">
        <f>'RESUMEN TOTAL'!AH431</f>
        <v>APAGADO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>
        <f>'RESUMEN TOTAL'!AP431</f>
        <v>0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>
        <f>'RESUMEN TOTAL'!AP432</f>
        <v>0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>
        <f>'RESUMEN TOTAL'!AP433</f>
        <v>0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>
        <f>'RESUMEN TOTAL'!AP434</f>
        <v>0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 t="str">
        <f>'RESUMEN TOTAL'!AD435</f>
        <v>APAGADO</v>
      </c>
      <c r="Y432" t="str">
        <f>'RESUMEN TOTAL'!AE435</f>
        <v>APAGADO</v>
      </c>
      <c r="Z432" t="str">
        <f>'RESUMEN TOTAL'!AF435</f>
        <v>APAGADO</v>
      </c>
      <c r="AA432" t="str">
        <f>'RESUMEN TOTAL'!AG435</f>
        <v>APAGADO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>
        <f>'RESUMEN TOTAL'!AP435</f>
        <v>0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 t="str">
        <f>'RESUMEN TOTAL'!AD436</f>
        <v>APAGADO</v>
      </c>
      <c r="Y433" t="str">
        <f>'RESUMEN TOTAL'!AE436</f>
        <v>APAGADO</v>
      </c>
      <c r="Z433" t="str">
        <f>'RESUMEN TOTAL'!AF436</f>
        <v>APAGADO</v>
      </c>
      <c r="AA433" t="str">
        <f>'RESUMEN TOTAL'!AG436</f>
        <v>APAGADO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>
        <f>'RESUMEN TOTAL'!AP436</f>
        <v>0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 t="str">
        <f>'RESUMEN TOTAL'!S437</f>
        <v>APAGADO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>
        <f>'RESUMEN TOTAL'!AP437</f>
        <v>0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>
        <f>'RESUMEN TOTAL'!AP438</f>
        <v>0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>
        <f>'RESUMEN TOTAL'!AP439</f>
        <v>0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>
        <f>'RESUMEN TOTAL'!AP440</f>
        <v>0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>
        <f>'RESUMEN TOTAL'!AP441</f>
        <v>0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>
        <f>'RESUMEN TOTAL'!AP442</f>
        <v>0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>
        <f>'RESUMEN TOTAL'!AP443</f>
        <v>0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>
        <f>'RESUMEN TOTAL'!AP444</f>
        <v>0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>
        <f>'RESUMEN TOTAL'!AP445</f>
        <v>0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>
        <f>'RESUMEN TOTAL'!AP446</f>
        <v>0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 t="str">
        <f>'RESUMEN TOTAL'!AG447</f>
        <v>APAGADO</v>
      </c>
      <c r="AB444" t="str">
        <f>'RESUMEN TOTAL'!AH447</f>
        <v>APAGADO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>
        <f>'RESUMEN TOTAL'!AP447</f>
        <v>0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>
        <f>'RESUMEN TOTAL'!AP448</f>
        <v>0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>
        <f>'RESUMEN TOTAL'!AP449</f>
        <v>0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>
        <f>'RESUMEN TOTAL'!AP450</f>
        <v>0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>
        <f>'RESUMEN TOTAL'!AP451</f>
        <v>0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>
        <f>'RESUMEN TOTAL'!AP452</f>
        <v>0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 t="str">
        <f>'RESUMEN TOTAL'!AB453</f>
        <v>APAGADO</v>
      </c>
      <c r="W450" t="str">
        <f>'RESUMEN TOTAL'!AC453</f>
        <v>APAGADO</v>
      </c>
      <c r="X450" t="str">
        <f>'RESUMEN TOTAL'!AD453</f>
        <v>APAGADO</v>
      </c>
      <c r="Y450" t="str">
        <f>'RESUMEN TOTAL'!AE453</f>
        <v>APAGADO</v>
      </c>
      <c r="Z450" t="str">
        <f>'RESUMEN TOTAL'!AF453</f>
        <v>APAGADO</v>
      </c>
      <c r="AA450" t="str">
        <f>'RESUMEN TOTAL'!AG453</f>
        <v>APAGADO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>
        <f>'RESUMEN TOTAL'!AP453</f>
        <v>0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 t="str">
        <f>'RESUMEN TOTAL'!AD454</f>
        <v>APAGADO</v>
      </c>
      <c r="Y451" t="str">
        <f>'RESUMEN TOTAL'!AE454</f>
        <v>APAGADO</v>
      </c>
      <c r="Z451" t="str">
        <f>'RESUMEN TOTAL'!AF454</f>
        <v>APAGADO</v>
      </c>
      <c r="AA451" t="str">
        <f>'RESUMEN TOTAL'!AG454</f>
        <v>APAGADO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>
        <f>'RESUMEN TOTAL'!AP454</f>
        <v>0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>
        <f>'RESUMEN TOTAL'!AP455</f>
        <v>0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>
        <f>'RESUMEN TOTAL'!AP456</f>
        <v>0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>
        <f>'RESUMEN TOTAL'!AP457</f>
        <v>0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>
        <f>'RESUMEN TOTAL'!AP458</f>
        <v>0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>
        <f>'RESUMEN TOTAL'!AP459</f>
        <v>0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>
        <f>'RESUMEN TOTAL'!AP460</f>
        <v>0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 t="str">
        <f>'RESUMEN TOTAL'!AC461</f>
        <v>APAGADO</v>
      </c>
      <c r="X458" t="str">
        <f>'RESUMEN TOTAL'!AD461</f>
        <v>APAGADO</v>
      </c>
      <c r="Y458">
        <f>'RESUMEN TOTAL'!AE461</f>
        <v>0</v>
      </c>
      <c r="Z458" t="str">
        <f>'RESUMEN TOTAL'!AF461</f>
        <v>APAGADO</v>
      </c>
      <c r="AA458" t="str">
        <f>'RESUMEN TOTAL'!AG461</f>
        <v>APAGADO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>
        <f>'RESUMEN TOTAL'!AP461</f>
        <v>0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 t="str">
        <f>'RESUMEN TOTAL'!AC462</f>
        <v>APAGADO</v>
      </c>
      <c r="X459" t="str">
        <f>'RESUMEN TOTAL'!AD462</f>
        <v>APAGADO</v>
      </c>
      <c r="Y459" t="str">
        <f>'RESUMEN TOTAL'!AE462</f>
        <v>APAGADO</v>
      </c>
      <c r="Z459" t="str">
        <f>'RESUMEN TOTAL'!AF462</f>
        <v>APAGADO</v>
      </c>
      <c r="AA459" t="str">
        <f>'RESUMEN TOTAL'!AG462</f>
        <v>APAGADO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>
        <f>'RESUMEN TOTAL'!AP462</f>
        <v>0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 t="str">
        <f>'RESUMEN TOTAL'!L463</f>
        <v>APAGADO</v>
      </c>
      <c r="G460" t="str">
        <f>'RESUMEN TOTAL'!M463</f>
        <v>APAGADO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>
        <f>'RESUMEN TOTAL'!AP463</f>
        <v>0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>
        <f>'RESUMEN TOTAL'!AP464</f>
        <v>0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>
        <f>'RESUMEN TOTAL'!N465</f>
        <v>0</v>
      </c>
      <c r="I462" t="str">
        <f>'RESUMEN TOTAL'!O465</f>
        <v>APAGADO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 t="str">
        <f>'RESUMEN TOTAL'!T465</f>
        <v>APAGADO</v>
      </c>
      <c r="O462" t="str">
        <f>'RESUMEN TOTAL'!U465</f>
        <v>APAGADO</v>
      </c>
      <c r="P462">
        <f>'RESUMEN TOTAL'!V465</f>
        <v>0</v>
      </c>
      <c r="Q462" t="str">
        <f>'RESUMEN TOTAL'!W465</f>
        <v>APAGADO</v>
      </c>
      <c r="R462" t="str">
        <f>'RESUMEN TOTAL'!X465</f>
        <v>APAGADO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 t="str">
        <f>'RESUMEN TOTAL'!AH465</f>
        <v>APAGADO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>
        <f>'RESUMEN TOTAL'!AP465</f>
        <v>0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>
        <f>'RESUMEN TOTAL'!N466</f>
        <v>0</v>
      </c>
      <c r="I463" t="str">
        <f>'RESUMEN TOTAL'!O466</f>
        <v>APAGADO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 t="str">
        <f>'RESUMEN TOTAL'!T466</f>
        <v>APAGADO</v>
      </c>
      <c r="O463" t="str">
        <f>'RESUMEN TOTAL'!U466</f>
        <v>APAGADO</v>
      </c>
      <c r="P463">
        <f>'RESUMEN TOTAL'!V466</f>
        <v>0</v>
      </c>
      <c r="Q463" t="str">
        <f>'RESUMEN TOTAL'!W466</f>
        <v>APAGADO</v>
      </c>
      <c r="R463" t="str">
        <f>'RESUMEN TOTAL'!X466</f>
        <v>APAGADO</v>
      </c>
      <c r="S463" t="str">
        <f>'RESUMEN TOTAL'!Y466</f>
        <v>APAGADO</v>
      </c>
      <c r="T463" t="str">
        <f>'RESUMEN TOTAL'!Z466</f>
        <v>APAGADO</v>
      </c>
      <c r="U463" t="str">
        <f>'RESUMEN TOTAL'!AA466</f>
        <v>APAGADO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 t="str">
        <f>'RESUMEN TOTAL'!AH466</f>
        <v>APAGADO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>
        <f>'RESUMEN TOTAL'!AP466</f>
        <v>0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>
        <f>'RESUMEN TOTAL'!AP467</f>
        <v>0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>
        <f>'RESUMEN TOTAL'!AP468</f>
        <v>0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>
        <f>'RESUMEN TOTAL'!AP469</f>
        <v>0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>
        <f>'RESUMEN TOTAL'!AP470</f>
        <v>0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>
        <f>'RESUMEN TOTAL'!AP471</f>
        <v>0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>
        <f>'RESUMEN TOTAL'!AP472</f>
        <v>0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>
        <f>'RESUMEN TOTAL'!AP473</f>
        <v>0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>
        <f>'RESUMEN TOTAL'!AP474</f>
        <v>0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 t="str">
        <f>'RESUMEN TOTAL'!AB475</f>
        <v>APAGADO</v>
      </c>
      <c r="W472" t="str">
        <f>'RESUMEN TOTAL'!AC475</f>
        <v>APAGADO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 t="str">
        <f>'RESUMEN TOTAL'!AG475</f>
        <v>APAGADO</v>
      </c>
      <c r="AB472" t="str">
        <f>'RESUMEN TOTAL'!AH475</f>
        <v>APAGADO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>
        <f>'RESUMEN TOTAL'!AP475</f>
        <v>0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 t="str">
        <f>'RESUMEN TOTAL'!AC476</f>
        <v>APAGADO</v>
      </c>
      <c r="X473" t="str">
        <f>'RESUMEN TOTAL'!AD476</f>
        <v>APAGADO</v>
      </c>
      <c r="Y473" t="str">
        <f>'RESUMEN TOTAL'!AE476</f>
        <v>APAGADO</v>
      </c>
      <c r="Z473" t="str">
        <f>'RESUMEN TOTAL'!AF476</f>
        <v>APAGADO</v>
      </c>
      <c r="AA473" t="str">
        <f>'RESUMEN TOTAL'!AG476</f>
        <v>APAGADO</v>
      </c>
      <c r="AB473" t="str">
        <f>'RESUMEN TOTAL'!AH476</f>
        <v>APAGADO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>
        <f>'RESUMEN TOTAL'!AP476</f>
        <v>0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 t="str">
        <f>'RESUMEN TOTAL'!AC477</f>
        <v>APAGADO</v>
      </c>
      <c r="X474" t="str">
        <f>'RESUMEN TOTAL'!AD477</f>
        <v>APAGADO</v>
      </c>
      <c r="Y474" t="str">
        <f>'RESUMEN TOTAL'!AE477</f>
        <v>APAGADO</v>
      </c>
      <c r="Z474" t="str">
        <f>'RESUMEN TOTAL'!AF477</f>
        <v>APAGADO</v>
      </c>
      <c r="AA474" t="str">
        <f>'RESUMEN TOTAL'!AG477</f>
        <v>APAGADO</v>
      </c>
      <c r="AB474" t="str">
        <f>'RESUMEN TOTAL'!AH477</f>
        <v>APAGADO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>
        <f>'RESUMEN TOTAL'!AP477</f>
        <v>0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 t="str">
        <f>'RESUMEN TOTAL'!AD478</f>
        <v>APAGADO</v>
      </c>
      <c r="Y475" t="str">
        <f>'RESUMEN TOTAL'!AE478</f>
        <v>APAGADO</v>
      </c>
      <c r="Z475" t="str">
        <f>'RESUMEN TOTAL'!AF478</f>
        <v>APAGADO</v>
      </c>
      <c r="AA475" t="str">
        <f>'RESUMEN TOTAL'!AG478</f>
        <v>APAGADO</v>
      </c>
      <c r="AB475" t="str">
        <f>'RESUMEN TOTAL'!AH478</f>
        <v>APAGADO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>
        <f>'RESUMEN TOTAL'!AP478</f>
        <v>0</v>
      </c>
    </row>
    <row r="476" spans="1:36" x14ac:dyDescent="0.25">
      <c r="A476" t="str">
        <f>'RESUMEN TOTAL'!A479</f>
        <v>PARADAS SEGURAS</v>
      </c>
      <c r="B476">
        <f>'RESUMEN TOTAL'!B479</f>
        <v>32</v>
      </c>
      <c r="C476" t="str">
        <f>'RESUMEN TOTAL'!D479</f>
        <v>Hudson y 834 oeste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 t="str">
        <f>'RESUMEN TOTAL'!AB479</f>
        <v>APAGADO</v>
      </c>
      <c r="W476" t="str">
        <f>'RESUMEN TOTAL'!AC479</f>
        <v>APAGADO</v>
      </c>
      <c r="X476" t="str">
        <f>'RESUMEN TOTAL'!AD479</f>
        <v>APAGADO</v>
      </c>
      <c r="Y476" t="str">
        <f>'RESUMEN TOTAL'!AE479</f>
        <v>APAGADO</v>
      </c>
      <c r="Z476" t="str">
        <f>'RESUMEN TOTAL'!AF479</f>
        <v>APAGADO</v>
      </c>
      <c r="AA476" t="str">
        <f>'RESUMEN TOTAL'!AG479</f>
        <v>APAGADO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>
        <f>'RESUMEN TOTAL'!AP479</f>
        <v>0</v>
      </c>
    </row>
    <row r="477" spans="1:36" x14ac:dyDescent="0.25">
      <c r="A477" t="str">
        <f>'RESUMEN TOTAL'!A480</f>
        <v>PARADAS SEGURAS</v>
      </c>
      <c r="B477" t="str">
        <f>'RESUMEN TOTAL'!B480</f>
        <v>32 I</v>
      </c>
      <c r="C477" t="str">
        <f>'RESUMEN TOTAL'!D480</f>
        <v>Hudson y 834 oeste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 t="str">
        <f>'RESUMEN TOTAL'!O480</f>
        <v>APAGADO</v>
      </c>
      <c r="J477" t="str">
        <f>'RESUMEN TOTAL'!P480</f>
        <v>APAGADO</v>
      </c>
      <c r="K477" t="str">
        <f>'RESUMEN TOTAL'!Q480</f>
        <v>APAGADO</v>
      </c>
      <c r="L477" t="str">
        <f>'RESUMEN TOTAL'!R480</f>
        <v>APAGADO</v>
      </c>
      <c r="M477" t="str">
        <f>'RESUMEN TOTAL'!S480</f>
        <v>APAGADO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 t="str">
        <f>'RESUMEN TOTAL'!AB480</f>
        <v>APAGADO</v>
      </c>
      <c r="W477">
        <f>'RESUMEN TOTAL'!AC480</f>
        <v>0</v>
      </c>
      <c r="X477" t="str">
        <f>'RESUMEN TOTAL'!AD480</f>
        <v>APAGADO</v>
      </c>
      <c r="Y477" t="str">
        <f>'RESUMEN TOTAL'!AE480</f>
        <v>APAGADO</v>
      </c>
      <c r="Z477" t="str">
        <f>'RESUMEN TOTAL'!AF480</f>
        <v>APAGADO</v>
      </c>
      <c r="AA477" t="str">
        <f>'RESUMEN TOTAL'!AG480</f>
        <v>APAGADO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>
        <f>'RESUMEN TOTAL'!AP480</f>
        <v>0</v>
      </c>
    </row>
    <row r="478" spans="1:36" x14ac:dyDescent="0.25">
      <c r="A478" t="str">
        <f>'RESUMEN TOTAL'!A481</f>
        <v>PARADAS SEGURAS</v>
      </c>
      <c r="B478" t="str">
        <f>'RESUMEN TOTAL'!B481</f>
        <v>33 C</v>
      </c>
      <c r="C478" t="str">
        <f>'RESUMEN TOTAL'!D481</f>
        <v>Hudson y Suipacha este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 t="str">
        <f>'RESUMEN TOTAL'!O481</f>
        <v>APAGADO</v>
      </c>
      <c r="J478" t="str">
        <f>'RESUMEN TOTAL'!P481</f>
        <v>APAGADO</v>
      </c>
      <c r="K478" t="str">
        <f>'RESUMEN TOTAL'!Q481</f>
        <v>APAGADO</v>
      </c>
      <c r="L478" t="str">
        <f>'RESUMEN TOTAL'!R481</f>
        <v>APAGADO</v>
      </c>
      <c r="M478" t="str">
        <f>'RESUMEN TOTAL'!S481</f>
        <v>APAGADO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>
        <f>'RESUMEN TOTAL'!AP481</f>
        <v>0</v>
      </c>
    </row>
    <row r="479" spans="1:36" x14ac:dyDescent="0.25">
      <c r="A479" t="str">
        <f>'RESUMEN TOTAL'!A482</f>
        <v>PARADAS SEGURAS</v>
      </c>
      <c r="B479" t="str">
        <f>'RESUMEN TOTAL'!B482</f>
        <v>33 I</v>
      </c>
      <c r="C479" t="str">
        <f>'RESUMEN TOTAL'!D482</f>
        <v>Hudson y Suipacha este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 t="str">
        <f>'RESUMEN TOTAL'!O482</f>
        <v>APAGADO</v>
      </c>
      <c r="J479" t="str">
        <f>'RESUMEN TOTAL'!P482</f>
        <v>APAGADO</v>
      </c>
      <c r="K479" t="str">
        <f>'RESUMEN TOTAL'!Q482</f>
        <v>APAGADO</v>
      </c>
      <c r="L479" t="str">
        <f>'RESUMEN TOTAL'!R482</f>
        <v>APAGADO</v>
      </c>
      <c r="M479" t="str">
        <f>'RESUMEN TOTAL'!S482</f>
        <v>APAGADO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>
        <f>'RESUMEN TOTAL'!AP482</f>
        <v>0</v>
      </c>
    </row>
    <row r="480" spans="1:36" x14ac:dyDescent="0.25">
      <c r="A480" t="str">
        <f>'RESUMEN TOTAL'!A483</f>
        <v>PARADAS SEGURAS</v>
      </c>
      <c r="B480" t="str">
        <f>'RESUMEN TOTAL'!B483</f>
        <v>34 C</v>
      </c>
      <c r="C480" t="str">
        <f>'RESUMEN TOTAL'!D483</f>
        <v>Hudson y Suipacha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>
        <f>'RESUMEN TOTAL'!AP483</f>
        <v>0</v>
      </c>
    </row>
    <row r="481" spans="1:36" x14ac:dyDescent="0.25">
      <c r="A481" t="str">
        <f>'RESUMEN TOTAL'!A484</f>
        <v>PARADAS SEGURAS</v>
      </c>
      <c r="B481" t="str">
        <f>'RESUMEN TOTAL'!B484</f>
        <v>34 I</v>
      </c>
      <c r="C481" t="str">
        <f>'RESUMEN TOTAL'!D484</f>
        <v>Hudson y Suipacha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 t="str">
        <f>'RESUMEN TOTAL'!O484</f>
        <v>APAGADO</v>
      </c>
      <c r="J481" t="str">
        <f>'RESUMEN TOTAL'!P484</f>
        <v>APAGADO</v>
      </c>
      <c r="K481" t="str">
        <f>'RESUMEN TOTAL'!Q484</f>
        <v>APAGADO</v>
      </c>
      <c r="L481" t="str">
        <f>'RESUMEN TOTAL'!R484</f>
        <v>APAGADO</v>
      </c>
      <c r="M481" t="str">
        <f>'RESUMEN TOTAL'!S484</f>
        <v>APAGADO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>
        <f>'RESUMEN TOTAL'!AP484</f>
        <v>0</v>
      </c>
    </row>
    <row r="482" spans="1:36" x14ac:dyDescent="0.25">
      <c r="A482" t="str">
        <f>'RESUMEN TOTAL'!A485</f>
        <v>PARADAS SEGURAS</v>
      </c>
      <c r="B482" t="str">
        <f>'RESUMEN TOTAL'!B485</f>
        <v>35 C</v>
      </c>
      <c r="C482" t="str">
        <f>'RESUMEN TOTAL'!D485</f>
        <v>Hudson y Suipacha este</v>
      </c>
      <c r="D482" t="str">
        <f>'RESUMEN TOTAL'!E485</f>
        <v>GFIJA</v>
      </c>
      <c r="E482" t="str">
        <f>'RESUMEN TOTAL'!F485</f>
        <v>GPON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 t="str">
        <f>'RESUMEN TOTAL'!R485</f>
        <v>APAGADO</v>
      </c>
      <c r="M482" t="str">
        <f>'RESUMEN TOTAL'!S485</f>
        <v>APAGADO</v>
      </c>
      <c r="N482" t="str">
        <f>'RESUMEN TOTAL'!T485</f>
        <v>APAGADO</v>
      </c>
      <c r="O482" t="str">
        <f>'RESUMEN TOTAL'!U485</f>
        <v>APAGADO</v>
      </c>
      <c r="P482" t="str">
        <f>'RESUMEN TOTAL'!V485</f>
        <v>APAGADO</v>
      </c>
      <c r="Q482" t="str">
        <f>'RESUMEN TOTAL'!W485</f>
        <v>APAGADO</v>
      </c>
      <c r="R482" t="str">
        <f>'RESUMEN TOTAL'!X485</f>
        <v>APAGADO</v>
      </c>
      <c r="S482" t="str">
        <f>'RESUMEN TOTAL'!Y485</f>
        <v>APAGADO</v>
      </c>
      <c r="T482" t="str">
        <f>'RESUMEN TOTAL'!Z485</f>
        <v>APAGADO</v>
      </c>
      <c r="U482" t="str">
        <f>'RESUMEN TOTAL'!AA485</f>
        <v>APAGADO</v>
      </c>
      <c r="V482" t="str">
        <f>'RESUMEN TOTAL'!AB485</f>
        <v>APAGADO</v>
      </c>
      <c r="W482" t="str">
        <f>'RESUMEN TOTAL'!AC485</f>
        <v>APAGADO</v>
      </c>
      <c r="X482" t="str">
        <f>'RESUMEN TOTAL'!AD485</f>
        <v>APAGADO</v>
      </c>
      <c r="Y482" t="str">
        <f>'RESUMEN TOTAL'!AE485</f>
        <v>APAGADO</v>
      </c>
      <c r="Z482" t="str">
        <f>'RESUMEN TOTAL'!AF485</f>
        <v>APAGADO</v>
      </c>
      <c r="AA482" t="str">
        <f>'RESUMEN TOTAL'!AG485</f>
        <v>APAGADO</v>
      </c>
      <c r="AB482" t="str">
        <f>'RESUMEN TOTAL'!AH485</f>
        <v>APAGADO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>
        <f>'RESUMEN TOTAL'!AP485</f>
        <v>0</v>
      </c>
    </row>
    <row r="483" spans="1:36" x14ac:dyDescent="0.25">
      <c r="A483" t="str">
        <f>'RESUMEN TOTAL'!A486</f>
        <v>PARADAS SEGURAS</v>
      </c>
      <c r="B483" t="str">
        <f>'RESUMEN TOTAL'!B486</f>
        <v>35 I</v>
      </c>
      <c r="C483" t="str">
        <f>'RESUMEN TOTAL'!D486</f>
        <v>Hudson y Suipacha este</v>
      </c>
      <c r="D483" t="str">
        <f>'RESUMEN TOTAL'!E486</f>
        <v>INTERCOMUNICADOR</v>
      </c>
      <c r="E483" t="str">
        <f>'RESUMEN TOTAL'!F486</f>
        <v>GPON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 t="str">
        <f>'RESUMEN TOTAL'!R486</f>
        <v>APAGADO</v>
      </c>
      <c r="M483" t="str">
        <f>'RESUMEN TOTAL'!S486</f>
        <v>APAGADO</v>
      </c>
      <c r="N483" t="str">
        <f>'RESUMEN TOTAL'!T486</f>
        <v>APAGADO</v>
      </c>
      <c r="O483" t="str">
        <f>'RESUMEN TOTAL'!U486</f>
        <v>APAGADO</v>
      </c>
      <c r="P483" t="str">
        <f>'RESUMEN TOTAL'!V486</f>
        <v>APAGADO</v>
      </c>
      <c r="Q483" t="str">
        <f>'RESUMEN TOTAL'!W486</f>
        <v>APAGADO</v>
      </c>
      <c r="R483" t="str">
        <f>'RESUMEN TOTAL'!X486</f>
        <v>APAGADO</v>
      </c>
      <c r="S483" t="str">
        <f>'RESUMEN TOTAL'!Y486</f>
        <v>APAGADO</v>
      </c>
      <c r="T483" t="str">
        <f>'RESUMEN TOTAL'!Z486</f>
        <v>APAGADO</v>
      </c>
      <c r="U483" t="str">
        <f>'RESUMEN TOTAL'!AA486</f>
        <v>APAGADO</v>
      </c>
      <c r="V483" t="str">
        <f>'RESUMEN TOTAL'!AB486</f>
        <v>APAGADO</v>
      </c>
      <c r="W483" t="str">
        <f>'RESUMEN TOTAL'!AC486</f>
        <v>APAGADO</v>
      </c>
      <c r="X483">
        <f>'RESUMEN TOTAL'!AD486</f>
        <v>0</v>
      </c>
      <c r="Y483" t="str">
        <f>'RESUMEN TOTAL'!AE486</f>
        <v>APAGADO</v>
      </c>
      <c r="Z483" t="str">
        <f>'RESUMEN TOTAL'!AF486</f>
        <v>APAGADO</v>
      </c>
      <c r="AA483" t="str">
        <f>'RESUMEN TOTAL'!AG486</f>
        <v>APAGADO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>
        <f>'RESUMEN TOTAL'!AP486</f>
        <v>0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>
        <f>'RESUMEN TOTAL'!AP487</f>
        <v>0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>
        <f>'RESUMEN TOTAL'!AP488</f>
        <v>0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>
        <f>'RESUMEN TOTAL'!AP489</f>
        <v>0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>
        <f>'RESUMEN TOTAL'!AP490</f>
        <v>0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>
        <f>'RESUMEN TOTAL'!AP491</f>
        <v>0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>
        <f>'RESUMEN TOTAL'!AP492</f>
        <v>0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>
        <f>'RESUMEN TOTAL'!AP493</f>
        <v>0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>
        <f>'RESUMEN TOTAL'!AP494</f>
        <v>0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>
        <f>'RESUMEN TOTAL'!AP495</f>
        <v>0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>
        <f>'RESUMEN TOTAL'!AP496</f>
        <v>0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>
        <f>'RESUMEN TOTAL'!AP497</f>
        <v>0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>
        <f>'RESUMEN TOTAL'!AP498</f>
        <v>0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>
        <f>'RESUMEN TOTAL'!AP499</f>
        <v>0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>
        <f>'RESUMEN TOTAL'!AP500</f>
        <v>0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>
        <f>'RESUMEN TOTAL'!AP501</f>
        <v>0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>
        <f>'RESUMEN TOTAL'!AP502</f>
        <v>0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>
        <f>'RESUMEN TOTAL'!AP503</f>
        <v>0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>
        <f>'RESUMEN TOTAL'!AP504</f>
        <v>0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>
        <f>'RESUMEN TOTAL'!AP505</f>
        <v>0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>
        <f>'RESUMEN TOTAL'!AP506</f>
        <v>0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>
        <f>'RESUMEN TOTAL'!AP507</f>
        <v>0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>
        <f>'RESUMEN TOTAL'!AP508</f>
        <v>0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>
        <f>'RESUMEN TOTAL'!AP509</f>
        <v>0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>
        <f>'RESUMEN TOTAL'!AP510</f>
        <v>0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>
        <f>'RESUMEN TOTAL'!AP511</f>
        <v>0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>
        <f>'RESUMEN TOTAL'!AP512</f>
        <v>0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>
        <f>'RESUMEN TOTAL'!AP513</f>
        <v>0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>
        <f>'RESUMEN TOTAL'!AP514</f>
        <v>0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>
        <f>'RESUMEN TOTAL'!AP515</f>
        <v>0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>
        <f>'RESUMEN TOTAL'!AP516</f>
        <v>0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>
        <f>'RESUMEN TOTAL'!AP517</f>
        <v>0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>
        <f>'RESUMEN TOTAL'!AP518</f>
        <v>0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>
        <f>'RESUMEN TOTAL'!AP519</f>
        <v>0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>
        <f>'RESUMEN TOTAL'!AP520</f>
        <v>0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>
        <f>'RESUMEN TOTAL'!AP521</f>
        <v>0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>
        <f>'RESUMEN TOTAL'!AP522</f>
        <v>0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>
        <f>'RESUMEN TOTAL'!AP523</f>
        <v>0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>
        <f>'RESUMEN TOTAL'!AP524</f>
        <v>0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>
        <f>'RESUMEN TOTAL'!AP525</f>
        <v>0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>
        <f>'RESUMEN TOTAL'!AP526</f>
        <v>0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>
        <f>'RESUMEN TOTAL'!AP527</f>
        <v>0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>
        <f>'RESUMEN TOTAL'!AP528</f>
        <v>0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>
        <f>'RESUMEN TOTAL'!AP529</f>
        <v>0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>
        <f>'RESUMEN TOTAL'!AP530</f>
        <v>0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>
        <f>'RESUMEN TOTAL'!AP531</f>
        <v>0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>
        <f>'RESUMEN TOTAL'!AP532</f>
        <v>0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>
        <f>'RESUMEN TOTAL'!AP533</f>
        <v>0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>
        <f>'RESUMEN TOTAL'!AP534</f>
        <v>0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>
        <f>'RESUMEN TOTAL'!AP535</f>
        <v>0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>
        <f>'RESUMEN TOTAL'!AP536</f>
        <v>0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>
        <f>'RESUMEN TOTAL'!AP537</f>
        <v>0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>
        <f>'RESUMEN TOTAL'!AP538</f>
        <v>0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>
        <f>'RESUMEN TOTAL'!AP539</f>
        <v>0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>
        <f>'RESUMEN TOTAL'!AP540</f>
        <v>0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>
        <f>'RESUMEN TOTAL'!AP541</f>
        <v>0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>
        <f>'RESUMEN TOTAL'!AP542</f>
        <v>0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>
        <f>'RESUMEN TOTAL'!AP543</f>
        <v>0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>
        <f>'RESUMEN TOTAL'!AP544</f>
        <v>0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>
        <f>'RESUMEN TOTAL'!AP545</f>
        <v>0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>
        <f>'RESUMEN TOTAL'!AP546</f>
        <v>0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>
        <f>'RESUMEN TOTAL'!AP547</f>
        <v>0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>
        <f>'RESUMEN TOTAL'!AP548</f>
        <v>0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>
        <f>'RESUMEN TOTAL'!AP549</f>
        <v>0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>
        <f>'RESUMEN TOTAL'!AP550</f>
        <v>0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>
        <f>'RESUMEN TOTAL'!AP551</f>
        <v>0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>
        <f>'RESUMEN TOTAL'!AP552</f>
        <v>0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>
        <f>'RESUMEN TOTAL'!AP553</f>
        <v>0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>
        <f>'RESUMEN TOTAL'!AP554</f>
        <v>0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>
        <f>'RESUMEN TOTAL'!AP555</f>
        <v>0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>
        <f>'RESUMEN TOTAL'!AP556</f>
        <v>0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>
        <f>'RESUMEN TOTAL'!AP557</f>
        <v>0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>
        <f>'RESUMEN TOTAL'!AP558</f>
        <v>0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>
        <f>'RESUMEN TOTAL'!AP559</f>
        <v>0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>
        <f>'RESUMEN TOTAL'!AP560</f>
        <v>0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>
        <f>'RESUMEN TOTAL'!AP561</f>
        <v>0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>
        <f>'RESUMEN TOTAL'!AP562</f>
        <v>0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>
        <f>'RESUMEN TOTAL'!AP563</f>
        <v>0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>
        <f>'RESUMEN TOTAL'!AP564</f>
        <v>0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>
        <f>'RESUMEN TOTAL'!AP565</f>
        <v>0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>
        <f>'RESUMEN TOTAL'!AP566</f>
        <v>0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>
        <f>'RESUMEN TOTAL'!AP567</f>
        <v>0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>
        <f>'RESUMEN TOTAL'!AP568</f>
        <v>0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>
        <f>'RESUMEN TOTAL'!AP569</f>
        <v>0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>
        <f>'RESUMEN TOTAL'!AP570</f>
        <v>0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>
        <f>'RESUMEN TOTAL'!AP571</f>
        <v>0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>
        <f>'RESUMEN TOTAL'!AP572</f>
        <v>0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>
        <f>'RESUMEN TOTAL'!AP573</f>
        <v>0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>
        <f>'RESUMEN TOTAL'!AP574</f>
        <v>0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>
        <f>'RESUMEN TOTAL'!AP575</f>
        <v>0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>
        <f>'RESUMEN TOTAL'!AP576</f>
        <v>0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>
        <f>'RESUMEN TOTAL'!AP577</f>
        <v>0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>
        <f>'RESUMEN TOTAL'!AP578</f>
        <v>0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>
        <f>'RESUMEN TOTAL'!AP579</f>
        <v>0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>
        <f>'RESUMEN TOTAL'!AP580</f>
        <v>0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>
        <f>'RESUMEN TOTAL'!AP581</f>
        <v>0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>
        <f>'RESUMEN TOTAL'!AP582</f>
        <v>0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>
        <f>'RESUMEN TOTAL'!AP583</f>
        <v>0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>
        <f>'RESUMEN TOTAL'!AP584</f>
        <v>0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>
        <f>'RESUMEN TOTAL'!AP585</f>
        <v>0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>
        <f>'RESUMEN TOTAL'!AP586</f>
        <v>0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>
        <f>'RESUMEN TOTAL'!AP587</f>
        <v>0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>
        <f>'RESUMEN TOTAL'!AP588</f>
        <v>0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>
        <f>'RESUMEN TOTAL'!AP589</f>
        <v>0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>
        <f>'RESUMEN TOTAL'!AP590</f>
        <v>0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>
        <f>'RESUMEN TOTAL'!AP591</f>
        <v>0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>
        <f>'RESUMEN TOTAL'!AP592</f>
        <v>0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>
        <f>'RESUMEN TOTAL'!AP593</f>
        <v>0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>
        <f>'RESUMEN TOTAL'!AP594</f>
        <v>0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>
        <f>'RESUMEN TOTAL'!AP595</f>
        <v>0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>
        <f>'RESUMEN TOTAL'!AP596</f>
        <v>0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>
        <f>'RESUMEN TOTAL'!AP597</f>
        <v>0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>
        <f>'RESUMEN TOTAL'!AP598</f>
        <v>0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>
        <f>'RESUMEN TOTAL'!AP599</f>
        <v>0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>
        <f>'RESUMEN TOTAL'!AP600</f>
        <v>0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>
        <f>'RESUMEN TOTAL'!AP601</f>
        <v>0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>
        <f>'RESUMEN TOTAL'!AP602</f>
        <v>0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>
        <f>'RESUMEN TOTAL'!AP603</f>
        <v>0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>
        <f>'RESUMEN TOTAL'!AP604</f>
        <v>0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>
        <f>'RESUMEN TOTAL'!AP605</f>
        <v>0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>
        <f>'RESUMEN TOTAL'!AP606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>
        <f>'RESUMEN TOTAL'!AP607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>
        <f>'RESUMEN TOTAL'!AP608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>
        <f>'RESUMEN TOTAL'!AP609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>
        <f>'RESUMEN TOTAL'!AP610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>
        <f>'RESUMEN TOTAL'!AP611</f>
        <v>0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>
        <f>'RESUMEN TOTAL'!AP612</f>
        <v>0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>
        <f>'RESUMEN TOTAL'!AP613</f>
        <v>0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>
        <f>'RESUMEN TOTAL'!AP614</f>
        <v>0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>
        <f>'RESUMEN TOTAL'!AP615</f>
        <v>0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>
        <f>'RESUMEN TOTAL'!AP616</f>
        <v>0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>
        <f>'RESUMEN TOTAL'!AP617</f>
        <v>0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>
        <f>'RESUMEN TOTAL'!AP618</f>
        <v>0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>
        <f>'RESUMEN TOTAL'!AP619</f>
        <v>0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>
        <f>'RESUMEN TOTAL'!AP620</f>
        <v>0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>
        <f>'RESUMEN TOTAL'!AP621</f>
        <v>0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>
        <f>'RESUMEN TOTAL'!AP622</f>
        <v>0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>
        <f>'RESUMEN TOTAL'!AP623</f>
        <v>0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>
        <f>'RESUMEN TOTAL'!AP624</f>
        <v>0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>
        <f>'RESUMEN TOTAL'!AP625</f>
        <v>0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>
        <f>'RESUMEN TOTAL'!AP626</f>
        <v>0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>
        <f>'RESUMEN TOTAL'!AP627</f>
        <v>0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>
        <f>'RESUMEN TOTAL'!AP628</f>
        <v>0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>
        <f>'RESUMEN TOTAL'!AP629</f>
        <v>0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>
        <f>'RESUMEN TOTAL'!AP630</f>
        <v>0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>
        <f>'RESUMEN TOTAL'!AP631</f>
        <v>0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>
        <f>'RESUMEN TOTAL'!AP632</f>
        <v>0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>
        <f>'RESUMEN TOTAL'!AP633</f>
        <v>0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>
        <f>'RESUMEN TOTAL'!AP634</f>
        <v>0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>
        <f>'RESUMEN TOTAL'!AP635</f>
        <v>0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>
        <f>'RESUMEN TOTAL'!AP636</f>
        <v>0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>
        <f>'RESUMEN TOTAL'!AP637</f>
        <v>0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>
        <f>'RESUMEN TOTAL'!AP638</f>
        <v>0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>
        <f>'RESUMEN TOTAL'!AP639</f>
        <v>0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>
        <f>'RESUMEN TOTAL'!AP640</f>
        <v>0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>
        <f>'RESUMEN TOTAL'!AP641</f>
        <v>0</v>
      </c>
    </row>
    <row r="639" spans="1:36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  <c r="AJ639">
        <f>'RESUMEN TOTAL'!AP642</f>
        <v>0</v>
      </c>
    </row>
    <row r="640" spans="1:36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  <c r="AJ640">
        <f>'RESUMEN TOTAL'!AP643</f>
        <v>0</v>
      </c>
    </row>
    <row r="641" spans="1:36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  <c r="AJ641">
        <f>'RESUMEN TOTAL'!AP644</f>
        <v>0</v>
      </c>
    </row>
    <row r="642" spans="1:36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  <c r="AJ642">
        <f>'RESUMEN TOTAL'!AP645</f>
        <v>0</v>
      </c>
    </row>
    <row r="643" spans="1:36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  <c r="AJ643">
        <f>'RESUMEN TOTAL'!AP646</f>
        <v>0</v>
      </c>
    </row>
    <row r="644" spans="1:36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  <c r="AJ644">
        <f>'RESUMEN TOTAL'!AP647</f>
        <v>0</v>
      </c>
    </row>
    <row r="645" spans="1:36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  <c r="AJ645">
        <f>'RESUMEN TOTAL'!AP648</f>
        <v>0</v>
      </c>
    </row>
    <row r="646" spans="1:36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  <c r="AJ646">
        <f>'RESUMEN TOTAL'!AP649</f>
        <v>0</v>
      </c>
    </row>
    <row r="647" spans="1:36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  <c r="AJ647">
        <f>'RESUMEN TOTAL'!AP650</f>
        <v>0</v>
      </c>
    </row>
    <row r="648" spans="1:36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  <c r="AJ648">
        <f>'RESUMEN TOTAL'!AP651</f>
        <v>0</v>
      </c>
    </row>
    <row r="649" spans="1:36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  <c r="AJ649">
        <f>'RESUMEN TOTAL'!AP652</f>
        <v>0</v>
      </c>
    </row>
    <row r="650" spans="1:36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  <c r="AJ650">
        <f>'RESUMEN TOTAL'!AP653</f>
        <v>0</v>
      </c>
    </row>
    <row r="651" spans="1:36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  <c r="AJ651">
        <f>'RESUMEN TOTAL'!AP654</f>
        <v>0</v>
      </c>
    </row>
    <row r="652" spans="1:36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  <c r="AJ652">
        <f>'RESUMEN TOTAL'!AP655</f>
        <v>0</v>
      </c>
    </row>
    <row r="653" spans="1:36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  <c r="AJ653">
        <f>'RESUMEN TOTAL'!AP656</f>
        <v>0</v>
      </c>
    </row>
    <row r="654" spans="1:36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  <c r="AJ654">
        <f>'RESUMEN TOTAL'!AP657</f>
        <v>0</v>
      </c>
    </row>
    <row r="655" spans="1:36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  <c r="AJ655">
        <f>'RESUMEN TOTAL'!AP658</f>
        <v>0</v>
      </c>
    </row>
    <row r="656" spans="1:36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  <c r="AJ656">
        <f>'RESUMEN TOTAL'!AP659</f>
        <v>0</v>
      </c>
    </row>
    <row r="657" spans="1:36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  <c r="AJ657">
        <f>'RESUMEN TOTAL'!AP660</f>
        <v>0</v>
      </c>
    </row>
    <row r="658" spans="1:36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  <c r="AJ658">
        <f>'RESUMEN TOTAL'!AP661</f>
        <v>0</v>
      </c>
    </row>
    <row r="659" spans="1:36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  <c r="AJ659">
        <f>'RESUMEN TOTAL'!AP662</f>
        <v>0</v>
      </c>
    </row>
    <row r="660" spans="1:36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  <c r="AJ660">
        <f>'RESUMEN TOTAL'!AP663</f>
        <v>0</v>
      </c>
    </row>
    <row r="661" spans="1:36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  <c r="AJ661">
        <f>'RESUMEN TOTAL'!AP664</f>
        <v>0</v>
      </c>
    </row>
    <row r="662" spans="1:36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  <c r="AJ662">
        <f>'RESUMEN TOTAL'!AP665</f>
        <v>0</v>
      </c>
    </row>
    <row r="663" spans="1:36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  <c r="AJ663">
        <f>'RESUMEN TOTAL'!AP666</f>
        <v>0</v>
      </c>
    </row>
    <row r="664" spans="1:36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  <c r="AJ664">
        <f>'RESUMEN TOTAL'!AP667</f>
        <v>0</v>
      </c>
    </row>
    <row r="665" spans="1:36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  <c r="AJ665">
        <f>'RESUMEN TOTAL'!AP668</f>
        <v>0</v>
      </c>
    </row>
    <row r="666" spans="1:36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  <c r="AJ666">
        <f>'RESUMEN TOTAL'!AP669</f>
        <v>0</v>
      </c>
    </row>
    <row r="667" spans="1:36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  <c r="AJ667">
        <f>'RESUMEN TOTAL'!AP670</f>
        <v>0</v>
      </c>
    </row>
    <row r="668" spans="1:36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  <c r="AJ668">
        <f>'RESUMEN TOTAL'!AP671</f>
        <v>0</v>
      </c>
    </row>
    <row r="669" spans="1:36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  <c r="AJ669">
        <f>'RESUMEN TOTAL'!AP672</f>
        <v>0</v>
      </c>
    </row>
    <row r="670" spans="1:36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  <c r="AJ670">
        <f>'RESUMEN TOTAL'!AP673</f>
        <v>0</v>
      </c>
    </row>
    <row r="671" spans="1:36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  <c r="AJ671">
        <f>'RESUMEN TOTAL'!AP674</f>
        <v>0</v>
      </c>
    </row>
    <row r="672" spans="1:36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  <c r="AJ672">
        <f>'RESUMEN TOTAL'!AP675</f>
        <v>0</v>
      </c>
    </row>
    <row r="673" spans="1:36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  <c r="AJ673">
        <f>'RESUMEN TOTAL'!AP676</f>
        <v>0</v>
      </c>
    </row>
    <row r="674" spans="1:36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  <c r="AJ674">
        <f>'RESUMEN TOTAL'!AP677</f>
        <v>0</v>
      </c>
    </row>
    <row r="675" spans="1:36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  <c r="AJ675">
        <f>'RESUMEN TOTAL'!AP678</f>
        <v>0</v>
      </c>
    </row>
    <row r="676" spans="1:36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  <c r="AJ676">
        <f>'RESUMEN TOTAL'!AP679</f>
        <v>0</v>
      </c>
    </row>
    <row r="677" spans="1:36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  <c r="AJ677">
        <f>'RESUMEN TOTAL'!AP680</f>
        <v>0</v>
      </c>
    </row>
    <row r="678" spans="1:36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  <c r="AJ678">
        <f>'RESUMEN TOTAL'!AP681</f>
        <v>0</v>
      </c>
    </row>
    <row r="679" spans="1:36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  <c r="AJ679">
        <f>'RESUMEN TOTAL'!AP682</f>
        <v>0</v>
      </c>
    </row>
    <row r="680" spans="1:36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  <c r="AJ680">
        <f>'RESUMEN TOTAL'!AP683</f>
        <v>0</v>
      </c>
    </row>
    <row r="681" spans="1:36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  <c r="AJ681">
        <f>'RESUMEN TOTAL'!AP684</f>
        <v>0</v>
      </c>
    </row>
    <row r="682" spans="1:36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  <c r="AJ682">
        <f>'RESUMEN TOTAL'!AP685</f>
        <v>0</v>
      </c>
    </row>
    <row r="683" spans="1:36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  <c r="AJ683">
        <f>'RESUMEN TOTAL'!AP686</f>
        <v>0</v>
      </c>
    </row>
    <row r="684" spans="1:36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  <c r="AJ684">
        <f>'RESUMEN TOTAL'!AP687</f>
        <v>0</v>
      </c>
    </row>
    <row r="685" spans="1:36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  <c r="AJ685">
        <f>'RESUMEN TOTAL'!AP688</f>
        <v>0</v>
      </c>
    </row>
    <row r="686" spans="1:36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  <c r="AJ686">
        <f>'RESUMEN TOTAL'!AP689</f>
        <v>0</v>
      </c>
    </row>
  </sheetData>
  <autoFilter ref="A3:AI686" xr:uid="{00000000-0009-0000-0000-000005000000}"/>
  <conditionalFormatting sqref="F4:AJ686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A65" sqref="A65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45139</v>
      </c>
      <c r="B2">
        <f>'APAGADOS RADIO'!F2+D2</f>
        <v>5</v>
      </c>
      <c r="C2">
        <f>'APAGADOS FIBRA'!F2</f>
        <v>26</v>
      </c>
      <c r="D2">
        <f>'APAGADOS ANTENA'!F2</f>
        <v>1</v>
      </c>
      <c r="E2">
        <f t="shared" ref="E2" si="0">B2+C2</f>
        <v>31</v>
      </c>
      <c r="F2">
        <f>'RESUMEN TOTAL'!B1</f>
        <v>482</v>
      </c>
      <c r="G2" s="36">
        <f t="shared" ref="G2" si="1">E2/F2</f>
        <v>6.4315352697095429E-2</v>
      </c>
    </row>
    <row r="3" spans="1:7" x14ac:dyDescent="0.25">
      <c r="A3" s="17">
        <f>'APAGADOS RADIO'!G3</f>
        <v>45140</v>
      </c>
      <c r="B3">
        <f>'APAGADOS RADIO'!G2+D3</f>
        <v>4</v>
      </c>
      <c r="C3">
        <f>'APAGADOS FIBRA'!G2</f>
        <v>26</v>
      </c>
      <c r="D3">
        <f>'APAGADOS ANTENA'!G2</f>
        <v>0</v>
      </c>
      <c r="E3">
        <f t="shared" ref="E3" si="2">B3+C3</f>
        <v>30</v>
      </c>
      <c r="F3">
        <f>'RESUMEN TOTAL'!B1</f>
        <v>482</v>
      </c>
      <c r="G3" s="36">
        <f t="shared" ref="G3" si="3">E3/F3</f>
        <v>6.2240663900414939E-2</v>
      </c>
    </row>
    <row r="4" spans="1:7" x14ac:dyDescent="0.25">
      <c r="A4" s="17">
        <f>'APAGADOS RADIO'!H3</f>
        <v>45141</v>
      </c>
      <c r="B4">
        <f>'APAGADOS RADIO'!H2+D4</f>
        <v>2</v>
      </c>
      <c r="C4">
        <f>'APAGADOS FIBRA'!H2</f>
        <v>25</v>
      </c>
      <c r="D4">
        <f>'APAGADOS ANTENA'!H2</f>
        <v>0</v>
      </c>
      <c r="E4">
        <f t="shared" ref="E4:E7" si="4">B4+C4</f>
        <v>27</v>
      </c>
      <c r="F4">
        <f>'RESUMEN TOTAL'!B1</f>
        <v>482</v>
      </c>
      <c r="G4" s="36">
        <f t="shared" ref="G4:G7" si="5">E4/F4</f>
        <v>5.6016597510373446E-2</v>
      </c>
    </row>
    <row r="5" spans="1:7" x14ac:dyDescent="0.25">
      <c r="A5" s="17">
        <f>'APAGADOS RADIO'!I3</f>
        <v>45142</v>
      </c>
      <c r="B5">
        <f>'APAGADOS RADIO'!I2+D5</f>
        <v>10</v>
      </c>
      <c r="C5">
        <f>'APAGADOS FIBRA'!I2</f>
        <v>45</v>
      </c>
      <c r="D5">
        <f>'APAGADOS ANTENA'!I2</f>
        <v>6</v>
      </c>
      <c r="E5">
        <f t="shared" si="4"/>
        <v>55</v>
      </c>
      <c r="F5">
        <f>'RESUMEN TOTAL'!B1</f>
        <v>482</v>
      </c>
      <c r="G5" s="36">
        <f t="shared" si="5"/>
        <v>0.11410788381742738</v>
      </c>
    </row>
    <row r="6" spans="1:7" x14ac:dyDescent="0.25">
      <c r="A6" s="17">
        <f>'APAGADOS RADIO'!J3</f>
        <v>45143</v>
      </c>
      <c r="B6">
        <f>'APAGADOS RADIO'!J2+D6</f>
        <v>3</v>
      </c>
      <c r="C6">
        <f>'APAGADOS FIBRA'!J2</f>
        <v>13</v>
      </c>
      <c r="D6">
        <f>'APAGADOS ANTENA'!J2</f>
        <v>1</v>
      </c>
      <c r="E6">
        <f t="shared" si="4"/>
        <v>16</v>
      </c>
      <c r="F6">
        <f>'RESUMEN TOTAL'!B1</f>
        <v>482</v>
      </c>
      <c r="G6" s="36">
        <f t="shared" si="5"/>
        <v>3.3195020746887967E-2</v>
      </c>
    </row>
    <row r="7" spans="1:7" x14ac:dyDescent="0.25">
      <c r="A7" s="17">
        <f>'APAGADOS RADIO'!K3</f>
        <v>45144</v>
      </c>
      <c r="B7">
        <f>'APAGADOS RADIO'!K2+D7</f>
        <v>2</v>
      </c>
      <c r="C7">
        <f>'APAGADOS FIBRA'!K2</f>
        <v>12</v>
      </c>
      <c r="D7">
        <f>'APAGADOS ANTENA'!K2</f>
        <v>1</v>
      </c>
      <c r="E7">
        <f t="shared" si="4"/>
        <v>14</v>
      </c>
      <c r="F7">
        <f>'RESUMEN TOTAL'!B1</f>
        <v>482</v>
      </c>
      <c r="G7" s="36">
        <f t="shared" si="5"/>
        <v>2.9045643153526972E-2</v>
      </c>
    </row>
    <row r="8" spans="1:7" x14ac:dyDescent="0.25">
      <c r="A8" s="17">
        <f>'APAGADOS RADIO'!L3</f>
        <v>45145</v>
      </c>
      <c r="B8">
        <f>'APAGADOS RADIO'!L2+D8</f>
        <v>1</v>
      </c>
      <c r="C8">
        <f>'APAGADOS FIBRA'!L2</f>
        <v>12</v>
      </c>
      <c r="D8">
        <f>'APAGADOS ANTENA'!L2</f>
        <v>0</v>
      </c>
      <c r="E8">
        <f t="shared" ref="E8:E18" si="6">B8+C8</f>
        <v>13</v>
      </c>
      <c r="F8">
        <f>'RESUMEN TOTAL'!B1</f>
        <v>482</v>
      </c>
      <c r="G8" s="36">
        <f t="shared" ref="G8:G18" si="7">E8/F8</f>
        <v>2.6970954356846474E-2</v>
      </c>
    </row>
    <row r="9" spans="1:7" x14ac:dyDescent="0.25">
      <c r="A9" s="17">
        <f>'APAGADOS RADIO'!M3</f>
        <v>45146</v>
      </c>
      <c r="B9">
        <f>'APAGADOS RADIO'!M2+D9</f>
        <v>4</v>
      </c>
      <c r="C9">
        <f>'APAGADOS FIBRA'!M2</f>
        <v>16</v>
      </c>
      <c r="D9">
        <f>'APAGADOS ANTENA'!M2</f>
        <v>1</v>
      </c>
      <c r="E9">
        <f t="shared" si="6"/>
        <v>20</v>
      </c>
      <c r="F9">
        <f>'RESUMEN TOTAL'!B1</f>
        <v>482</v>
      </c>
      <c r="G9" s="36">
        <f t="shared" si="7"/>
        <v>4.1493775933609957E-2</v>
      </c>
    </row>
    <row r="10" spans="1:7" x14ac:dyDescent="0.25">
      <c r="A10" s="17">
        <f>'APAGADOS RADIO'!N3</f>
        <v>45147</v>
      </c>
      <c r="B10">
        <f>'APAGADOS RADIO'!N2+D10</f>
        <v>4</v>
      </c>
      <c r="C10">
        <f>'APAGADOS FIBRA'!N2</f>
        <v>42</v>
      </c>
      <c r="D10">
        <f>'APAGADOS ANTENA'!N2</f>
        <v>2</v>
      </c>
      <c r="E10">
        <f t="shared" si="6"/>
        <v>46</v>
      </c>
      <c r="F10">
        <f>'RESUMEN TOTAL'!B1</f>
        <v>482</v>
      </c>
      <c r="G10" s="36">
        <f t="shared" si="7"/>
        <v>9.5435684647302899E-2</v>
      </c>
    </row>
    <row r="11" spans="1:7" x14ac:dyDescent="0.25">
      <c r="A11" s="17">
        <f>'APAGADOS RADIO'!O3</f>
        <v>45148</v>
      </c>
      <c r="B11">
        <f>'APAGADOS RADIO'!O2+D11</f>
        <v>5</v>
      </c>
      <c r="C11">
        <f>'APAGADOS FIBRA'!O2</f>
        <v>40</v>
      </c>
      <c r="D11">
        <f>'APAGADOS ANTENA'!O2</f>
        <v>3</v>
      </c>
      <c r="E11">
        <f t="shared" si="6"/>
        <v>45</v>
      </c>
      <c r="F11">
        <f>'RESUMEN TOTAL'!B1</f>
        <v>482</v>
      </c>
      <c r="G11" s="36">
        <f t="shared" si="7"/>
        <v>9.3360995850622408E-2</v>
      </c>
    </row>
    <row r="12" spans="1:7" x14ac:dyDescent="0.25">
      <c r="A12" s="17">
        <f>'APAGADOS RADIO'!P3</f>
        <v>45149</v>
      </c>
      <c r="B12">
        <f>'APAGADOS RADIO'!P2+D12</f>
        <v>7</v>
      </c>
      <c r="C12">
        <f>'APAGADOS FIBRA'!P2</f>
        <v>20</v>
      </c>
      <c r="D12">
        <f>'APAGADOS ANTENA'!P2</f>
        <v>6</v>
      </c>
      <c r="E12">
        <f t="shared" si="6"/>
        <v>27</v>
      </c>
      <c r="F12">
        <f>'RESUMEN TOTAL'!B1</f>
        <v>482</v>
      </c>
      <c r="G12" s="36">
        <f t="shared" si="7"/>
        <v>5.6016597510373446E-2</v>
      </c>
    </row>
    <row r="13" spans="1:7" x14ac:dyDescent="0.25">
      <c r="A13" s="17">
        <f>'APAGADOS RADIO'!Q3</f>
        <v>45150</v>
      </c>
      <c r="B13">
        <f>'APAGADOS RADIO'!Q2+D13</f>
        <v>12</v>
      </c>
      <c r="C13">
        <f>'APAGADOS FIBRA'!Q2</f>
        <v>47</v>
      </c>
      <c r="D13">
        <f>'APAGADOS ANTENA'!Q2</f>
        <v>4</v>
      </c>
      <c r="E13">
        <f t="shared" si="6"/>
        <v>59</v>
      </c>
      <c r="F13">
        <f>'RESUMEN TOTAL'!B1</f>
        <v>482</v>
      </c>
      <c r="G13" s="36">
        <f t="shared" si="7"/>
        <v>0.12240663900414937</v>
      </c>
    </row>
    <row r="14" spans="1:7" x14ac:dyDescent="0.25">
      <c r="A14" s="17">
        <f>'APAGADOS RADIO'!R3</f>
        <v>45151</v>
      </c>
      <c r="B14">
        <f>'APAGADOS RADIO'!R2+D14</f>
        <v>5</v>
      </c>
      <c r="C14">
        <f>'APAGADOS FIBRA'!R2</f>
        <v>28</v>
      </c>
      <c r="D14">
        <f>'APAGADOS ANTENA'!R2</f>
        <v>4</v>
      </c>
      <c r="E14">
        <f t="shared" si="6"/>
        <v>33</v>
      </c>
      <c r="F14">
        <f>'RESUMEN TOTAL'!B1</f>
        <v>482</v>
      </c>
      <c r="G14" s="36">
        <f t="shared" si="7"/>
        <v>6.8464730290456438E-2</v>
      </c>
    </row>
    <row r="15" spans="1:7" x14ac:dyDescent="0.25">
      <c r="A15" s="17">
        <f>'APAGADOS RADIO'!S3</f>
        <v>45152</v>
      </c>
      <c r="B15">
        <f>'APAGADOS RADIO'!S2+D15</f>
        <v>6</v>
      </c>
      <c r="C15">
        <f>'APAGADOS FIBRA'!S2</f>
        <v>23</v>
      </c>
      <c r="D15">
        <f>'APAGADOS ANTENA'!S2</f>
        <v>5</v>
      </c>
      <c r="E15">
        <f t="shared" si="6"/>
        <v>29</v>
      </c>
      <c r="F15">
        <f>'RESUMEN TOTAL'!B1</f>
        <v>482</v>
      </c>
      <c r="G15" s="36">
        <f t="shared" si="7"/>
        <v>6.0165975103734441E-2</v>
      </c>
    </row>
    <row r="16" spans="1:7" x14ac:dyDescent="0.25">
      <c r="A16" s="17">
        <f>'APAGADOS RADIO'!T3</f>
        <v>45153</v>
      </c>
      <c r="B16">
        <f>'APAGADOS RADIO'!T2+D16</f>
        <v>9</v>
      </c>
      <c r="C16">
        <f>'APAGADOS FIBRA'!T2</f>
        <v>24</v>
      </c>
      <c r="D16">
        <f>'APAGADOS ANTENA'!T2</f>
        <v>8</v>
      </c>
      <c r="E16">
        <f t="shared" si="6"/>
        <v>33</v>
      </c>
      <c r="F16">
        <f>'RESUMEN TOTAL'!B1</f>
        <v>482</v>
      </c>
      <c r="G16" s="36">
        <f t="shared" si="7"/>
        <v>6.8464730290456438E-2</v>
      </c>
    </row>
    <row r="17" spans="1:7" x14ac:dyDescent="0.25">
      <c r="A17" s="17">
        <f>'APAGADOS RADIO'!U3</f>
        <v>45154</v>
      </c>
      <c r="B17">
        <f>'APAGADOS RADIO'!U2+D17</f>
        <v>6</v>
      </c>
      <c r="C17">
        <f>'APAGADOS FIBRA'!U2</f>
        <v>17</v>
      </c>
      <c r="D17">
        <f>'APAGADOS ANTENA'!U2</f>
        <v>5</v>
      </c>
      <c r="E17">
        <f t="shared" si="6"/>
        <v>23</v>
      </c>
      <c r="F17">
        <f>'RESUMEN TOTAL'!B1</f>
        <v>482</v>
      </c>
      <c r="G17" s="36">
        <f t="shared" si="7"/>
        <v>4.7717842323651449E-2</v>
      </c>
    </row>
    <row r="18" spans="1:7" x14ac:dyDescent="0.25">
      <c r="A18" s="17">
        <f>'APAGADOS RADIO'!V3</f>
        <v>45155</v>
      </c>
      <c r="B18">
        <f>'APAGADOS RADIO'!V2+D18</f>
        <v>13</v>
      </c>
      <c r="C18">
        <f>'APAGADOS FIBRA'!V2</f>
        <v>32</v>
      </c>
      <c r="D18">
        <f>'APAGADOS ANTENA'!V2</f>
        <v>5</v>
      </c>
      <c r="E18">
        <f t="shared" si="6"/>
        <v>45</v>
      </c>
      <c r="F18">
        <f>'RESUMEN TOTAL'!B1</f>
        <v>482</v>
      </c>
      <c r="G18" s="36">
        <f t="shared" si="7"/>
        <v>9.3360995850622408E-2</v>
      </c>
    </row>
    <row r="19" spans="1:7" x14ac:dyDescent="0.25">
      <c r="A19" s="17">
        <f>'APAGADOS RADIO'!W3</f>
        <v>45156</v>
      </c>
      <c r="B19">
        <f>'APAGADOS RADIO'!W2+D19</f>
        <v>9</v>
      </c>
      <c r="C19">
        <f>'APAGADOS FIBRA'!W2</f>
        <v>40</v>
      </c>
      <c r="D19">
        <f>'APAGADOS ANTENA'!W2</f>
        <v>1</v>
      </c>
      <c r="E19">
        <f t="shared" ref="E19:E31" si="8">B19+C19</f>
        <v>49</v>
      </c>
      <c r="F19">
        <f>'RESUMEN TOTAL'!B1</f>
        <v>482</v>
      </c>
      <c r="G19" s="36">
        <f t="shared" ref="G19:G31" si="9">E19/F19</f>
        <v>0.1016597510373444</v>
      </c>
    </row>
    <row r="20" spans="1:7" x14ac:dyDescent="0.25">
      <c r="A20" s="17">
        <f>'APAGADOS RADIO'!X3</f>
        <v>45157</v>
      </c>
      <c r="B20">
        <f>'APAGADOS RADIO'!X2+D20</f>
        <v>22</v>
      </c>
      <c r="C20">
        <f>'APAGADOS FIBRA'!X2</f>
        <v>68</v>
      </c>
      <c r="D20">
        <f>'APAGADOS ANTENA'!X2</f>
        <v>2</v>
      </c>
      <c r="E20">
        <f t="shared" si="8"/>
        <v>90</v>
      </c>
      <c r="F20">
        <f>'RESUMEN TOTAL'!B1</f>
        <v>482</v>
      </c>
      <c r="G20" s="36">
        <f t="shared" si="9"/>
        <v>0.18672199170124482</v>
      </c>
    </row>
    <row r="21" spans="1:7" x14ac:dyDescent="0.25">
      <c r="A21" s="17">
        <f>'APAGADOS RADIO'!Y3</f>
        <v>45158</v>
      </c>
      <c r="B21">
        <f>'APAGADOS RADIO'!Y2+D21</f>
        <v>25</v>
      </c>
      <c r="C21">
        <f>'APAGADOS FIBRA'!Y2</f>
        <v>60</v>
      </c>
      <c r="D21">
        <f>'APAGADOS ANTENA'!Y2</f>
        <v>2</v>
      </c>
      <c r="E21">
        <f t="shared" si="8"/>
        <v>85</v>
      </c>
      <c r="F21">
        <f>'RESUMEN TOTAL'!B1</f>
        <v>482</v>
      </c>
      <c r="G21" s="36">
        <f t="shared" si="9"/>
        <v>0.17634854771784234</v>
      </c>
    </row>
    <row r="22" spans="1:7" x14ac:dyDescent="0.25">
      <c r="A22" s="17">
        <f>'APAGADOS RADIO'!Z3</f>
        <v>45159</v>
      </c>
      <c r="B22">
        <f>'APAGADOS RADIO'!Z2+D22</f>
        <v>22</v>
      </c>
      <c r="C22">
        <f>'APAGADOS FIBRA'!Z2</f>
        <v>59</v>
      </c>
      <c r="D22">
        <f>'APAGADOS ANTENA'!Z2</f>
        <v>2</v>
      </c>
      <c r="E22">
        <f t="shared" si="8"/>
        <v>81</v>
      </c>
      <c r="F22">
        <f>'RESUMEN TOTAL'!B1</f>
        <v>482</v>
      </c>
      <c r="G22" s="36">
        <f t="shared" si="9"/>
        <v>0.16804979253112035</v>
      </c>
    </row>
    <row r="23" spans="1:7" x14ac:dyDescent="0.25">
      <c r="A23" s="17">
        <f>'APAGADOS RADIO'!AA3</f>
        <v>45160</v>
      </c>
      <c r="B23">
        <f>'APAGADOS RADIO'!AA2+D23</f>
        <v>25</v>
      </c>
      <c r="C23">
        <f>'APAGADOS FIBRA'!AA2</f>
        <v>61</v>
      </c>
      <c r="D23">
        <f>'APAGADOS ANTENA'!AA2</f>
        <v>2</v>
      </c>
      <c r="E23">
        <f t="shared" si="8"/>
        <v>86</v>
      </c>
      <c r="F23">
        <f>'RESUMEN TOTAL'!B1</f>
        <v>482</v>
      </c>
      <c r="G23" s="36">
        <f t="shared" si="9"/>
        <v>0.17842323651452283</v>
      </c>
    </row>
    <row r="24" spans="1:7" x14ac:dyDescent="0.25">
      <c r="A24" s="17">
        <f>'APAGADOS RADIO'!AB3</f>
        <v>45161</v>
      </c>
      <c r="B24">
        <f>'APAGADOS RADIO'!AB2+D24</f>
        <v>10</v>
      </c>
      <c r="C24">
        <f>'APAGADOS FIBRA'!AB2</f>
        <v>51</v>
      </c>
      <c r="D24">
        <f>'APAGADOS ANTENA'!AB2</f>
        <v>1</v>
      </c>
      <c r="E24">
        <f t="shared" si="8"/>
        <v>61</v>
      </c>
      <c r="F24">
        <f>'RESUMEN TOTAL'!B1</f>
        <v>482</v>
      </c>
      <c r="G24" s="36">
        <f t="shared" si="9"/>
        <v>0.12655601659751037</v>
      </c>
    </row>
    <row r="25" spans="1:7" x14ac:dyDescent="0.25">
      <c r="A25" s="17">
        <f>'APAGADOS RADIO'!AC3</f>
        <v>45162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482</v>
      </c>
      <c r="G25" s="36">
        <f t="shared" si="9"/>
        <v>0</v>
      </c>
    </row>
    <row r="26" spans="1:7" x14ac:dyDescent="0.25">
      <c r="A26" s="17">
        <f>'APAGADOS RADIO'!AD3</f>
        <v>45163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482</v>
      </c>
      <c r="G26" s="36">
        <f t="shared" si="9"/>
        <v>0</v>
      </c>
    </row>
    <row r="27" spans="1:7" x14ac:dyDescent="0.25">
      <c r="A27" s="17">
        <f>'APAGADOS RADIO'!AE3</f>
        <v>45164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482</v>
      </c>
      <c r="G27" s="36">
        <f t="shared" si="9"/>
        <v>0</v>
      </c>
    </row>
    <row r="28" spans="1:7" x14ac:dyDescent="0.25">
      <c r="A28" s="17">
        <f>'APAGADOS RADIO'!AF3</f>
        <v>45165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482</v>
      </c>
      <c r="G28" s="36">
        <f t="shared" si="9"/>
        <v>0</v>
      </c>
    </row>
    <row r="29" spans="1:7" x14ac:dyDescent="0.25">
      <c r="A29" s="17">
        <f>'APAGADOS RADIO'!AG3</f>
        <v>45166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482</v>
      </c>
      <c r="G29" s="36">
        <f t="shared" si="9"/>
        <v>0</v>
      </c>
    </row>
    <row r="30" spans="1:7" x14ac:dyDescent="0.25">
      <c r="A30" s="17">
        <f>'APAGADOS RADIO'!AH3</f>
        <v>45167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482</v>
      </c>
      <c r="G30" s="36">
        <f t="shared" si="9"/>
        <v>0</v>
      </c>
    </row>
    <row r="31" spans="1:7" x14ac:dyDescent="0.25">
      <c r="A31" s="17">
        <f>'APAGADOS RADIO'!AI3</f>
        <v>45168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482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1418</v>
      </c>
      <c r="C34" t="s">
        <v>1419</v>
      </c>
      <c r="D34" t="s">
        <v>1420</v>
      </c>
      <c r="E34" t="s">
        <v>1421</v>
      </c>
      <c r="F34" t="s">
        <v>1422</v>
      </c>
      <c r="G34" s="36" t="s">
        <v>1423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45139</v>
      </c>
      <c r="B35">
        <f>paradas!D1</f>
        <v>15</v>
      </c>
      <c r="C35">
        <f>paradas!K1</f>
        <v>15</v>
      </c>
      <c r="D35">
        <f>paradas!O1</f>
        <v>15</v>
      </c>
      <c r="E35" s="107">
        <f>paradas!F2</f>
        <v>2</v>
      </c>
      <c r="F35" s="107">
        <f>paradas!F3</f>
        <v>1</v>
      </c>
      <c r="G35" s="107">
        <f t="shared" ref="G35:G47" si="11">E35+F35</f>
        <v>3</v>
      </c>
    </row>
    <row r="36" spans="1:30" x14ac:dyDescent="0.25">
      <c r="A36" s="14">
        <f t="shared" si="10"/>
        <v>45140</v>
      </c>
      <c r="B36">
        <f>paradas!D1</f>
        <v>15</v>
      </c>
      <c r="C36">
        <f>paradas!K1</f>
        <v>15</v>
      </c>
      <c r="D36">
        <f>paradas!O1</f>
        <v>15</v>
      </c>
      <c r="E36" s="107">
        <f>paradas!G2</f>
        <v>2</v>
      </c>
      <c r="F36">
        <f>paradas!G3</f>
        <v>1</v>
      </c>
      <c r="G36" s="107">
        <f t="shared" si="11"/>
        <v>3</v>
      </c>
    </row>
    <row r="37" spans="1:30" s="14" customFormat="1" x14ac:dyDescent="0.25">
      <c r="A37" s="14">
        <f t="shared" si="10"/>
        <v>45141</v>
      </c>
      <c r="B37">
        <f>paradas!D1</f>
        <v>15</v>
      </c>
      <c r="C37">
        <f>paradas!K1</f>
        <v>15</v>
      </c>
      <c r="D37">
        <f>paradas!O1</f>
        <v>15</v>
      </c>
      <c r="E37" s="107">
        <f>paradas!H2</f>
        <v>0</v>
      </c>
      <c r="F37">
        <f>paradas!H3</f>
        <v>0</v>
      </c>
      <c r="G37" s="107">
        <f t="shared" si="11"/>
        <v>0</v>
      </c>
    </row>
    <row r="38" spans="1:30" x14ac:dyDescent="0.25">
      <c r="A38" s="14">
        <f t="shared" si="10"/>
        <v>45142</v>
      </c>
      <c r="B38">
        <f>paradas!D1</f>
        <v>15</v>
      </c>
      <c r="C38">
        <f>paradas!K1</f>
        <v>15</v>
      </c>
      <c r="D38">
        <f>paradas!O1</f>
        <v>15</v>
      </c>
      <c r="E38" s="107">
        <f>paradas!I2</f>
        <v>3</v>
      </c>
      <c r="F38">
        <f>paradas!I3</f>
        <v>5</v>
      </c>
      <c r="G38" s="107">
        <f t="shared" si="11"/>
        <v>8</v>
      </c>
    </row>
    <row r="39" spans="1:30" x14ac:dyDescent="0.25">
      <c r="A39" s="14">
        <f t="shared" si="10"/>
        <v>45143</v>
      </c>
      <c r="B39">
        <f>paradas!D1</f>
        <v>15</v>
      </c>
      <c r="C39">
        <f>paradas!K1</f>
        <v>15</v>
      </c>
      <c r="D39">
        <f>paradas!O1</f>
        <v>15</v>
      </c>
      <c r="E39" s="107">
        <f>paradas!J2</f>
        <v>2</v>
      </c>
      <c r="F39">
        <f>paradas!J3</f>
        <v>4</v>
      </c>
      <c r="G39" s="107">
        <f t="shared" si="11"/>
        <v>6</v>
      </c>
    </row>
    <row r="40" spans="1:30" x14ac:dyDescent="0.25">
      <c r="A40" s="14">
        <f t="shared" si="10"/>
        <v>45144</v>
      </c>
      <c r="B40">
        <f>paradas!D1</f>
        <v>15</v>
      </c>
      <c r="C40">
        <f>paradas!K1</f>
        <v>15</v>
      </c>
      <c r="D40">
        <f>paradas!O1</f>
        <v>15</v>
      </c>
      <c r="E40" s="107">
        <f>paradas!K2</f>
        <v>2</v>
      </c>
      <c r="F40">
        <f>paradas!K3</f>
        <v>4</v>
      </c>
      <c r="G40" s="107">
        <f t="shared" si="11"/>
        <v>6</v>
      </c>
    </row>
    <row r="41" spans="1:30" x14ac:dyDescent="0.25">
      <c r="A41" s="14">
        <f t="shared" si="10"/>
        <v>45145</v>
      </c>
      <c r="B41">
        <f>paradas!D1</f>
        <v>15</v>
      </c>
      <c r="C41">
        <f>paradas!K1</f>
        <v>15</v>
      </c>
      <c r="D41">
        <f>paradas!O1</f>
        <v>15</v>
      </c>
      <c r="E41" s="107">
        <f>paradas!L2</f>
        <v>2</v>
      </c>
      <c r="F41">
        <f>paradas!L3</f>
        <v>4</v>
      </c>
      <c r="G41" s="107">
        <f t="shared" si="11"/>
        <v>6</v>
      </c>
    </row>
    <row r="42" spans="1:30" x14ac:dyDescent="0.25">
      <c r="A42" s="14">
        <f t="shared" si="10"/>
        <v>45146</v>
      </c>
      <c r="B42">
        <f>paradas!D1</f>
        <v>15</v>
      </c>
      <c r="C42">
        <f>paradas!K1</f>
        <v>15</v>
      </c>
      <c r="D42">
        <f>paradas!O1</f>
        <v>15</v>
      </c>
      <c r="E42" s="107">
        <f>paradas!M2</f>
        <v>2</v>
      </c>
      <c r="F42">
        <f>paradas!M3</f>
        <v>4</v>
      </c>
      <c r="G42" s="107">
        <f t="shared" si="11"/>
        <v>6</v>
      </c>
    </row>
    <row r="43" spans="1:30" x14ac:dyDescent="0.25">
      <c r="A43" s="14">
        <f t="shared" si="10"/>
        <v>45147</v>
      </c>
      <c r="B43">
        <f>paradas!D1</f>
        <v>15</v>
      </c>
      <c r="C43">
        <f>paradas!K1</f>
        <v>15</v>
      </c>
      <c r="D43">
        <f>paradas!O1</f>
        <v>15</v>
      </c>
      <c r="E43" s="107">
        <f>paradas!N2</f>
        <v>2</v>
      </c>
      <c r="F43">
        <f>paradas!N3</f>
        <v>2</v>
      </c>
      <c r="G43" s="107">
        <f t="shared" si="11"/>
        <v>4</v>
      </c>
    </row>
    <row r="44" spans="1:30" x14ac:dyDescent="0.25">
      <c r="A44" s="14">
        <f t="shared" si="10"/>
        <v>45148</v>
      </c>
      <c r="B44">
        <f>paradas!D1</f>
        <v>15</v>
      </c>
      <c r="C44">
        <f>paradas!K1</f>
        <v>15</v>
      </c>
      <c r="D44">
        <f>paradas!O1</f>
        <v>15</v>
      </c>
      <c r="E44" s="107">
        <f>paradas!O2</f>
        <v>2</v>
      </c>
      <c r="F44">
        <f>paradas!O3</f>
        <v>2</v>
      </c>
      <c r="G44" s="107">
        <f t="shared" si="11"/>
        <v>4</v>
      </c>
    </row>
    <row r="45" spans="1:30" x14ac:dyDescent="0.25">
      <c r="A45" s="14">
        <f t="shared" si="10"/>
        <v>45149</v>
      </c>
      <c r="B45">
        <f>paradas!D1</f>
        <v>15</v>
      </c>
      <c r="C45">
        <f>paradas!K1</f>
        <v>15</v>
      </c>
      <c r="D45">
        <f>paradas!O1</f>
        <v>15</v>
      </c>
      <c r="E45" s="107">
        <f>paradas!P2</f>
        <v>1</v>
      </c>
      <c r="F45">
        <f>paradas!P3</f>
        <v>1</v>
      </c>
      <c r="G45" s="107">
        <f t="shared" si="11"/>
        <v>2</v>
      </c>
    </row>
    <row r="46" spans="1:30" x14ac:dyDescent="0.25">
      <c r="A46" s="14">
        <f t="shared" si="10"/>
        <v>45150</v>
      </c>
      <c r="B46">
        <f>paradas!D1</f>
        <v>15</v>
      </c>
      <c r="C46">
        <f>paradas!K1</f>
        <v>15</v>
      </c>
      <c r="D46">
        <f>paradas!O1</f>
        <v>15</v>
      </c>
      <c r="E46" s="107">
        <f>paradas!Q2</f>
        <v>2</v>
      </c>
      <c r="F46">
        <f>paradas!Q3</f>
        <v>2</v>
      </c>
      <c r="G46" s="107">
        <f t="shared" si="11"/>
        <v>4</v>
      </c>
    </row>
    <row r="47" spans="1:30" x14ac:dyDescent="0.25">
      <c r="A47" s="14">
        <f t="shared" si="10"/>
        <v>45151</v>
      </c>
      <c r="B47">
        <f>paradas!D1</f>
        <v>15</v>
      </c>
      <c r="C47">
        <f>paradas!K1</f>
        <v>15</v>
      </c>
      <c r="D47">
        <f>paradas!O1</f>
        <v>15</v>
      </c>
      <c r="E47" s="107">
        <f>paradas!R2</f>
        <v>2</v>
      </c>
      <c r="F47">
        <f>paradas!R3</f>
        <v>2</v>
      </c>
      <c r="G47" s="107">
        <f t="shared" si="11"/>
        <v>4</v>
      </c>
    </row>
    <row r="48" spans="1:30" x14ac:dyDescent="0.25">
      <c r="A48" s="14">
        <f t="shared" si="10"/>
        <v>45152</v>
      </c>
      <c r="B48">
        <f>paradas!D1</f>
        <v>15</v>
      </c>
      <c r="C48">
        <f>paradas!K1</f>
        <v>15</v>
      </c>
      <c r="D48">
        <f>paradas!O1</f>
        <v>15</v>
      </c>
      <c r="E48" s="107">
        <f>paradas!S2</f>
        <v>2</v>
      </c>
      <c r="F48">
        <f>paradas!S3</f>
        <v>2</v>
      </c>
      <c r="G48" s="107">
        <f>E48+F48</f>
        <v>4</v>
      </c>
    </row>
    <row r="49" spans="1:7" x14ac:dyDescent="0.25">
      <c r="A49" s="14">
        <f t="shared" si="10"/>
        <v>45153</v>
      </c>
      <c r="B49">
        <f>paradas!D1</f>
        <v>15</v>
      </c>
      <c r="C49">
        <f>paradas!K1</f>
        <v>15</v>
      </c>
      <c r="D49">
        <f>paradas!O1</f>
        <v>15</v>
      </c>
      <c r="E49" s="107">
        <f>paradas!T2</f>
        <v>2</v>
      </c>
      <c r="F49">
        <f>paradas!T3</f>
        <v>2</v>
      </c>
      <c r="G49" s="107">
        <f t="shared" ref="G49:G53" si="12">E49+F49</f>
        <v>4</v>
      </c>
    </row>
    <row r="50" spans="1:7" x14ac:dyDescent="0.25">
      <c r="A50" s="14">
        <f t="shared" si="10"/>
        <v>45154</v>
      </c>
      <c r="B50">
        <f>paradas!D1</f>
        <v>15</v>
      </c>
      <c r="C50">
        <f>paradas!K1</f>
        <v>15</v>
      </c>
      <c r="D50">
        <f>paradas!O1</f>
        <v>15</v>
      </c>
      <c r="E50" s="107">
        <f>paradas!U2</f>
        <v>2</v>
      </c>
      <c r="F50">
        <f>paradas!U3</f>
        <v>2</v>
      </c>
      <c r="G50" s="107">
        <f t="shared" si="12"/>
        <v>4</v>
      </c>
    </row>
    <row r="51" spans="1:7" x14ac:dyDescent="0.25">
      <c r="A51" s="14">
        <f t="shared" si="10"/>
        <v>45155</v>
      </c>
      <c r="B51">
        <f>paradas!D1</f>
        <v>15</v>
      </c>
      <c r="C51">
        <f>paradas!K1</f>
        <v>15</v>
      </c>
      <c r="D51">
        <f>paradas!O1</f>
        <v>15</v>
      </c>
      <c r="E51" s="107">
        <f>paradas!V2</f>
        <v>4</v>
      </c>
      <c r="F51">
        <f>paradas!V3</f>
        <v>3</v>
      </c>
      <c r="G51" s="107">
        <f t="shared" si="12"/>
        <v>7</v>
      </c>
    </row>
    <row r="52" spans="1:7" x14ac:dyDescent="0.25">
      <c r="A52" s="14">
        <f t="shared" si="10"/>
        <v>45156</v>
      </c>
      <c r="B52">
        <f>paradas!D1</f>
        <v>15</v>
      </c>
      <c r="C52">
        <f>paradas!K1</f>
        <v>15</v>
      </c>
      <c r="D52">
        <f>paradas!O1</f>
        <v>15</v>
      </c>
      <c r="E52" s="107">
        <f>paradas!W2</f>
        <v>6</v>
      </c>
      <c r="F52">
        <f>paradas!W3</f>
        <v>4</v>
      </c>
      <c r="G52" s="107">
        <f t="shared" si="12"/>
        <v>10</v>
      </c>
    </row>
    <row r="53" spans="1:7" x14ac:dyDescent="0.25">
      <c r="A53" s="14">
        <f t="shared" si="10"/>
        <v>45157</v>
      </c>
      <c r="B53">
        <f>paradas!D1</f>
        <v>15</v>
      </c>
      <c r="C53">
        <f>paradas!K1</f>
        <v>15</v>
      </c>
      <c r="D53">
        <f>paradas!O1</f>
        <v>15</v>
      </c>
      <c r="E53" s="107">
        <f>paradas!X2</f>
        <v>5</v>
      </c>
      <c r="F53">
        <f>paradas!X3</f>
        <v>5</v>
      </c>
      <c r="G53" s="107">
        <f t="shared" si="12"/>
        <v>10</v>
      </c>
    </row>
    <row r="54" spans="1:7" x14ac:dyDescent="0.25">
      <c r="A54" s="14">
        <f t="shared" si="10"/>
        <v>45158</v>
      </c>
      <c r="B54">
        <f>paradas!D1</f>
        <v>15</v>
      </c>
      <c r="C54">
        <f>paradas!K1</f>
        <v>15</v>
      </c>
      <c r="D54">
        <f>paradas!O1</f>
        <v>15</v>
      </c>
      <c r="E54" s="107">
        <f>paradas!Y2</f>
        <v>4</v>
      </c>
      <c r="F54">
        <f>paradas!Y3</f>
        <v>6</v>
      </c>
      <c r="G54" s="107">
        <f t="shared" ref="G54:G65" si="13">E54+F54</f>
        <v>10</v>
      </c>
    </row>
    <row r="55" spans="1:7" x14ac:dyDescent="0.25">
      <c r="A55" s="14">
        <f t="shared" si="10"/>
        <v>45159</v>
      </c>
      <c r="B55">
        <f>paradas!D1</f>
        <v>15</v>
      </c>
      <c r="C55">
        <f>paradas!K1</f>
        <v>15</v>
      </c>
      <c r="D55">
        <f>paradas!O1</f>
        <v>15</v>
      </c>
      <c r="E55" s="107">
        <f>paradas!Z2</f>
        <v>5</v>
      </c>
      <c r="F55">
        <f>paradas!Z3</f>
        <v>6</v>
      </c>
      <c r="G55" s="107">
        <f>paradas!AB2</f>
        <v>5</v>
      </c>
    </row>
    <row r="56" spans="1:7" x14ac:dyDescent="0.25">
      <c r="A56" s="14">
        <f t="shared" si="10"/>
        <v>45160</v>
      </c>
      <c r="B56">
        <f>paradas!D1</f>
        <v>15</v>
      </c>
      <c r="C56">
        <f>paradas!K1</f>
        <v>15</v>
      </c>
      <c r="D56">
        <f>paradas!O1</f>
        <v>15</v>
      </c>
      <c r="E56" s="107">
        <f>paradas!AA2</f>
        <v>6</v>
      </c>
      <c r="F56">
        <f>paradas!AA3</f>
        <v>6</v>
      </c>
      <c r="G56" s="107">
        <f t="shared" si="13"/>
        <v>12</v>
      </c>
    </row>
    <row r="57" spans="1:7" x14ac:dyDescent="0.25">
      <c r="A57" s="14">
        <f t="shared" si="10"/>
        <v>45161</v>
      </c>
      <c r="B57">
        <f>paradas!D1</f>
        <v>15</v>
      </c>
      <c r="C57">
        <f>paradas!K1</f>
        <v>15</v>
      </c>
      <c r="D57">
        <f>paradas!O1</f>
        <v>15</v>
      </c>
      <c r="E57" s="107">
        <f>paradas!AB2</f>
        <v>5</v>
      </c>
      <c r="F57">
        <f>paradas!AB3</f>
        <v>4</v>
      </c>
      <c r="G57" s="107">
        <f t="shared" si="13"/>
        <v>9</v>
      </c>
    </row>
    <row r="58" spans="1:7" x14ac:dyDescent="0.25">
      <c r="A58" s="14">
        <f t="shared" si="10"/>
        <v>45162</v>
      </c>
      <c r="B58">
        <f>paradas!D1</f>
        <v>15</v>
      </c>
      <c r="C58">
        <f>paradas!K1</f>
        <v>15</v>
      </c>
      <c r="D58">
        <f>paradas!O1</f>
        <v>15</v>
      </c>
      <c r="E58" s="107">
        <f>paradas!AC2</f>
        <v>0</v>
      </c>
      <c r="F58">
        <f>paradas!AC3</f>
        <v>0</v>
      </c>
      <c r="G58" s="107">
        <f t="shared" si="13"/>
        <v>0</v>
      </c>
    </row>
    <row r="59" spans="1:7" x14ac:dyDescent="0.25">
      <c r="A59" s="14">
        <f t="shared" si="10"/>
        <v>45163</v>
      </c>
      <c r="B59">
        <f>paradas!D1</f>
        <v>15</v>
      </c>
      <c r="C59">
        <f>paradas!K1</f>
        <v>15</v>
      </c>
      <c r="D59">
        <f>paradas!O1</f>
        <v>15</v>
      </c>
      <c r="E59" s="107">
        <f>paradas!AD2</f>
        <v>0</v>
      </c>
      <c r="F59">
        <f>paradas!AD3</f>
        <v>0</v>
      </c>
      <c r="G59" s="107">
        <f t="shared" si="13"/>
        <v>0</v>
      </c>
    </row>
    <row r="60" spans="1:7" x14ac:dyDescent="0.25">
      <c r="A60" s="14">
        <f t="shared" si="10"/>
        <v>45164</v>
      </c>
      <c r="B60">
        <f>paradas!D1</f>
        <v>15</v>
      </c>
      <c r="C60">
        <f>paradas!K1</f>
        <v>15</v>
      </c>
      <c r="D60">
        <f>paradas!O1</f>
        <v>15</v>
      </c>
      <c r="E60" s="107">
        <f>paradas!AE2</f>
        <v>0</v>
      </c>
      <c r="F60">
        <f>paradas!AE3</f>
        <v>0</v>
      </c>
      <c r="G60" s="107">
        <f t="shared" si="13"/>
        <v>0</v>
      </c>
    </row>
    <row r="61" spans="1:7" x14ac:dyDescent="0.25">
      <c r="A61" s="14">
        <f t="shared" si="10"/>
        <v>45165</v>
      </c>
      <c r="B61">
        <f>paradas!D1</f>
        <v>15</v>
      </c>
      <c r="C61">
        <f>paradas!K1</f>
        <v>15</v>
      </c>
      <c r="D61">
        <f>paradas!O1</f>
        <v>15</v>
      </c>
      <c r="E61" s="107">
        <f>paradas!AF2</f>
        <v>0</v>
      </c>
      <c r="F61">
        <f>paradas!AF3</f>
        <v>0</v>
      </c>
      <c r="G61" s="107">
        <f t="shared" si="13"/>
        <v>0</v>
      </c>
    </row>
    <row r="62" spans="1:7" x14ac:dyDescent="0.25">
      <c r="A62" s="14">
        <f t="shared" si="10"/>
        <v>45166</v>
      </c>
      <c r="B62">
        <f>paradas!D1</f>
        <v>15</v>
      </c>
      <c r="C62">
        <f>paradas!K1</f>
        <v>15</v>
      </c>
      <c r="D62">
        <f>paradas!O1</f>
        <v>15</v>
      </c>
      <c r="E62" s="107">
        <f>paradas!AG2</f>
        <v>0</v>
      </c>
      <c r="F62">
        <f>paradas!AG3</f>
        <v>0</v>
      </c>
      <c r="G62" s="107">
        <f t="shared" si="13"/>
        <v>0</v>
      </c>
    </row>
    <row r="63" spans="1:7" x14ac:dyDescent="0.25">
      <c r="A63" s="14">
        <f t="shared" si="10"/>
        <v>45167</v>
      </c>
      <c r="B63">
        <f>paradas!D1</f>
        <v>15</v>
      </c>
      <c r="C63">
        <f>paradas!K1</f>
        <v>15</v>
      </c>
      <c r="D63">
        <f>paradas!O1</f>
        <v>15</v>
      </c>
      <c r="E63" s="107">
        <f>paradas!AH2</f>
        <v>0</v>
      </c>
      <c r="F63">
        <f>paradas!AH3</f>
        <v>0</v>
      </c>
      <c r="G63" s="107">
        <f t="shared" si="13"/>
        <v>0</v>
      </c>
    </row>
    <row r="64" spans="1:7" x14ac:dyDescent="0.25">
      <c r="A64" s="14">
        <f t="shared" si="10"/>
        <v>45168</v>
      </c>
      <c r="B64">
        <f>paradas!D1</f>
        <v>15</v>
      </c>
      <c r="C64">
        <f>paradas!K1</f>
        <v>15</v>
      </c>
      <c r="D64">
        <f>paradas!O1</f>
        <v>15</v>
      </c>
      <c r="E64" s="107">
        <f>paradas!AI2</f>
        <v>0</v>
      </c>
      <c r="F64">
        <f>paradas!AI3</f>
        <v>0</v>
      </c>
      <c r="G64" s="107">
        <f t="shared" si="13"/>
        <v>0</v>
      </c>
    </row>
    <row r="65" spans="1:7" x14ac:dyDescent="0.25">
      <c r="A65" s="14" t="e">
        <f t="shared" si="10"/>
        <v>#REF!</v>
      </c>
      <c r="B65">
        <f>paradas!D1</f>
        <v>15</v>
      </c>
      <c r="C65">
        <f>paradas!K1</f>
        <v>15</v>
      </c>
      <c r="D65">
        <f>paradas!O1</f>
        <v>15</v>
      </c>
      <c r="E65" s="107">
        <f>paradas!AJ2</f>
        <v>0</v>
      </c>
      <c r="F65">
        <f>paradas!AAJ3</f>
        <v>0</v>
      </c>
      <c r="G65" s="107">
        <f t="shared" si="13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abSelected="1" topLeftCell="A151" workbookViewId="0">
      <selection activeCell="F156" sqref="F156:J162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474</v>
      </c>
      <c r="D2" s="65"/>
      <c r="E2" s="66"/>
      <c r="F2" s="129">
        <v>45139</v>
      </c>
      <c r="G2" s="109" t="s">
        <v>1395</v>
      </c>
      <c r="H2" s="118"/>
      <c r="I2" s="118"/>
      <c r="J2" s="111"/>
    </row>
    <row r="3" spans="1:10" ht="15" customHeight="1" thickTop="1" thickBot="1" x14ac:dyDescent="0.3">
      <c r="A3" s="94"/>
      <c r="B3" s="67" t="s">
        <v>6</v>
      </c>
      <c r="C3" s="84">
        <v>31</v>
      </c>
      <c r="D3" s="68">
        <f>C3</f>
        <v>31</v>
      </c>
      <c r="E3" s="69">
        <f>D3/C2</f>
        <v>6.5400843881856546E-2</v>
      </c>
      <c r="F3" s="130"/>
      <c r="G3" s="108"/>
      <c r="H3" s="119" t="s">
        <v>1329</v>
      </c>
      <c r="I3" s="123" t="s">
        <v>1424</v>
      </c>
      <c r="J3" s="112" t="s">
        <v>994</v>
      </c>
    </row>
    <row r="4" spans="1:10" ht="17.25" thickTop="1" thickBot="1" x14ac:dyDescent="0.3">
      <c r="A4" s="94"/>
      <c r="B4" s="67" t="s">
        <v>1330</v>
      </c>
      <c r="C4" s="85">
        <v>2</v>
      </c>
      <c r="D4" s="68">
        <f>D3-C4</f>
        <v>29</v>
      </c>
      <c r="E4" s="69">
        <f>D4/C2</f>
        <v>6.118143459915612E-2</v>
      </c>
      <c r="F4" s="130"/>
      <c r="G4" s="117" t="s">
        <v>1418</v>
      </c>
      <c r="H4" s="120">
        <v>11</v>
      </c>
      <c r="I4" s="124"/>
      <c r="J4" s="116"/>
    </row>
    <row r="5" spans="1:10" ht="16.5" thickTop="1" x14ac:dyDescent="0.25">
      <c r="A5" s="94"/>
      <c r="B5" s="67" t="s">
        <v>1331</v>
      </c>
      <c r="C5" s="85">
        <v>1</v>
      </c>
      <c r="D5" s="68">
        <f>D4-C5</f>
        <v>28</v>
      </c>
      <c r="E5" s="69">
        <f>D5/C2</f>
        <v>5.9071729957805907E-2</v>
      </c>
      <c r="F5" s="130"/>
      <c r="G5" s="67" t="s">
        <v>1153</v>
      </c>
      <c r="H5" s="121">
        <v>11</v>
      </c>
      <c r="I5" s="125">
        <v>2</v>
      </c>
      <c r="J5" s="115">
        <f>I5/H5</f>
        <v>0.18181818181818182</v>
      </c>
    </row>
    <row r="6" spans="1:10" ht="16.5" thickBot="1" x14ac:dyDescent="0.3">
      <c r="A6" s="94"/>
      <c r="B6" s="70" t="s">
        <v>16</v>
      </c>
      <c r="C6" s="71">
        <v>4</v>
      </c>
      <c r="D6" s="72">
        <f>D5-C6</f>
        <v>24</v>
      </c>
      <c r="E6" s="92">
        <f>D6/C2</f>
        <v>5.0632911392405063E-2</v>
      </c>
      <c r="F6" s="130"/>
      <c r="G6" s="67" t="s">
        <v>1420</v>
      </c>
      <c r="H6" s="121">
        <v>11</v>
      </c>
      <c r="I6" s="126">
        <v>1</v>
      </c>
      <c r="J6" s="110">
        <f>I6/H6</f>
        <v>9.0909090909090912E-2</v>
      </c>
    </row>
    <row r="7" spans="1:10" ht="15" customHeight="1" thickTop="1" thickBot="1" x14ac:dyDescent="0.3">
      <c r="A7" s="40"/>
      <c r="B7" s="95" t="s">
        <v>1144</v>
      </c>
      <c r="C7" s="96">
        <v>8</v>
      </c>
      <c r="D7" s="96"/>
      <c r="E7" s="97">
        <v>0.03</v>
      </c>
      <c r="F7" s="130"/>
      <c r="G7" s="67" t="s">
        <v>1426</v>
      </c>
      <c r="H7" s="121">
        <v>22</v>
      </c>
      <c r="I7" s="127">
        <v>3</v>
      </c>
      <c r="J7" s="113">
        <f>I7/H7</f>
        <v>0.13636363636363635</v>
      </c>
    </row>
    <row r="8" spans="1:10" ht="17.25" thickTop="1" thickBot="1" x14ac:dyDescent="0.3">
      <c r="B8" s="95" t="s">
        <v>1145</v>
      </c>
      <c r="C8" s="96">
        <v>23</v>
      </c>
      <c r="D8" s="96"/>
      <c r="E8" s="98">
        <v>0.11</v>
      </c>
      <c r="F8" s="131"/>
      <c r="G8" s="70" t="s">
        <v>1425</v>
      </c>
      <c r="H8" s="122">
        <v>3</v>
      </c>
      <c r="I8" s="128"/>
      <c r="J8" s="114"/>
    </row>
    <row r="9" spans="1:10" ht="15" customHeight="1" thickTop="1" thickBot="1" x14ac:dyDescent="0.3">
      <c r="B9" s="63" t="s">
        <v>1329</v>
      </c>
      <c r="C9" s="64">
        <v>474</v>
      </c>
      <c r="D9" s="65"/>
      <c r="E9" s="66"/>
      <c r="F9" s="129">
        <v>45140</v>
      </c>
      <c r="G9" s="109" t="s">
        <v>1395</v>
      </c>
      <c r="H9" s="118"/>
      <c r="I9" s="118"/>
      <c r="J9" s="111"/>
    </row>
    <row r="10" spans="1:10" ht="16.5" thickTop="1" thickBot="1" x14ac:dyDescent="0.3">
      <c r="B10" s="67" t="s">
        <v>6</v>
      </c>
      <c r="C10" s="84">
        <v>30</v>
      </c>
      <c r="D10" s="68">
        <f>C10</f>
        <v>30</v>
      </c>
      <c r="E10" s="69">
        <f>D10/C9</f>
        <v>6.3291139240506333E-2</v>
      </c>
      <c r="F10" s="130"/>
      <c r="G10" s="108"/>
      <c r="H10" s="119" t="s">
        <v>1329</v>
      </c>
      <c r="I10" s="123" t="s">
        <v>1424</v>
      </c>
      <c r="J10" s="112" t="s">
        <v>994</v>
      </c>
    </row>
    <row r="11" spans="1:10" ht="17.25" thickTop="1" thickBot="1" x14ac:dyDescent="0.3">
      <c r="B11" s="67" t="s">
        <v>1330</v>
      </c>
      <c r="C11" s="85">
        <v>1</v>
      </c>
      <c r="D11" s="68">
        <f>D10-C11</f>
        <v>29</v>
      </c>
      <c r="E11" s="69">
        <f>D11/C9</f>
        <v>6.118143459915612E-2</v>
      </c>
      <c r="F11" s="130"/>
      <c r="G11" s="117" t="s">
        <v>1418</v>
      </c>
      <c r="H11" s="120">
        <v>11</v>
      </c>
      <c r="I11" s="124"/>
      <c r="J11" s="116"/>
    </row>
    <row r="12" spans="1:10" ht="15" customHeight="1" thickTop="1" x14ac:dyDescent="0.25">
      <c r="B12" s="67" t="s">
        <v>1331</v>
      </c>
      <c r="C12" s="85">
        <v>1</v>
      </c>
      <c r="D12" s="68">
        <f>D11-C12</f>
        <v>28</v>
      </c>
      <c r="E12" s="69">
        <f>D12/C9</f>
        <v>5.9071729957805907E-2</v>
      </c>
      <c r="F12" s="130"/>
      <c r="G12" s="67" t="s">
        <v>1153</v>
      </c>
      <c r="H12" s="121">
        <v>11</v>
      </c>
      <c r="I12" s="125">
        <v>2</v>
      </c>
      <c r="J12" s="115">
        <f>I12/H12</f>
        <v>0.18181818181818182</v>
      </c>
    </row>
    <row r="13" spans="1:10" ht="16.5" thickBot="1" x14ac:dyDescent="0.3">
      <c r="B13" s="70" t="s">
        <v>16</v>
      </c>
      <c r="C13" s="71">
        <v>4</v>
      </c>
      <c r="D13" s="72">
        <f>D12-C13</f>
        <v>24</v>
      </c>
      <c r="E13" s="92">
        <f>D13/C9</f>
        <v>5.0632911392405063E-2</v>
      </c>
      <c r="F13" s="130"/>
      <c r="G13" s="67" t="s">
        <v>1420</v>
      </c>
      <c r="H13" s="121">
        <v>11</v>
      </c>
      <c r="I13" s="126">
        <v>1</v>
      </c>
      <c r="J13" s="110">
        <f>I13/H13</f>
        <v>9.0909090909090912E-2</v>
      </c>
    </row>
    <row r="14" spans="1:10" ht="17.25" thickTop="1" thickBot="1" x14ac:dyDescent="0.3">
      <c r="B14" s="95" t="s">
        <v>1144</v>
      </c>
      <c r="C14" s="96">
        <v>7</v>
      </c>
      <c r="D14" s="96"/>
      <c r="E14" s="97">
        <v>0.03</v>
      </c>
      <c r="F14" s="130"/>
      <c r="G14" s="67" t="s">
        <v>1426</v>
      </c>
      <c r="H14" s="121">
        <v>22</v>
      </c>
      <c r="I14" s="127">
        <v>3</v>
      </c>
      <c r="J14" s="113">
        <f>I14/H14</f>
        <v>0.13636363636363635</v>
      </c>
    </row>
    <row r="15" spans="1:10" ht="15" customHeight="1" thickTop="1" thickBot="1" x14ac:dyDescent="0.3">
      <c r="B15" s="95" t="s">
        <v>1145</v>
      </c>
      <c r="C15" s="96">
        <v>23</v>
      </c>
      <c r="D15" s="96"/>
      <c r="E15" s="98">
        <v>0.11</v>
      </c>
      <c r="F15" s="131"/>
      <c r="G15" s="70" t="s">
        <v>1425</v>
      </c>
      <c r="H15" s="122">
        <v>3</v>
      </c>
      <c r="I15" s="128"/>
      <c r="J15" s="114"/>
    </row>
    <row r="16" spans="1:10" ht="17.25" thickTop="1" thickBot="1" x14ac:dyDescent="0.3">
      <c r="B16" s="63" t="s">
        <v>1329</v>
      </c>
      <c r="C16" s="64">
        <f>AUXILIAR!F4</f>
        <v>482</v>
      </c>
      <c r="D16" s="65"/>
      <c r="E16" s="66"/>
      <c r="F16" s="129">
        <v>45141</v>
      </c>
      <c r="G16" s="109" t="s">
        <v>1395</v>
      </c>
      <c r="H16" s="118"/>
      <c r="I16" s="118"/>
      <c r="J16" s="111"/>
    </row>
    <row r="17" spans="2:10" ht="15" customHeight="1" thickTop="1" thickBot="1" x14ac:dyDescent="0.3">
      <c r="B17" s="67" t="s">
        <v>6</v>
      </c>
      <c r="C17" s="84">
        <v>27</v>
      </c>
      <c r="D17" s="68">
        <f>C17</f>
        <v>27</v>
      </c>
      <c r="E17" s="69">
        <f>D17/C16</f>
        <v>5.6016597510373446E-2</v>
      </c>
      <c r="F17" s="130"/>
      <c r="G17" s="108"/>
      <c r="H17" s="119" t="s">
        <v>1329</v>
      </c>
      <c r="I17" s="123" t="s">
        <v>1424</v>
      </c>
      <c r="J17" s="112" t="s">
        <v>994</v>
      </c>
    </row>
    <row r="18" spans="2:10" ht="17.25" thickTop="1" thickBot="1" x14ac:dyDescent="0.3">
      <c r="B18" s="67" t="s">
        <v>1330</v>
      </c>
      <c r="C18" s="85">
        <v>2</v>
      </c>
      <c r="D18" s="68">
        <f>D17-C18</f>
        <v>25</v>
      </c>
      <c r="E18" s="69">
        <f>D18/C16</f>
        <v>5.1867219917012451E-2</v>
      </c>
      <c r="F18" s="130"/>
      <c r="G18" s="117" t="s">
        <v>1418</v>
      </c>
      <c r="H18" s="120">
        <v>11</v>
      </c>
      <c r="I18" s="124"/>
      <c r="J18" s="116"/>
    </row>
    <row r="19" spans="2:10" ht="16.5" thickTop="1" x14ac:dyDescent="0.25">
      <c r="B19" s="67" t="s">
        <v>1331</v>
      </c>
      <c r="C19" s="85">
        <v>1</v>
      </c>
      <c r="D19" s="68">
        <f>D18-C19</f>
        <v>24</v>
      </c>
      <c r="E19" s="69">
        <f>D19/C16</f>
        <v>4.9792531120331947E-2</v>
      </c>
      <c r="F19" s="130"/>
      <c r="G19" s="67" t="s">
        <v>1153</v>
      </c>
      <c r="H19" s="121">
        <v>11</v>
      </c>
      <c r="I19" s="125">
        <v>2</v>
      </c>
      <c r="J19" s="115">
        <f>I19/H19</f>
        <v>0.18181818181818182</v>
      </c>
    </row>
    <row r="20" spans="2:10" ht="16.5" thickBot="1" x14ac:dyDescent="0.3">
      <c r="B20" s="70" t="s">
        <v>16</v>
      </c>
      <c r="C20" s="71">
        <v>2</v>
      </c>
      <c r="D20" s="72">
        <f>D19-C20</f>
        <v>22</v>
      </c>
      <c r="E20" s="92">
        <f>D20/C16</f>
        <v>4.5643153526970952E-2</v>
      </c>
      <c r="F20" s="130"/>
      <c r="G20" s="67" t="s">
        <v>1420</v>
      </c>
      <c r="H20" s="121">
        <v>11</v>
      </c>
      <c r="I20" s="126">
        <v>1</v>
      </c>
      <c r="J20" s="110">
        <f>I20/H20</f>
        <v>9.0909090909090912E-2</v>
      </c>
    </row>
    <row r="21" spans="2:10" ht="17.25" thickTop="1" thickBot="1" x14ac:dyDescent="0.3">
      <c r="B21" s="95" t="s">
        <v>1144</v>
      </c>
      <c r="C21" s="96">
        <f>Hoja1!H3</f>
        <v>7</v>
      </c>
      <c r="D21" s="96"/>
      <c r="E21" s="97">
        <f>Hoja1!H4</f>
        <v>2.8925619834710745E-2</v>
      </c>
      <c r="F21" s="130"/>
      <c r="G21" s="67" t="s">
        <v>1426</v>
      </c>
      <c r="H21" s="121">
        <v>22</v>
      </c>
      <c r="I21" s="127">
        <v>3</v>
      </c>
      <c r="J21" s="113">
        <f>I21/H21</f>
        <v>0.13636363636363635</v>
      </c>
    </row>
    <row r="22" spans="2:10" ht="15" customHeight="1" thickTop="1" thickBot="1" x14ac:dyDescent="0.3">
      <c r="B22" s="95" t="s">
        <v>1145</v>
      </c>
      <c r="C22" s="96">
        <f>Hoja1!H5</f>
        <v>20</v>
      </c>
      <c r="D22" s="96"/>
      <c r="E22" s="98">
        <v>0.1</v>
      </c>
      <c r="F22" s="131"/>
      <c r="G22" s="70" t="s">
        <v>1425</v>
      </c>
      <c r="H22" s="122">
        <v>3</v>
      </c>
      <c r="I22" s="128"/>
      <c r="J22" s="114"/>
    </row>
    <row r="23" spans="2:10" ht="17.25" thickTop="1" thickBot="1" x14ac:dyDescent="0.3">
      <c r="B23" s="63" t="s">
        <v>1329</v>
      </c>
      <c r="C23" s="64">
        <f>AUXILIAR!F5</f>
        <v>482</v>
      </c>
      <c r="D23" s="65"/>
      <c r="E23" s="66"/>
      <c r="F23" s="129">
        <v>45142</v>
      </c>
      <c r="G23" s="109" t="s">
        <v>1395</v>
      </c>
      <c r="H23" s="118"/>
      <c r="I23" s="118"/>
      <c r="J23" s="111"/>
    </row>
    <row r="24" spans="2:10" ht="16.5" thickTop="1" thickBot="1" x14ac:dyDescent="0.3">
      <c r="B24" s="67" t="s">
        <v>6</v>
      </c>
      <c r="C24" s="84">
        <v>57</v>
      </c>
      <c r="D24" s="68">
        <f>C24</f>
        <v>57</v>
      </c>
      <c r="E24" s="69">
        <f>D24/C23</f>
        <v>0.11825726141078838</v>
      </c>
      <c r="F24" s="130"/>
      <c r="G24" s="108"/>
      <c r="H24" s="119" t="s">
        <v>1329</v>
      </c>
      <c r="I24" s="123" t="s">
        <v>1424</v>
      </c>
      <c r="J24" s="112" t="s">
        <v>994</v>
      </c>
    </row>
    <row r="25" spans="2:10" ht="17.25" thickTop="1" thickBot="1" x14ac:dyDescent="0.3">
      <c r="B25" s="67" t="s">
        <v>1330</v>
      </c>
      <c r="C25" s="85">
        <v>1</v>
      </c>
      <c r="D25" s="68">
        <f>D24-C25</f>
        <v>56</v>
      </c>
      <c r="E25" s="69">
        <f>D25/C23</f>
        <v>0.11618257261410789</v>
      </c>
      <c r="F25" s="130"/>
      <c r="G25" s="117" t="s">
        <v>1418</v>
      </c>
      <c r="H25" s="120">
        <v>14</v>
      </c>
      <c r="I25" s="124"/>
      <c r="J25" s="116"/>
    </row>
    <row r="26" spans="2:10" ht="16.5" thickTop="1" x14ac:dyDescent="0.25">
      <c r="B26" s="67" t="s">
        <v>1331</v>
      </c>
      <c r="C26" s="85">
        <v>1</v>
      </c>
      <c r="D26" s="68">
        <f>D25-C26</f>
        <v>55</v>
      </c>
      <c r="E26" s="69">
        <f>D26/C23</f>
        <v>0.11410788381742738</v>
      </c>
      <c r="F26" s="130"/>
      <c r="G26" s="67" t="s">
        <v>1153</v>
      </c>
      <c r="H26" s="121">
        <v>14</v>
      </c>
      <c r="I26" s="125">
        <v>2</v>
      </c>
      <c r="J26" s="115">
        <f>I26/H26</f>
        <v>0.14285714285714285</v>
      </c>
    </row>
    <row r="27" spans="2:10" ht="15" customHeight="1" thickBot="1" x14ac:dyDescent="0.3">
      <c r="B27" s="70" t="s">
        <v>16</v>
      </c>
      <c r="C27" s="71">
        <v>4</v>
      </c>
      <c r="D27" s="72">
        <f>D26-C27</f>
        <v>51</v>
      </c>
      <c r="E27" s="92">
        <f>D27/C23</f>
        <v>0.10580912863070539</v>
      </c>
      <c r="F27" s="130"/>
      <c r="G27" s="67" t="s">
        <v>1420</v>
      </c>
      <c r="H27" s="121">
        <v>14</v>
      </c>
      <c r="I27" s="126">
        <v>4</v>
      </c>
      <c r="J27" s="110">
        <f>I27/H27</f>
        <v>0.2857142857142857</v>
      </c>
    </row>
    <row r="28" spans="2:10" ht="17.25" thickTop="1" thickBot="1" x14ac:dyDescent="0.3">
      <c r="B28" s="95" t="s">
        <v>1144</v>
      </c>
      <c r="C28" s="96">
        <f>Hoja1!I3</f>
        <v>46</v>
      </c>
      <c r="D28" s="96"/>
      <c r="E28" s="97">
        <f>Hoja1!I4</f>
        <v>0.19008264462809918</v>
      </c>
      <c r="F28" s="130"/>
      <c r="G28" s="67" t="s">
        <v>1426</v>
      </c>
      <c r="H28" s="121">
        <v>28</v>
      </c>
      <c r="I28" s="127">
        <v>6</v>
      </c>
      <c r="J28" s="113">
        <f>I28/H28</f>
        <v>0.21428571428571427</v>
      </c>
    </row>
    <row r="29" spans="2:10" ht="17.25" thickTop="1" thickBot="1" x14ac:dyDescent="0.3">
      <c r="B29" s="95" t="s">
        <v>1145</v>
      </c>
      <c r="C29" s="96">
        <f>Hoja1!I5</f>
        <v>11</v>
      </c>
      <c r="D29" s="96"/>
      <c r="E29" s="98">
        <f>Hoja1!I6</f>
        <v>5.2380952380952382E-2</v>
      </c>
      <c r="F29" s="131"/>
      <c r="G29" s="70" t="s">
        <v>1425</v>
      </c>
      <c r="H29" s="122">
        <v>6</v>
      </c>
      <c r="I29" s="128"/>
      <c r="J29" s="114"/>
    </row>
    <row r="30" spans="2:10" ht="17.25" thickTop="1" thickBot="1" x14ac:dyDescent="0.3">
      <c r="B30" s="63" t="s">
        <v>1329</v>
      </c>
      <c r="C30" s="64">
        <f>AUXILIAR!F6</f>
        <v>482</v>
      </c>
      <c r="D30" s="65"/>
      <c r="E30" s="66"/>
      <c r="F30" s="129">
        <v>45143</v>
      </c>
      <c r="G30" s="109" t="s">
        <v>1395</v>
      </c>
      <c r="H30" s="118"/>
      <c r="I30" s="118"/>
      <c r="J30" s="111"/>
    </row>
    <row r="31" spans="2:10" ht="16.5" thickTop="1" thickBot="1" x14ac:dyDescent="0.3">
      <c r="B31" s="67" t="s">
        <v>6</v>
      </c>
      <c r="C31" s="84"/>
      <c r="D31" s="68">
        <f>C31</f>
        <v>0</v>
      </c>
      <c r="E31" s="69">
        <f>D31/C30</f>
        <v>0</v>
      </c>
      <c r="F31" s="130"/>
      <c r="G31" s="108"/>
      <c r="H31" s="119" t="s">
        <v>1329</v>
      </c>
      <c r="I31" s="123" t="s">
        <v>1424</v>
      </c>
      <c r="J31" s="112" t="s">
        <v>994</v>
      </c>
    </row>
    <row r="32" spans="2:10" ht="15.75" customHeight="1" thickTop="1" thickBot="1" x14ac:dyDescent="0.3">
      <c r="B32" s="67" t="s">
        <v>1330</v>
      </c>
      <c r="C32" s="85"/>
      <c r="D32" s="68">
        <f>D31-C32</f>
        <v>0</v>
      </c>
      <c r="E32" s="69">
        <f>D32/C30</f>
        <v>0</v>
      </c>
      <c r="F32" s="130"/>
      <c r="G32" s="117" t="s">
        <v>1418</v>
      </c>
      <c r="H32" s="120" t="e">
        <f>AUXILIAR!#REF!</f>
        <v>#REF!</v>
      </c>
      <c r="I32" s="124"/>
      <c r="J32" s="116"/>
    </row>
    <row r="33" spans="2:10" ht="16.5" thickTop="1" x14ac:dyDescent="0.25">
      <c r="B33" s="67" t="s">
        <v>1331</v>
      </c>
      <c r="C33" s="85">
        <v>1</v>
      </c>
      <c r="D33" s="68">
        <f>D32-C33</f>
        <v>-1</v>
      </c>
      <c r="E33" s="69">
        <f>D33/C30</f>
        <v>-2.0746887966804979E-3</v>
      </c>
      <c r="F33" s="130"/>
      <c r="G33" s="67" t="s">
        <v>1153</v>
      </c>
      <c r="H33" s="121" t="e">
        <f>AUXILIAR!#REF!</f>
        <v>#REF!</v>
      </c>
      <c r="I33" s="125" t="e">
        <f>AUXILIAR!#REF!</f>
        <v>#REF!</v>
      </c>
      <c r="J33" s="115" t="e">
        <f>I33/H33</f>
        <v>#REF!</v>
      </c>
    </row>
    <row r="34" spans="2:10" ht="16.5" thickBot="1" x14ac:dyDescent="0.3">
      <c r="B34" s="70" t="s">
        <v>16</v>
      </c>
      <c r="C34" s="71"/>
      <c r="D34" s="72">
        <f>D33-C34</f>
        <v>-1</v>
      </c>
      <c r="E34" s="92">
        <f>D34/C30</f>
        <v>-2.0746887966804979E-3</v>
      </c>
      <c r="F34" s="130"/>
      <c r="G34" s="67" t="s">
        <v>1420</v>
      </c>
      <c r="H34" s="121" t="e">
        <f>AUXILIAR!#REF!</f>
        <v>#REF!</v>
      </c>
      <c r="I34" s="126" t="e">
        <f>AUXILIAR!#REF!</f>
        <v>#REF!</v>
      </c>
      <c r="J34" s="110" t="e">
        <f>I34/H34</f>
        <v>#REF!</v>
      </c>
    </row>
    <row r="35" spans="2:10" ht="17.25" thickTop="1" thickBot="1" x14ac:dyDescent="0.3">
      <c r="B35" s="95" t="s">
        <v>1144</v>
      </c>
      <c r="C35" s="96">
        <f>Hoja1!J3</f>
        <v>5</v>
      </c>
      <c r="D35" s="96"/>
      <c r="E35" s="97">
        <f>Hoja1!J4</f>
        <v>2.0661157024793389E-2</v>
      </c>
      <c r="F35" s="130"/>
      <c r="G35" s="67" t="s">
        <v>1426</v>
      </c>
      <c r="H35" s="121" t="e">
        <f>paradas!#REF!</f>
        <v>#REF!</v>
      </c>
      <c r="I35" s="127" t="e">
        <f>paradas!#REF!+paradas!#REF!</f>
        <v>#REF!</v>
      </c>
      <c r="J35" s="113" t="e">
        <f>I35/H35</f>
        <v>#REF!</v>
      </c>
    </row>
    <row r="36" spans="2:10" ht="17.25" thickTop="1" thickBot="1" x14ac:dyDescent="0.3">
      <c r="B36" s="95" t="s">
        <v>1145</v>
      </c>
      <c r="C36" s="96">
        <f>Hoja1!J5</f>
        <v>11</v>
      </c>
      <c r="D36" s="96"/>
      <c r="E36" s="98">
        <f>Hoja1!J6</f>
        <v>5.2380952380952382E-2</v>
      </c>
      <c r="F36" s="131"/>
      <c r="G36" s="70" t="s">
        <v>1425</v>
      </c>
      <c r="H36" s="122" t="e">
        <f>AUXILIAR!#REF!</f>
        <v>#REF!</v>
      </c>
      <c r="I36" s="128"/>
      <c r="J36" s="114"/>
    </row>
    <row r="37" spans="2:10" ht="15.75" customHeight="1" thickTop="1" thickBot="1" x14ac:dyDescent="0.3">
      <c r="B37" s="63" t="s">
        <v>1329</v>
      </c>
      <c r="C37" s="64">
        <v>448</v>
      </c>
      <c r="D37" s="65"/>
      <c r="E37" s="66"/>
      <c r="F37" s="129">
        <v>45144</v>
      </c>
      <c r="G37" s="109" t="s">
        <v>1395</v>
      </c>
      <c r="H37" s="118"/>
      <c r="I37" s="118"/>
      <c r="J37" s="111"/>
    </row>
    <row r="38" spans="2:10" ht="16.5" thickTop="1" thickBot="1" x14ac:dyDescent="0.3">
      <c r="B38" s="67" t="s">
        <v>6</v>
      </c>
      <c r="C38" s="84">
        <f>AUXILIAR!E7</f>
        <v>14</v>
      </c>
      <c r="D38" s="68">
        <f>C38</f>
        <v>14</v>
      </c>
      <c r="E38" s="69">
        <f>D38/C37</f>
        <v>3.125E-2</v>
      </c>
      <c r="F38" s="130"/>
      <c r="G38" s="108"/>
      <c r="H38" s="119" t="s">
        <v>1329</v>
      </c>
      <c r="I38" s="123" t="s">
        <v>1424</v>
      </c>
      <c r="J38" s="112" t="s">
        <v>994</v>
      </c>
    </row>
    <row r="39" spans="2:10" ht="17.25" thickTop="1" thickBot="1" x14ac:dyDescent="0.3">
      <c r="B39" s="67" t="s">
        <v>1330</v>
      </c>
      <c r="C39" s="85">
        <v>3</v>
      </c>
      <c r="D39" s="68">
        <f>D38-C39</f>
        <v>11</v>
      </c>
      <c r="E39" s="69">
        <f>D39/C37</f>
        <v>2.4553571428571428E-2</v>
      </c>
      <c r="F39" s="130"/>
      <c r="G39" s="117" t="s">
        <v>1418</v>
      </c>
      <c r="H39" s="120" t="e">
        <f>AUXILIAR!#REF!</f>
        <v>#REF!</v>
      </c>
      <c r="I39" s="124"/>
      <c r="J39" s="116"/>
    </row>
    <row r="40" spans="2:10" ht="16.5" thickTop="1" x14ac:dyDescent="0.25">
      <c r="B40" s="67" t="s">
        <v>1331</v>
      </c>
      <c r="C40" s="85">
        <v>1</v>
      </c>
      <c r="D40" s="68"/>
      <c r="E40" s="69">
        <f>D40/C37</f>
        <v>0</v>
      </c>
      <c r="F40" s="130"/>
      <c r="G40" s="67" t="s">
        <v>1153</v>
      </c>
      <c r="H40" s="121" t="e">
        <f>AUXILIAR!#REF!</f>
        <v>#REF!</v>
      </c>
      <c r="I40" s="125" t="e">
        <f>AUXILIAR!#REF!</f>
        <v>#REF!</v>
      </c>
      <c r="J40" s="115" t="e">
        <f>I40/H40</f>
        <v>#REF!</v>
      </c>
    </row>
    <row r="41" spans="2:10" ht="16.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  <c r="G41" s="67" t="s">
        <v>1420</v>
      </c>
      <c r="H41" s="121" t="e">
        <f>AUXILIAR!#REF!</f>
        <v>#REF!</v>
      </c>
      <c r="I41" s="126" t="e">
        <f>AUXILIAR!#REF!</f>
        <v>#REF!</v>
      </c>
      <c r="J41" s="110" t="e">
        <f>I41/H41</f>
        <v>#REF!</v>
      </c>
    </row>
    <row r="42" spans="2:10" ht="15" customHeight="1" thickTop="1" thickBot="1" x14ac:dyDescent="0.3">
      <c r="B42" s="95" t="s">
        <v>1144</v>
      </c>
      <c r="C42" s="96">
        <f>Hoja1!K3</f>
        <v>7</v>
      </c>
      <c r="D42" s="96"/>
      <c r="E42" s="97">
        <f>Hoja1!K4</f>
        <v>2.8925619834710745E-2</v>
      </c>
      <c r="F42" s="130"/>
      <c r="G42" s="67" t="s">
        <v>1426</v>
      </c>
      <c r="H42" s="121" t="e">
        <f>paradas!#REF!</f>
        <v>#REF!</v>
      </c>
      <c r="I42" s="127" t="e">
        <f>paradas!#REF!+paradas!#REF!</f>
        <v>#REF!</v>
      </c>
      <c r="J42" s="113" t="e">
        <f>I42/H42</f>
        <v>#REF!</v>
      </c>
    </row>
    <row r="43" spans="2:10" ht="17.25" thickTop="1" thickBot="1" x14ac:dyDescent="0.3">
      <c r="B43" s="95" t="s">
        <v>1145</v>
      </c>
      <c r="C43" s="96">
        <f>Hoja1!K5</f>
        <v>8</v>
      </c>
      <c r="D43" s="96"/>
      <c r="E43" s="98">
        <f>Hoja1!K6</f>
        <v>3.8095238095238099E-2</v>
      </c>
      <c r="F43" s="131"/>
      <c r="G43" s="70" t="s">
        <v>1425</v>
      </c>
      <c r="H43" s="122" t="e">
        <f>AUXILIAR!#REF!</f>
        <v>#REF!</v>
      </c>
      <c r="I43" s="128"/>
      <c r="J43" s="114"/>
    </row>
    <row r="44" spans="2:10" ht="17.25" thickTop="1" thickBot="1" x14ac:dyDescent="0.3">
      <c r="B44" s="63" t="s">
        <v>1329</v>
      </c>
      <c r="C44" s="64">
        <f>AUXILIAR!F8</f>
        <v>482</v>
      </c>
      <c r="D44" s="65"/>
      <c r="E44" s="66"/>
      <c r="F44" s="129">
        <v>45145</v>
      </c>
      <c r="G44" s="109" t="s">
        <v>1395</v>
      </c>
      <c r="H44" s="118"/>
      <c r="I44" s="118"/>
      <c r="J44" s="111"/>
    </row>
    <row r="45" spans="2:10" ht="16.5" thickTop="1" thickBot="1" x14ac:dyDescent="0.3">
      <c r="B45" s="67" t="s">
        <v>6</v>
      </c>
      <c r="C45" s="84">
        <f>AUXILIAR!E8</f>
        <v>13</v>
      </c>
      <c r="D45" s="68">
        <f>C45</f>
        <v>13</v>
      </c>
      <c r="E45" s="69">
        <f>D45/C44</f>
        <v>2.6970954356846474E-2</v>
      </c>
      <c r="F45" s="130"/>
      <c r="G45" s="108"/>
      <c r="H45" s="119" t="s">
        <v>1329</v>
      </c>
      <c r="I45" s="123" t="s">
        <v>1424</v>
      </c>
      <c r="J45" s="112" t="s">
        <v>994</v>
      </c>
    </row>
    <row r="46" spans="2:10" ht="17.25" thickTop="1" thickBot="1" x14ac:dyDescent="0.3">
      <c r="B46" s="67" t="s">
        <v>1330</v>
      </c>
      <c r="C46" s="85">
        <v>4</v>
      </c>
      <c r="D46" s="68">
        <f>D45-C46</f>
        <v>9</v>
      </c>
      <c r="E46" s="69">
        <f>D46/C44</f>
        <v>1.8672199170124481E-2</v>
      </c>
      <c r="F46" s="130"/>
      <c r="G46" s="117" t="s">
        <v>1418</v>
      </c>
      <c r="H46" s="120">
        <v>14</v>
      </c>
      <c r="I46" s="124"/>
      <c r="J46" s="116"/>
    </row>
    <row r="47" spans="2:10" ht="16.5" thickTop="1" x14ac:dyDescent="0.25">
      <c r="B47" s="67" t="s">
        <v>1331</v>
      </c>
      <c r="C47" s="85">
        <v>1</v>
      </c>
      <c r="D47" s="68">
        <f>D46-C47</f>
        <v>8</v>
      </c>
      <c r="E47" s="69">
        <f>D47/C44</f>
        <v>1.6597510373443983E-2</v>
      </c>
      <c r="F47" s="130"/>
      <c r="G47" s="67" t="s">
        <v>1153</v>
      </c>
      <c r="H47" s="121">
        <v>14</v>
      </c>
      <c r="I47" s="125">
        <v>3</v>
      </c>
      <c r="J47" s="115">
        <f>I47/H47</f>
        <v>0.21428571428571427</v>
      </c>
    </row>
    <row r="48" spans="2:10" ht="16.5" thickBot="1" x14ac:dyDescent="0.3">
      <c r="B48" s="70" t="s">
        <v>16</v>
      </c>
      <c r="C48" s="71">
        <f>AUXILIAR!B8</f>
        <v>1</v>
      </c>
      <c r="D48" s="72">
        <f>D47-C48</f>
        <v>7</v>
      </c>
      <c r="E48" s="92">
        <f>D48/C44</f>
        <v>1.4522821576763486E-2</v>
      </c>
      <c r="F48" s="130"/>
      <c r="G48" s="67" t="s">
        <v>1420</v>
      </c>
      <c r="H48" s="121">
        <v>14</v>
      </c>
      <c r="I48" s="126">
        <v>4</v>
      </c>
      <c r="J48" s="110">
        <f>I48/H48</f>
        <v>0.2857142857142857</v>
      </c>
    </row>
    <row r="49" spans="2:10" ht="17.25" thickTop="1" thickBot="1" x14ac:dyDescent="0.3">
      <c r="B49" s="95" t="s">
        <v>1144</v>
      </c>
      <c r="C49" s="96">
        <f>Hoja1!L3</f>
        <v>7</v>
      </c>
      <c r="D49" s="96"/>
      <c r="E49" s="97">
        <f>Hoja1!L4</f>
        <v>2.8925619834710745E-2</v>
      </c>
      <c r="F49" s="130"/>
      <c r="G49" s="67" t="s">
        <v>1426</v>
      </c>
      <c r="H49" s="121">
        <v>28</v>
      </c>
      <c r="I49" s="127">
        <v>7</v>
      </c>
      <c r="J49" s="113">
        <f>I49/H49</f>
        <v>0.25</v>
      </c>
    </row>
    <row r="50" spans="2:10" ht="17.25" thickTop="1" thickBot="1" x14ac:dyDescent="0.3">
      <c r="B50" s="95" t="s">
        <v>1145</v>
      </c>
      <c r="C50" s="96">
        <f>Hoja1!L5</f>
        <v>6</v>
      </c>
      <c r="D50" s="96"/>
      <c r="E50" s="98">
        <v>0.05</v>
      </c>
      <c r="F50" s="131"/>
      <c r="G50" s="70" t="s">
        <v>1425</v>
      </c>
      <c r="H50" s="122">
        <v>7</v>
      </c>
      <c r="I50" s="128"/>
      <c r="J50" s="114"/>
    </row>
    <row r="51" spans="2:10" ht="17.25" thickTop="1" thickBot="1" x14ac:dyDescent="0.3">
      <c r="B51" s="63" t="s">
        <v>1329</v>
      </c>
      <c r="C51" s="64">
        <f>AUXILIAR!F9</f>
        <v>482</v>
      </c>
      <c r="D51" s="65"/>
      <c r="E51" s="66"/>
      <c r="F51" s="129">
        <v>45146</v>
      </c>
      <c r="G51" s="109" t="s">
        <v>1395</v>
      </c>
      <c r="H51" s="118"/>
      <c r="I51" s="118"/>
      <c r="J51" s="111"/>
    </row>
    <row r="52" spans="2:10" ht="16.5" thickTop="1" thickBot="1" x14ac:dyDescent="0.3">
      <c r="B52" s="67" t="s">
        <v>6</v>
      </c>
      <c r="C52" s="84">
        <f>AUXILIAR!E9</f>
        <v>20</v>
      </c>
      <c r="D52" s="68">
        <f>C52</f>
        <v>20</v>
      </c>
      <c r="E52" s="69">
        <f>D52/C51</f>
        <v>4.1493775933609957E-2</v>
      </c>
      <c r="F52" s="130"/>
      <c r="G52" s="108"/>
      <c r="H52" s="119" t="s">
        <v>1329</v>
      </c>
      <c r="I52" s="123" t="s">
        <v>1424</v>
      </c>
      <c r="J52" s="112" t="s">
        <v>994</v>
      </c>
    </row>
    <row r="53" spans="2:10" ht="17.25" thickTop="1" thickBot="1" x14ac:dyDescent="0.3">
      <c r="B53" s="67" t="s">
        <v>1330</v>
      </c>
      <c r="C53" s="85">
        <v>2</v>
      </c>
      <c r="D53" s="68">
        <f>D52-C53</f>
        <v>18</v>
      </c>
      <c r="E53" s="69">
        <f>D53/C51</f>
        <v>3.7344398340248962E-2</v>
      </c>
      <c r="F53" s="130"/>
      <c r="G53" s="117" t="s">
        <v>1418</v>
      </c>
      <c r="H53" s="120">
        <v>14</v>
      </c>
      <c r="I53" s="124"/>
      <c r="J53" s="116"/>
    </row>
    <row r="54" spans="2:10" ht="16.5" thickTop="1" x14ac:dyDescent="0.25">
      <c r="B54" s="67" t="s">
        <v>1331</v>
      </c>
      <c r="C54" s="85">
        <v>1</v>
      </c>
      <c r="D54" s="68">
        <f>D53-C54</f>
        <v>17</v>
      </c>
      <c r="E54" s="69">
        <f>D54/C51</f>
        <v>3.5269709543568464E-2</v>
      </c>
      <c r="F54" s="130"/>
      <c r="G54" s="67" t="s">
        <v>1153</v>
      </c>
      <c r="H54" s="121">
        <v>14</v>
      </c>
      <c r="I54" s="125">
        <v>3</v>
      </c>
      <c r="J54" s="115">
        <f>I54/H54</f>
        <v>0.21428571428571427</v>
      </c>
    </row>
    <row r="55" spans="2:10" ht="16.5" thickBot="1" x14ac:dyDescent="0.3">
      <c r="B55" s="70" t="s">
        <v>16</v>
      </c>
      <c r="C55" s="71">
        <v>3</v>
      </c>
      <c r="D55" s="72">
        <f>D54-C55</f>
        <v>14</v>
      </c>
      <c r="E55" s="92">
        <f>D55/C51</f>
        <v>2.9045643153526972E-2</v>
      </c>
      <c r="F55" s="130"/>
      <c r="G55" s="67" t="s">
        <v>1420</v>
      </c>
      <c r="H55" s="121">
        <v>14</v>
      </c>
      <c r="I55" s="126">
        <v>5</v>
      </c>
      <c r="J55" s="110">
        <f>I55/H55</f>
        <v>0.35714285714285715</v>
      </c>
    </row>
    <row r="56" spans="2:10" ht="17.25" thickTop="1" thickBot="1" x14ac:dyDescent="0.3">
      <c r="B56" s="95" t="s">
        <v>1144</v>
      </c>
      <c r="C56" s="96">
        <f>Hoja1!M3</f>
        <v>8</v>
      </c>
      <c r="D56" s="96"/>
      <c r="E56" s="97">
        <f>Hoja1!M4</f>
        <v>3.3057851239669422E-2</v>
      </c>
      <c r="F56" s="130"/>
      <c r="G56" s="67" t="s">
        <v>1426</v>
      </c>
      <c r="H56" s="121">
        <v>28</v>
      </c>
      <c r="I56" s="127">
        <v>8</v>
      </c>
      <c r="J56" s="113">
        <f>I56/H56</f>
        <v>0.2857142857142857</v>
      </c>
    </row>
    <row r="57" spans="2:10" ht="17.25" thickTop="1" thickBot="1" x14ac:dyDescent="0.3">
      <c r="B57" s="95" t="s">
        <v>1145</v>
      </c>
      <c r="C57" s="96">
        <f>Hoja1!M5</f>
        <v>12</v>
      </c>
      <c r="D57" s="96"/>
      <c r="E57" s="98">
        <f>Hoja1!M6</f>
        <v>5.7142857142857141E-2</v>
      </c>
      <c r="F57" s="131"/>
      <c r="G57" s="70" t="s">
        <v>1425</v>
      </c>
      <c r="H57" s="122">
        <v>8</v>
      </c>
      <c r="I57" s="128"/>
      <c r="J57" s="114"/>
    </row>
    <row r="58" spans="2:10" ht="17.25" thickTop="1" thickBot="1" x14ac:dyDescent="0.3">
      <c r="B58" s="63" t="s">
        <v>1329</v>
      </c>
      <c r="C58" s="64">
        <f>AUXILIAR!F10</f>
        <v>482</v>
      </c>
      <c r="D58" s="65"/>
      <c r="E58" s="66"/>
      <c r="F58" s="129">
        <v>45147</v>
      </c>
      <c r="G58" s="109" t="s">
        <v>1395</v>
      </c>
      <c r="H58" s="118"/>
      <c r="I58" s="118"/>
      <c r="J58" s="111"/>
    </row>
    <row r="59" spans="2:10" ht="16.5" thickTop="1" thickBot="1" x14ac:dyDescent="0.3">
      <c r="B59" s="67" t="s">
        <v>6</v>
      </c>
      <c r="C59" s="84">
        <f>AUXILIAR!E10</f>
        <v>46</v>
      </c>
      <c r="D59" s="68">
        <f>C59</f>
        <v>46</v>
      </c>
      <c r="E59" s="69">
        <f>D59/C58</f>
        <v>9.5435684647302899E-2</v>
      </c>
      <c r="F59" s="130"/>
      <c r="G59" s="108"/>
      <c r="H59" s="119" t="s">
        <v>1329</v>
      </c>
      <c r="I59" s="123" t="s">
        <v>1424</v>
      </c>
      <c r="J59" s="112" t="s">
        <v>994</v>
      </c>
    </row>
    <row r="60" spans="2:10" ht="17.25" thickTop="1" thickBot="1" x14ac:dyDescent="0.3">
      <c r="B60" s="67" t="s">
        <v>1330</v>
      </c>
      <c r="C60" s="85">
        <v>0</v>
      </c>
      <c r="D60" s="68">
        <f>D59-C60</f>
        <v>46</v>
      </c>
      <c r="E60" s="69">
        <f>D60/C58</f>
        <v>9.5435684647302899E-2</v>
      </c>
      <c r="F60" s="130"/>
      <c r="G60" s="117" t="s">
        <v>1418</v>
      </c>
      <c r="H60" s="120">
        <v>14</v>
      </c>
      <c r="I60" s="124"/>
      <c r="J60" s="116"/>
    </row>
    <row r="61" spans="2:10" ht="16.5" thickTop="1" x14ac:dyDescent="0.25">
      <c r="B61" s="67" t="s">
        <v>1331</v>
      </c>
      <c r="C61" s="85">
        <v>1</v>
      </c>
      <c r="D61" s="68">
        <f>D60-C61</f>
        <v>45</v>
      </c>
      <c r="E61" s="69">
        <f>D61/C58</f>
        <v>9.3360995850622408E-2</v>
      </c>
      <c r="F61" s="130"/>
      <c r="G61" s="67" t="s">
        <v>1153</v>
      </c>
      <c r="H61" s="121">
        <v>14</v>
      </c>
      <c r="I61" s="125">
        <v>2</v>
      </c>
      <c r="J61" s="115">
        <f>I61/H61</f>
        <v>0.14285714285714285</v>
      </c>
    </row>
    <row r="62" spans="2:10" ht="16.5" thickBot="1" x14ac:dyDescent="0.3">
      <c r="B62" s="70" t="s">
        <v>16</v>
      </c>
      <c r="C62" s="71">
        <v>2</v>
      </c>
      <c r="D62" s="72">
        <f>D61-C62</f>
        <v>43</v>
      </c>
      <c r="E62" s="92">
        <f>D62/C58</f>
        <v>8.9211618257261413E-2</v>
      </c>
      <c r="F62" s="130"/>
      <c r="G62" s="67" t="s">
        <v>1420</v>
      </c>
      <c r="H62" s="121">
        <v>14</v>
      </c>
      <c r="I62" s="126">
        <v>2</v>
      </c>
      <c r="J62" s="110">
        <f>I62/H62</f>
        <v>0.14285714285714285</v>
      </c>
    </row>
    <row r="63" spans="2:10" ht="17.25" thickTop="1" thickBot="1" x14ac:dyDescent="0.3">
      <c r="B63" s="95" t="s">
        <v>1144</v>
      </c>
      <c r="C63" s="96">
        <f>Hoja1!N3</f>
        <v>38</v>
      </c>
      <c r="D63" s="96"/>
      <c r="E63" s="97">
        <f>Hoja1!N4</f>
        <v>0.15702479338842976</v>
      </c>
      <c r="F63" s="130"/>
      <c r="G63" s="67" t="s">
        <v>1426</v>
      </c>
      <c r="H63" s="121">
        <v>28</v>
      </c>
      <c r="I63" s="127">
        <v>2</v>
      </c>
      <c r="J63" s="113">
        <f>I63/H63</f>
        <v>7.1428571428571425E-2</v>
      </c>
    </row>
    <row r="64" spans="2:10" ht="17.25" thickTop="1" thickBot="1" x14ac:dyDescent="0.3">
      <c r="B64" s="95" t="s">
        <v>1145</v>
      </c>
      <c r="C64" s="96">
        <f>Hoja1!N5</f>
        <v>8</v>
      </c>
      <c r="D64" s="96"/>
      <c r="E64" s="98">
        <f>Hoja1!N6</f>
        <v>3.8095238095238099E-2</v>
      </c>
      <c r="F64" s="131"/>
      <c r="G64" s="70" t="s">
        <v>1425</v>
      </c>
      <c r="H64" s="122">
        <v>2</v>
      </c>
      <c r="I64" s="128"/>
      <c r="J64" s="114"/>
    </row>
    <row r="65" spans="2:10" ht="17.25" thickTop="1" thickBot="1" x14ac:dyDescent="0.3">
      <c r="B65" s="63" t="s">
        <v>1329</v>
      </c>
      <c r="C65" s="64">
        <f>AUXILIAR!F11</f>
        <v>482</v>
      </c>
      <c r="D65" s="65"/>
      <c r="E65" s="66"/>
      <c r="F65" s="129">
        <v>45148</v>
      </c>
      <c r="G65" s="109" t="s">
        <v>1395</v>
      </c>
      <c r="H65" s="118"/>
      <c r="I65" s="118"/>
      <c r="J65" s="111"/>
    </row>
    <row r="66" spans="2:10" ht="16.5" thickTop="1" thickBot="1" x14ac:dyDescent="0.3">
      <c r="B66" s="67" t="s">
        <v>6</v>
      </c>
      <c r="C66" s="84">
        <f>AUXILIAR!E11</f>
        <v>45</v>
      </c>
      <c r="D66" s="68">
        <f>C66</f>
        <v>45</v>
      </c>
      <c r="E66" s="69">
        <f>D66/C65</f>
        <v>9.3360995850622408E-2</v>
      </c>
      <c r="F66" s="130"/>
      <c r="G66" s="108"/>
      <c r="H66" s="119" t="s">
        <v>1329</v>
      </c>
      <c r="I66" s="123" t="s">
        <v>1424</v>
      </c>
      <c r="J66" s="112" t="s">
        <v>994</v>
      </c>
    </row>
    <row r="67" spans="2:10" ht="17.25" thickTop="1" thickBot="1" x14ac:dyDescent="0.3">
      <c r="B67" s="67" t="s">
        <v>1330</v>
      </c>
      <c r="C67" s="85">
        <v>2</v>
      </c>
      <c r="D67" s="68">
        <f>D66-C67</f>
        <v>43</v>
      </c>
      <c r="E67" s="69">
        <f>D67/C65</f>
        <v>8.9211618257261413E-2</v>
      </c>
      <c r="F67" s="130"/>
      <c r="G67" s="117" t="s">
        <v>1418</v>
      </c>
      <c r="H67" s="120">
        <v>14</v>
      </c>
      <c r="I67" s="124"/>
      <c r="J67" s="116"/>
    </row>
    <row r="68" spans="2:10" ht="16.5" thickTop="1" x14ac:dyDescent="0.25">
      <c r="B68" s="67" t="s">
        <v>1331</v>
      </c>
      <c r="C68" s="85">
        <v>1</v>
      </c>
      <c r="D68" s="68">
        <f>D67-C68</f>
        <v>42</v>
      </c>
      <c r="E68" s="69">
        <f>D68/C65</f>
        <v>8.7136929460580909E-2</v>
      </c>
      <c r="F68" s="130"/>
      <c r="G68" s="67" t="s">
        <v>1153</v>
      </c>
      <c r="H68" s="121">
        <v>14</v>
      </c>
      <c r="I68" s="125">
        <v>2</v>
      </c>
      <c r="J68" s="115">
        <f>I68/H68</f>
        <v>0.14285714285714285</v>
      </c>
    </row>
    <row r="69" spans="2:10" ht="16.5" thickBot="1" x14ac:dyDescent="0.3">
      <c r="B69" s="70" t="s">
        <v>16</v>
      </c>
      <c r="C69" s="71">
        <v>2</v>
      </c>
      <c r="D69" s="72">
        <f>D68-C69</f>
        <v>40</v>
      </c>
      <c r="E69" s="92">
        <f>D69/C65</f>
        <v>8.2987551867219914E-2</v>
      </c>
      <c r="F69" s="130"/>
      <c r="G69" s="67" t="s">
        <v>1420</v>
      </c>
      <c r="H69" s="121">
        <v>14</v>
      </c>
      <c r="I69" s="126">
        <v>2</v>
      </c>
      <c r="J69" s="110">
        <f>I69/H69</f>
        <v>0.14285714285714285</v>
      </c>
    </row>
    <row r="70" spans="2:10" ht="17.25" thickTop="1" thickBot="1" x14ac:dyDescent="0.3">
      <c r="B70" s="95" t="s">
        <v>1144</v>
      </c>
      <c r="C70" s="96">
        <f>Hoja1!O3</f>
        <v>38</v>
      </c>
      <c r="D70" s="96"/>
      <c r="E70" s="97">
        <f>Hoja1!O4</f>
        <v>0.15702479338842976</v>
      </c>
      <c r="F70" s="130"/>
      <c r="G70" s="67" t="s">
        <v>1426</v>
      </c>
      <c r="H70" s="121">
        <v>28</v>
      </c>
      <c r="I70" s="127">
        <v>2</v>
      </c>
      <c r="J70" s="113">
        <f>I70/H70</f>
        <v>7.1428571428571425E-2</v>
      </c>
    </row>
    <row r="71" spans="2:10" ht="17.25" thickTop="1" thickBot="1" x14ac:dyDescent="0.3">
      <c r="B71" s="95" t="s">
        <v>1145</v>
      </c>
      <c r="C71" s="96">
        <f>Hoja1!O5</f>
        <v>7</v>
      </c>
      <c r="D71" s="96"/>
      <c r="E71" s="98">
        <v>0.06</v>
      </c>
      <c r="F71" s="131"/>
      <c r="G71" s="70" t="s">
        <v>1425</v>
      </c>
      <c r="H71" s="122">
        <v>2</v>
      </c>
      <c r="I71" s="128"/>
      <c r="J71" s="114"/>
    </row>
    <row r="72" spans="2:10" ht="17.25" thickTop="1" thickBot="1" x14ac:dyDescent="0.3">
      <c r="B72" s="63" t="s">
        <v>1329</v>
      </c>
      <c r="C72" s="64">
        <f>AUXILIAR!F12</f>
        <v>482</v>
      </c>
      <c r="D72" s="65"/>
      <c r="E72" s="66"/>
      <c r="F72" s="129">
        <v>45149</v>
      </c>
      <c r="G72" s="109" t="s">
        <v>1395</v>
      </c>
      <c r="H72" s="118"/>
      <c r="I72" s="118"/>
      <c r="J72" s="111"/>
    </row>
    <row r="73" spans="2:10" ht="16.5" thickTop="1" thickBot="1" x14ac:dyDescent="0.3">
      <c r="B73" s="67" t="s">
        <v>6</v>
      </c>
      <c r="C73" s="84">
        <v>27</v>
      </c>
      <c r="D73" s="68">
        <f>C73</f>
        <v>27</v>
      </c>
      <c r="E73" s="69">
        <f>D73/C72</f>
        <v>5.6016597510373446E-2</v>
      </c>
      <c r="F73" s="130"/>
      <c r="G73" s="108"/>
      <c r="H73" s="119" t="s">
        <v>1329</v>
      </c>
      <c r="I73" s="123" t="s">
        <v>1424</v>
      </c>
      <c r="J73" s="112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27</v>
      </c>
      <c r="E74" s="69">
        <f>D74/C72</f>
        <v>5.6016597510373446E-2</v>
      </c>
      <c r="F74" s="130"/>
      <c r="G74" s="117" t="s">
        <v>1418</v>
      </c>
      <c r="H74" s="120">
        <v>14</v>
      </c>
      <c r="I74" s="124"/>
      <c r="J74" s="116"/>
    </row>
    <row r="75" spans="2:10" ht="16.5" thickTop="1" x14ac:dyDescent="0.25">
      <c r="B75" s="67" t="s">
        <v>1331</v>
      </c>
      <c r="C75" s="85">
        <v>1</v>
      </c>
      <c r="D75" s="68">
        <f>D74-C75</f>
        <v>26</v>
      </c>
      <c r="E75" s="69">
        <f>D75/C72</f>
        <v>5.3941908713692949E-2</v>
      </c>
      <c r="F75" s="130"/>
      <c r="G75" s="67" t="s">
        <v>1153</v>
      </c>
      <c r="H75" s="121">
        <v>14</v>
      </c>
      <c r="I75" s="125">
        <v>2</v>
      </c>
      <c r="J75" s="115">
        <f>I75/H75</f>
        <v>0.14285714285714285</v>
      </c>
    </row>
    <row r="76" spans="2:10" ht="16.5" thickBot="1" x14ac:dyDescent="0.3">
      <c r="B76" s="70" t="s">
        <v>16</v>
      </c>
      <c r="C76" s="71">
        <v>2</v>
      </c>
      <c r="D76" s="72">
        <f>D75-C76</f>
        <v>24</v>
      </c>
      <c r="E76" s="92">
        <f>D76/C72</f>
        <v>4.9792531120331947E-2</v>
      </c>
      <c r="F76" s="130"/>
      <c r="G76" s="67" t="s">
        <v>1420</v>
      </c>
      <c r="H76" s="121">
        <v>14</v>
      </c>
      <c r="I76" s="126">
        <v>2</v>
      </c>
      <c r="J76" s="110">
        <f>I76/H76</f>
        <v>0.14285714285714285</v>
      </c>
    </row>
    <row r="77" spans="2:10" ht="17.25" thickTop="1" thickBot="1" x14ac:dyDescent="0.3">
      <c r="B77" s="95" t="s">
        <v>1144</v>
      </c>
      <c r="C77" s="96">
        <f>Hoja1!P3</f>
        <v>20</v>
      </c>
      <c r="D77" s="96"/>
      <c r="E77" s="97">
        <f>Hoja1!P4</f>
        <v>8.2644628099173556E-2</v>
      </c>
      <c r="F77" s="130"/>
      <c r="G77" s="67" t="s">
        <v>1426</v>
      </c>
      <c r="H77" s="121">
        <v>28</v>
      </c>
      <c r="I77" s="127">
        <v>2</v>
      </c>
      <c r="J77" s="113">
        <f>I77/H77</f>
        <v>7.1428571428571425E-2</v>
      </c>
    </row>
    <row r="78" spans="2:10" ht="17.25" thickTop="1" thickBot="1" x14ac:dyDescent="0.3">
      <c r="B78" s="95" t="s">
        <v>1145</v>
      </c>
      <c r="C78" s="96">
        <f>Hoja1!P5</f>
        <v>7</v>
      </c>
      <c r="D78" s="96"/>
      <c r="E78" s="98">
        <v>0.16</v>
      </c>
      <c r="F78" s="131"/>
      <c r="G78" s="70" t="s">
        <v>1425</v>
      </c>
      <c r="H78" s="122">
        <v>2</v>
      </c>
      <c r="I78" s="128"/>
      <c r="J78" s="114"/>
    </row>
    <row r="79" spans="2:10" ht="17.25" thickTop="1" thickBot="1" x14ac:dyDescent="0.3">
      <c r="B79" s="63" t="s">
        <v>1329</v>
      </c>
      <c r="C79" s="64">
        <f>AUXILIAR!F13</f>
        <v>482</v>
      </c>
      <c r="D79" s="65"/>
      <c r="E79" s="66"/>
      <c r="F79" s="129">
        <v>45150</v>
      </c>
      <c r="G79" s="109" t="s">
        <v>1395</v>
      </c>
      <c r="H79" s="118"/>
      <c r="I79" s="118"/>
      <c r="J79" s="111"/>
    </row>
    <row r="80" spans="2:10" ht="16.5" thickTop="1" thickBot="1" x14ac:dyDescent="0.3">
      <c r="B80" s="67" t="s">
        <v>6</v>
      </c>
      <c r="C80" s="84">
        <v>46</v>
      </c>
      <c r="D80" s="68">
        <f>C80</f>
        <v>46</v>
      </c>
      <c r="E80" s="69">
        <f>D80/C79</f>
        <v>9.5435684647302899E-2</v>
      </c>
      <c r="F80" s="130"/>
      <c r="G80" s="108"/>
      <c r="H80" s="119" t="s">
        <v>1329</v>
      </c>
      <c r="I80" s="123" t="s">
        <v>1424</v>
      </c>
      <c r="J80" s="112" t="s">
        <v>994</v>
      </c>
    </row>
    <row r="81" spans="2:10" ht="17.25" thickTop="1" thickBot="1" x14ac:dyDescent="0.3">
      <c r="B81" s="67" t="s">
        <v>1330</v>
      </c>
      <c r="C81" s="85">
        <v>3</v>
      </c>
      <c r="D81" s="68">
        <f>D80-C81</f>
        <v>43</v>
      </c>
      <c r="E81" s="69">
        <f>D81/C79</f>
        <v>8.9211618257261413E-2</v>
      </c>
      <c r="F81" s="130"/>
      <c r="G81" s="117" t="s">
        <v>1418</v>
      </c>
      <c r="H81" s="120" t="str">
        <f>AUXILIAR!B34</f>
        <v>PARADAS</v>
      </c>
      <c r="I81" s="124"/>
      <c r="J81" s="116"/>
    </row>
    <row r="82" spans="2:10" ht="16.5" thickTop="1" x14ac:dyDescent="0.25">
      <c r="B82" s="67" t="s">
        <v>1331</v>
      </c>
      <c r="C82" s="85">
        <v>1</v>
      </c>
      <c r="D82" s="68">
        <f>D81-C82</f>
        <v>42</v>
      </c>
      <c r="E82" s="69">
        <f>D82/C79</f>
        <v>8.7136929460580909E-2</v>
      </c>
      <c r="F82" s="130"/>
      <c r="G82" s="67" t="s">
        <v>1153</v>
      </c>
      <c r="H82" s="121" t="str">
        <f>AUXILIAR!C34</f>
        <v>GFIJAS</v>
      </c>
      <c r="I82" s="125" t="str">
        <f>AUXILIAR!E34</f>
        <v>APAGADAS  FIJAS</v>
      </c>
      <c r="J82" s="115" t="e">
        <f>I82/H82</f>
        <v>#VALUE!</v>
      </c>
    </row>
    <row r="83" spans="2:10" ht="16.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6.8464730290456438E-2</v>
      </c>
      <c r="F83" s="130"/>
      <c r="G83" s="67" t="s">
        <v>1420</v>
      </c>
      <c r="H83" s="121" t="str">
        <f>AUXILIAR!D34</f>
        <v>INTERCOMUNICADORES</v>
      </c>
      <c r="I83" s="126" t="str">
        <f>AUXILIAR!F34</f>
        <v>APAGADAS INTERC</v>
      </c>
      <c r="J83" s="110" t="e">
        <f>I83/H83</f>
        <v>#VALUE!</v>
      </c>
    </row>
    <row r="84" spans="2:10" ht="17.25" thickTop="1" thickBot="1" x14ac:dyDescent="0.3">
      <c r="B84" s="95" t="s">
        <v>1144</v>
      </c>
      <c r="C84" s="96">
        <f>Hoja1!Q3</f>
        <v>19</v>
      </c>
      <c r="D84" s="96"/>
      <c r="E84" s="97">
        <f>Hoja1!Q4</f>
        <v>7.8512396694214878E-2</v>
      </c>
      <c r="F84" s="130"/>
      <c r="G84" s="67" t="s">
        <v>1426</v>
      </c>
      <c r="H84" s="121" t="e">
        <f>paradas!#REF!</f>
        <v>#REF!</v>
      </c>
      <c r="I84" s="127" t="e">
        <f>paradas!#REF!+paradas!#REF!</f>
        <v>#REF!</v>
      </c>
      <c r="J84" s="113" t="e">
        <f>I84/H84</f>
        <v>#REF!</v>
      </c>
    </row>
    <row r="85" spans="2:10" ht="17.25" thickTop="1" thickBot="1" x14ac:dyDescent="0.3">
      <c r="B85" s="95" t="s">
        <v>1145</v>
      </c>
      <c r="C85" s="96">
        <f>Hoja1!Q5</f>
        <v>40</v>
      </c>
      <c r="E85" s="98">
        <v>0.17</v>
      </c>
      <c r="F85" s="131"/>
      <c r="G85" s="70" t="s">
        <v>1425</v>
      </c>
      <c r="H85" s="122" t="str">
        <f>AUXILIAR!G34</f>
        <v>TOTAL FALLAS</v>
      </c>
      <c r="I85" s="128"/>
      <c r="J85" s="114"/>
    </row>
    <row r="86" spans="2:10" ht="17.25" thickTop="1" thickBot="1" x14ac:dyDescent="0.3">
      <c r="B86" s="63" t="s">
        <v>1329</v>
      </c>
      <c r="C86" s="64">
        <f>AUXILIAR!F14</f>
        <v>482</v>
      </c>
      <c r="D86" s="65"/>
      <c r="E86" s="66"/>
      <c r="F86" s="129">
        <v>45151</v>
      </c>
      <c r="G86" s="109" t="s">
        <v>1395</v>
      </c>
      <c r="H86" s="118"/>
      <c r="I86" s="118"/>
      <c r="J86" s="111"/>
    </row>
    <row r="87" spans="2:10" ht="16.5" thickTop="1" thickBot="1" x14ac:dyDescent="0.3">
      <c r="B87" s="67" t="s">
        <v>6</v>
      </c>
      <c r="C87" s="84">
        <v>71</v>
      </c>
      <c r="D87" s="68">
        <f>C87</f>
        <v>71</v>
      </c>
      <c r="E87" s="69">
        <f>D87/C86</f>
        <v>0.14730290456431536</v>
      </c>
      <c r="F87" s="130"/>
      <c r="G87" s="108"/>
      <c r="H87" s="119" t="s">
        <v>1329</v>
      </c>
      <c r="I87" s="123" t="s">
        <v>1424</v>
      </c>
      <c r="J87" s="112" t="s">
        <v>994</v>
      </c>
    </row>
    <row r="88" spans="2:10" ht="17.25" thickTop="1" thickBot="1" x14ac:dyDescent="0.3">
      <c r="B88" s="67" t="s">
        <v>1330</v>
      </c>
      <c r="C88" s="85">
        <v>4</v>
      </c>
      <c r="D88" s="68">
        <f>D87-C88</f>
        <v>67</v>
      </c>
      <c r="E88" s="69">
        <f>D88/C86</f>
        <v>0.13900414937759337</v>
      </c>
      <c r="F88" s="130"/>
      <c r="G88" s="117" t="s">
        <v>1418</v>
      </c>
      <c r="H88" s="120">
        <f>AUXILIAR!B41</f>
        <v>15</v>
      </c>
      <c r="I88" s="124"/>
      <c r="J88" s="116"/>
    </row>
    <row r="89" spans="2:10" ht="16.5" thickTop="1" x14ac:dyDescent="0.25">
      <c r="B89" s="67" t="s">
        <v>1331</v>
      </c>
      <c r="C89" s="85">
        <v>1</v>
      </c>
      <c r="D89" s="68">
        <f>D88-C89</f>
        <v>66</v>
      </c>
      <c r="E89" s="69">
        <f>D89/C86</f>
        <v>0.13692946058091288</v>
      </c>
      <c r="F89" s="130"/>
      <c r="G89" s="67" t="s">
        <v>1153</v>
      </c>
      <c r="H89" s="121">
        <f>AUXILIAR!C41</f>
        <v>15</v>
      </c>
      <c r="I89" s="125">
        <f>AUXILIAR!E41</f>
        <v>2</v>
      </c>
      <c r="J89" s="115">
        <f>I89/H89</f>
        <v>0.13333333333333333</v>
      </c>
    </row>
    <row r="90" spans="2:10" ht="16.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0.1078838174273859</v>
      </c>
      <c r="F90" s="130"/>
      <c r="G90" s="67" t="s">
        <v>1420</v>
      </c>
      <c r="H90" s="121">
        <f>AUXILIAR!D41</f>
        <v>15</v>
      </c>
      <c r="I90" s="126">
        <f>AUXILIAR!F41</f>
        <v>4</v>
      </c>
      <c r="J90" s="110">
        <f>I90/H90</f>
        <v>0.26666666666666666</v>
      </c>
    </row>
    <row r="91" spans="2:10" ht="17.25" thickTop="1" thickBot="1" x14ac:dyDescent="0.3">
      <c r="B91" s="95" t="s">
        <v>1144</v>
      </c>
      <c r="C91" s="96">
        <v>16</v>
      </c>
      <c r="D91" s="96"/>
      <c r="E91" s="97">
        <v>7.0000000000000007E-2</v>
      </c>
      <c r="F91" s="130"/>
      <c r="G91" s="67" t="s">
        <v>1426</v>
      </c>
      <c r="H91" s="121" t="e">
        <f>paradas!#REF!</f>
        <v>#REF!</v>
      </c>
      <c r="I91" s="127" t="e">
        <f>paradas!#REF!+paradas!#REF!</f>
        <v>#REF!</v>
      </c>
      <c r="J91" s="113" t="e">
        <f>I91/H91</f>
        <v>#REF!</v>
      </c>
    </row>
    <row r="92" spans="2:10" ht="17.25" thickTop="1" thickBot="1" x14ac:dyDescent="0.3">
      <c r="B92" s="95" t="s">
        <v>1145</v>
      </c>
      <c r="C92" s="96">
        <f>Hoja1!R5</f>
        <v>10</v>
      </c>
      <c r="D92" s="96"/>
      <c r="E92" s="98">
        <f>Hoja1!R6</f>
        <v>4.7619047619047616E-2</v>
      </c>
      <c r="F92" s="131"/>
      <c r="G92" s="70" t="s">
        <v>1425</v>
      </c>
      <c r="H92" s="122">
        <f>AUXILIAR!G41</f>
        <v>6</v>
      </c>
      <c r="I92" s="128"/>
      <c r="J92" s="114"/>
    </row>
    <row r="93" spans="2:10" ht="17.25" thickTop="1" thickBot="1" x14ac:dyDescent="0.3">
      <c r="B93" s="63" t="s">
        <v>1329</v>
      </c>
      <c r="C93" s="64">
        <f>AUXILIAR!F15</f>
        <v>482</v>
      </c>
      <c r="D93" s="65"/>
      <c r="E93" s="66"/>
      <c r="F93" s="129">
        <v>45152</v>
      </c>
      <c r="G93" s="109" t="s">
        <v>1395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29</v>
      </c>
      <c r="D94" s="68">
        <f>C94</f>
        <v>29</v>
      </c>
      <c r="E94" s="69">
        <f>D94/C93</f>
        <v>6.0165975103734441E-2</v>
      </c>
      <c r="F94" s="130"/>
      <c r="G94" s="108"/>
      <c r="H94" s="119" t="s">
        <v>1329</v>
      </c>
      <c r="I94" s="123" t="s">
        <v>1424</v>
      </c>
      <c r="J94" s="112" t="s">
        <v>994</v>
      </c>
    </row>
    <row r="95" spans="2:10" ht="17.25" thickTop="1" thickBot="1" x14ac:dyDescent="0.3">
      <c r="B95" s="67" t="s">
        <v>1330</v>
      </c>
      <c r="C95" s="85">
        <v>3</v>
      </c>
      <c r="D95" s="68">
        <f>D94-C95</f>
        <v>26</v>
      </c>
      <c r="E95" s="69">
        <f>D95/C93</f>
        <v>5.3941908713692949E-2</v>
      </c>
      <c r="F95" s="130"/>
      <c r="G95" s="117" t="s">
        <v>1418</v>
      </c>
      <c r="H95" s="120">
        <v>14</v>
      </c>
      <c r="I95" s="124"/>
      <c r="J95" s="116"/>
    </row>
    <row r="96" spans="2:10" ht="16.5" thickTop="1" x14ac:dyDescent="0.25">
      <c r="B96" s="67" t="s">
        <v>1331</v>
      </c>
      <c r="C96" s="85">
        <v>1</v>
      </c>
      <c r="D96" s="68">
        <f>D95-C96</f>
        <v>25</v>
      </c>
      <c r="E96" s="69">
        <f>D96/C93</f>
        <v>5.1867219917012451E-2</v>
      </c>
      <c r="F96" s="130"/>
      <c r="G96" s="67" t="s">
        <v>1153</v>
      </c>
      <c r="H96" s="121">
        <v>14</v>
      </c>
      <c r="I96" s="125">
        <v>2</v>
      </c>
      <c r="J96" s="115">
        <f>I96/H96</f>
        <v>0.14285714285714285</v>
      </c>
    </row>
    <row r="97" spans="2:10" ht="16.5" thickBot="1" x14ac:dyDescent="0.3">
      <c r="B97" s="70" t="s">
        <v>16</v>
      </c>
      <c r="C97" s="71">
        <v>1</v>
      </c>
      <c r="D97" s="72">
        <f>D96-C97</f>
        <v>24</v>
      </c>
      <c r="E97" s="92">
        <f>D97/C93</f>
        <v>4.9792531120331947E-2</v>
      </c>
      <c r="F97" s="130"/>
      <c r="G97" s="67" t="s">
        <v>1420</v>
      </c>
      <c r="H97" s="121">
        <v>14</v>
      </c>
      <c r="I97" s="126">
        <v>2</v>
      </c>
      <c r="J97" s="110">
        <f>I97/H97</f>
        <v>0.14285714285714285</v>
      </c>
    </row>
    <row r="98" spans="2:10" ht="17.25" thickTop="1" thickBot="1" x14ac:dyDescent="0.3">
      <c r="B98" s="95" t="s">
        <v>1144</v>
      </c>
      <c r="C98" s="96">
        <f>Hoja1!S3</f>
        <v>21</v>
      </c>
      <c r="D98" s="96"/>
      <c r="E98" s="97">
        <f>Hoja1!S4</f>
        <v>8.6776859504132234E-2</v>
      </c>
      <c r="F98" s="130"/>
      <c r="G98" s="67" t="s">
        <v>1426</v>
      </c>
      <c r="H98" s="121">
        <v>28</v>
      </c>
      <c r="I98" s="127">
        <v>2</v>
      </c>
      <c r="J98" s="113">
        <f>I98/H98</f>
        <v>7.1428571428571425E-2</v>
      </c>
    </row>
    <row r="99" spans="2:10" ht="17.25" thickTop="1" thickBot="1" x14ac:dyDescent="0.3">
      <c r="B99" s="95" t="s">
        <v>1145</v>
      </c>
      <c r="C99" s="96">
        <f>Hoja1!S5</f>
        <v>8</v>
      </c>
      <c r="D99" s="96"/>
      <c r="E99" s="98">
        <v>0.23</v>
      </c>
      <c r="F99" s="131"/>
      <c r="G99" s="70" t="s">
        <v>1425</v>
      </c>
      <c r="H99" s="122">
        <v>2</v>
      </c>
      <c r="I99" s="128"/>
      <c r="J99" s="114"/>
    </row>
    <row r="100" spans="2:10" ht="17.25" thickTop="1" thickBot="1" x14ac:dyDescent="0.3">
      <c r="B100" s="63" t="s">
        <v>1329</v>
      </c>
      <c r="C100" s="64">
        <f>AUXILIAR!F16</f>
        <v>482</v>
      </c>
      <c r="D100" s="65"/>
      <c r="E100" s="66"/>
      <c r="F100" s="129">
        <v>45153</v>
      </c>
      <c r="G100" s="109" t="s">
        <v>1395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33</v>
      </c>
      <c r="D101" s="68">
        <f>C101</f>
        <v>33</v>
      </c>
      <c r="E101" s="69">
        <f>D101/C100</f>
        <v>6.8464730290456438E-2</v>
      </c>
      <c r="F101" s="130"/>
      <c r="G101" s="108"/>
      <c r="H101" s="119" t="s">
        <v>1329</v>
      </c>
      <c r="I101" s="123" t="s">
        <v>1424</v>
      </c>
      <c r="J101" s="112" t="s">
        <v>994</v>
      </c>
    </row>
    <row r="102" spans="2:10" ht="17.25" thickTop="1" thickBot="1" x14ac:dyDescent="0.3">
      <c r="B102" s="67" t="s">
        <v>1330</v>
      </c>
      <c r="C102" s="85">
        <v>1</v>
      </c>
      <c r="D102" s="68">
        <f>D101-C102</f>
        <v>32</v>
      </c>
      <c r="E102" s="69">
        <f>D102/C100</f>
        <v>6.6390041493775934E-2</v>
      </c>
      <c r="F102" s="130"/>
      <c r="G102" s="117" t="s">
        <v>1418</v>
      </c>
      <c r="H102" s="120">
        <v>14</v>
      </c>
      <c r="I102" s="124"/>
      <c r="J102" s="116"/>
    </row>
    <row r="103" spans="2:10" ht="16.5" thickTop="1" x14ac:dyDescent="0.25">
      <c r="B103" s="67" t="s">
        <v>1331</v>
      </c>
      <c r="C103" s="85">
        <v>1</v>
      </c>
      <c r="D103" s="68">
        <f>D102-C103</f>
        <v>31</v>
      </c>
      <c r="E103" s="69">
        <f>D103/C100</f>
        <v>6.4315352697095429E-2</v>
      </c>
      <c r="F103" s="130"/>
      <c r="G103" s="67" t="s">
        <v>1153</v>
      </c>
      <c r="H103" s="121">
        <v>14</v>
      </c>
      <c r="I103" s="125">
        <v>2</v>
      </c>
      <c r="J103" s="115">
        <f>I103/H103</f>
        <v>0.14285714285714285</v>
      </c>
    </row>
    <row r="104" spans="2:10" ht="16.5" thickBot="1" x14ac:dyDescent="0.3">
      <c r="B104" s="70" t="s">
        <v>16</v>
      </c>
      <c r="C104" s="71">
        <v>1</v>
      </c>
      <c r="D104" s="72">
        <f>D103-C104</f>
        <v>30</v>
      </c>
      <c r="E104" s="92">
        <f>D104/C100</f>
        <v>6.2240663900414939E-2</v>
      </c>
      <c r="F104" s="130"/>
      <c r="G104" s="67" t="s">
        <v>1420</v>
      </c>
      <c r="H104" s="121">
        <v>14</v>
      </c>
      <c r="I104" s="126">
        <v>2</v>
      </c>
      <c r="J104" s="110">
        <f>I104/H104</f>
        <v>0.14285714285714285</v>
      </c>
    </row>
    <row r="105" spans="2:10" ht="17.25" thickTop="1" thickBot="1" x14ac:dyDescent="0.3">
      <c r="B105" s="95" t="s">
        <v>1144</v>
      </c>
      <c r="C105" s="96">
        <f>Hoja1!T3</f>
        <v>17</v>
      </c>
      <c r="D105" s="96"/>
      <c r="E105" s="97">
        <f>Hoja1!T4</f>
        <v>7.0247933884297523E-2</v>
      </c>
      <c r="F105" s="130"/>
      <c r="G105" s="67" t="s">
        <v>1426</v>
      </c>
      <c r="H105" s="121">
        <v>28</v>
      </c>
      <c r="I105" s="127">
        <v>2</v>
      </c>
      <c r="J105" s="113">
        <f>I105/H105</f>
        <v>7.1428571428571425E-2</v>
      </c>
    </row>
    <row r="106" spans="2:10" ht="17.25" thickTop="1" thickBot="1" x14ac:dyDescent="0.3">
      <c r="B106" s="95" t="s">
        <v>1145</v>
      </c>
      <c r="C106" s="96">
        <f>Hoja1!T5</f>
        <v>16</v>
      </c>
      <c r="D106" s="96"/>
      <c r="E106" s="98">
        <f>Hoja1!T6</f>
        <v>7.6190476190476197E-2</v>
      </c>
      <c r="F106" s="131"/>
      <c r="G106" s="70" t="s">
        <v>1425</v>
      </c>
      <c r="H106" s="122">
        <v>2</v>
      </c>
      <c r="I106" s="128"/>
      <c r="J106" s="114"/>
    </row>
    <row r="107" spans="2:10" ht="17.25" thickTop="1" thickBot="1" x14ac:dyDescent="0.3">
      <c r="B107" s="63" t="s">
        <v>1329</v>
      </c>
      <c r="C107" s="64">
        <f>AUXILIAR!F17</f>
        <v>482</v>
      </c>
      <c r="D107" s="65"/>
      <c r="E107" s="66"/>
      <c r="F107" s="129">
        <v>45154</v>
      </c>
      <c r="G107" s="109" t="s">
        <v>1395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23</v>
      </c>
      <c r="D108" s="68">
        <f>C108</f>
        <v>23</v>
      </c>
      <c r="E108" s="69">
        <f>D108/C107</f>
        <v>4.7717842323651449E-2</v>
      </c>
      <c r="F108" s="130"/>
      <c r="G108" s="108"/>
      <c r="H108" s="119" t="s">
        <v>1329</v>
      </c>
      <c r="I108" s="123" t="s">
        <v>1424</v>
      </c>
      <c r="J108" s="112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f>D108-C109</f>
        <v>23</v>
      </c>
      <c r="E109" s="69">
        <f>D109/C107</f>
        <v>4.7717842323651449E-2</v>
      </c>
      <c r="F109" s="130"/>
      <c r="G109" s="117" t="s">
        <v>1418</v>
      </c>
      <c r="H109" s="120">
        <v>14</v>
      </c>
      <c r="I109" s="124"/>
      <c r="J109" s="116"/>
    </row>
    <row r="110" spans="2:10" ht="16.5" thickTop="1" x14ac:dyDescent="0.25">
      <c r="B110" s="67" t="s">
        <v>1331</v>
      </c>
      <c r="C110" s="85">
        <v>1</v>
      </c>
      <c r="D110" s="68">
        <f>D109-C110</f>
        <v>22</v>
      </c>
      <c r="E110" s="69">
        <f>D110/C107</f>
        <v>4.5643153526970952E-2</v>
      </c>
      <c r="F110" s="130"/>
      <c r="G110" s="67" t="s">
        <v>1153</v>
      </c>
      <c r="H110" s="121">
        <v>14</v>
      </c>
      <c r="I110" s="125">
        <v>2</v>
      </c>
      <c r="J110" s="115">
        <f>I110/H110</f>
        <v>0.14285714285714285</v>
      </c>
    </row>
    <row r="111" spans="2:10" ht="16.5" thickBot="1" x14ac:dyDescent="0.3">
      <c r="B111" s="70" t="s">
        <v>16</v>
      </c>
      <c r="C111" s="71">
        <v>8</v>
      </c>
      <c r="D111" s="72">
        <f>D110-C111</f>
        <v>14</v>
      </c>
      <c r="E111" s="92">
        <f>D111/C107</f>
        <v>2.9045643153526972E-2</v>
      </c>
      <c r="F111" s="130"/>
      <c r="G111" s="67" t="s">
        <v>1420</v>
      </c>
      <c r="H111" s="121">
        <v>14</v>
      </c>
      <c r="I111" s="126">
        <v>2</v>
      </c>
      <c r="J111" s="110">
        <f>I111/H111</f>
        <v>0.14285714285714285</v>
      </c>
    </row>
    <row r="112" spans="2:10" ht="17.25" thickTop="1" thickBot="1" x14ac:dyDescent="0.3">
      <c r="B112" s="95" t="s">
        <v>1144</v>
      </c>
      <c r="C112" s="96">
        <v>18</v>
      </c>
      <c r="D112" s="96"/>
      <c r="E112" s="97">
        <f>Hoja1!U4</f>
        <v>6.1983471074380167E-2</v>
      </c>
      <c r="F112" s="130"/>
      <c r="G112" s="67" t="s">
        <v>1426</v>
      </c>
      <c r="H112" s="121">
        <v>28</v>
      </c>
      <c r="I112" s="127">
        <v>2</v>
      </c>
      <c r="J112" s="113">
        <f>I112/H112</f>
        <v>7.1428571428571425E-2</v>
      </c>
    </row>
    <row r="113" spans="2:10" ht="17.25" thickTop="1" thickBot="1" x14ac:dyDescent="0.3">
      <c r="B113" s="95" t="s">
        <v>1145</v>
      </c>
      <c r="C113" s="96">
        <f>Hoja1!U5</f>
        <v>8</v>
      </c>
      <c r="D113" s="96"/>
      <c r="E113" s="98">
        <f>Hoja1!U6</f>
        <v>3.8095238095238099E-2</v>
      </c>
      <c r="F113" s="131"/>
      <c r="G113" s="70" t="s">
        <v>1425</v>
      </c>
      <c r="H113" s="122">
        <v>2</v>
      </c>
      <c r="I113" s="128"/>
      <c r="J113" s="114"/>
    </row>
    <row r="114" spans="2:10" ht="17.25" thickTop="1" thickBot="1" x14ac:dyDescent="0.3">
      <c r="B114" s="63" t="s">
        <v>1329</v>
      </c>
      <c r="C114" s="64">
        <f>AUXILIAR!F18</f>
        <v>482</v>
      </c>
      <c r="D114" s="65"/>
      <c r="E114" s="66"/>
      <c r="F114" s="129">
        <v>45155</v>
      </c>
      <c r="G114" s="109" t="s">
        <v>1395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52</v>
      </c>
      <c r="D115" s="68">
        <f>C115</f>
        <v>52</v>
      </c>
      <c r="E115" s="69">
        <f>D115/C114</f>
        <v>0.1078838174273859</v>
      </c>
      <c r="F115" s="130"/>
      <c r="G115" s="108"/>
      <c r="H115" s="119" t="s">
        <v>1329</v>
      </c>
      <c r="I115" s="123" t="s">
        <v>1424</v>
      </c>
      <c r="J115" s="112" t="s">
        <v>994</v>
      </c>
    </row>
    <row r="116" spans="2:10" ht="17.25" thickTop="1" thickBot="1" x14ac:dyDescent="0.3">
      <c r="B116" s="67" t="s">
        <v>1330</v>
      </c>
      <c r="C116" s="85">
        <v>6</v>
      </c>
      <c r="D116" s="68">
        <f>D115-C116</f>
        <v>46</v>
      </c>
      <c r="E116" s="69">
        <f>D116/C114</f>
        <v>9.5435684647302899E-2</v>
      </c>
      <c r="F116" s="130"/>
      <c r="G116" s="117" t="s">
        <v>1418</v>
      </c>
      <c r="H116" s="120">
        <f>AUXILIAR!B50</f>
        <v>15</v>
      </c>
      <c r="I116" s="124"/>
      <c r="J116" s="116"/>
    </row>
    <row r="117" spans="2:10" ht="16.5" thickTop="1" x14ac:dyDescent="0.25">
      <c r="B117" s="67" t="s">
        <v>1331</v>
      </c>
      <c r="C117" s="85">
        <v>1</v>
      </c>
      <c r="D117" s="68">
        <f>D116-C117</f>
        <v>45</v>
      </c>
      <c r="E117" s="69">
        <f>D117/C114</f>
        <v>9.3360995850622408E-2</v>
      </c>
      <c r="F117" s="130"/>
      <c r="G117" s="67" t="s">
        <v>1153</v>
      </c>
      <c r="H117" s="121">
        <f>AUXILIAR!C50</f>
        <v>15</v>
      </c>
      <c r="I117" s="125">
        <v>3</v>
      </c>
      <c r="J117" s="115">
        <f>I117/H117</f>
        <v>0.2</v>
      </c>
    </row>
    <row r="118" spans="2:10" ht="16.5" thickBot="1" x14ac:dyDescent="0.3">
      <c r="B118" s="70" t="s">
        <v>16</v>
      </c>
      <c r="C118" s="71">
        <v>8</v>
      </c>
      <c r="D118" s="72">
        <f>D117-C118</f>
        <v>37</v>
      </c>
      <c r="E118" s="92">
        <f>D118/C114</f>
        <v>7.6763485477178428E-2</v>
      </c>
      <c r="F118" s="130"/>
      <c r="G118" s="67" t="s">
        <v>1420</v>
      </c>
      <c r="H118" s="121">
        <f>AUXILIAR!D50</f>
        <v>15</v>
      </c>
      <c r="I118" s="126">
        <v>5</v>
      </c>
      <c r="J118" s="110">
        <f>I118/H118</f>
        <v>0.33333333333333331</v>
      </c>
    </row>
    <row r="119" spans="2:10" ht="17.25" thickTop="1" thickBot="1" x14ac:dyDescent="0.3">
      <c r="B119" s="95" t="s">
        <v>1144</v>
      </c>
      <c r="C119" s="96">
        <f>Hoja1!V3</f>
        <v>19</v>
      </c>
      <c r="D119" s="96"/>
      <c r="E119" s="97">
        <f>Hoja1!V4</f>
        <v>7.8512396694214878E-2</v>
      </c>
      <c r="F119" s="130"/>
      <c r="G119" s="67" t="s">
        <v>1426</v>
      </c>
      <c r="H119" s="121">
        <f>paradas!H1</f>
        <v>30</v>
      </c>
      <c r="I119" s="127">
        <f>SUM(I117:I118)</f>
        <v>8</v>
      </c>
      <c r="J119" s="113">
        <f>I119/H119</f>
        <v>0.26666666666666666</v>
      </c>
    </row>
    <row r="120" spans="2:10" ht="17.25" thickTop="1" thickBot="1" x14ac:dyDescent="0.3">
      <c r="B120" s="95" t="s">
        <v>1145</v>
      </c>
      <c r="C120" s="96">
        <v>27</v>
      </c>
      <c r="D120" s="96"/>
      <c r="E120" s="98">
        <v>0.13</v>
      </c>
      <c r="F120" s="131"/>
      <c r="G120" s="70" t="s">
        <v>1425</v>
      </c>
      <c r="H120" s="122">
        <v>8</v>
      </c>
      <c r="I120" s="128"/>
      <c r="J120" s="114"/>
    </row>
    <row r="121" spans="2:10" ht="17.25" thickTop="1" thickBot="1" x14ac:dyDescent="0.3">
      <c r="B121" s="63" t="s">
        <v>1329</v>
      </c>
      <c r="C121" s="64">
        <f>AUXILIAR!F19</f>
        <v>482</v>
      </c>
      <c r="D121" s="65"/>
      <c r="E121" s="66"/>
      <c r="F121" s="129">
        <v>45156</v>
      </c>
      <c r="G121" s="109" t="s">
        <v>1395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59</v>
      </c>
      <c r="D122" s="68">
        <f>C122</f>
        <v>59</v>
      </c>
      <c r="E122" s="69">
        <f>D122/C121</f>
        <v>0.12240663900414937</v>
      </c>
      <c r="F122" s="130"/>
      <c r="G122" s="108"/>
      <c r="H122" s="119" t="s">
        <v>1329</v>
      </c>
      <c r="I122" s="123" t="s">
        <v>1424</v>
      </c>
      <c r="J122" s="112" t="s">
        <v>994</v>
      </c>
    </row>
    <row r="123" spans="2:10" ht="17.25" thickTop="1" thickBot="1" x14ac:dyDescent="0.3">
      <c r="B123" s="67" t="s">
        <v>1330</v>
      </c>
      <c r="C123" s="85">
        <v>5</v>
      </c>
      <c r="D123" s="68">
        <f>D122-C123</f>
        <v>54</v>
      </c>
      <c r="E123" s="69">
        <f>D123/C121</f>
        <v>0.11203319502074689</v>
      </c>
      <c r="F123" s="130"/>
      <c r="G123" s="117" t="s">
        <v>1418</v>
      </c>
      <c r="H123" s="120">
        <f>AUXILIAR!B51</f>
        <v>15</v>
      </c>
      <c r="I123" s="124"/>
      <c r="J123" s="116"/>
    </row>
    <row r="124" spans="2:10" ht="16.5" thickTop="1" x14ac:dyDescent="0.25">
      <c r="B124" s="67" t="s">
        <v>1331</v>
      </c>
      <c r="C124" s="85">
        <v>1</v>
      </c>
      <c r="D124" s="68">
        <f>D123-C124</f>
        <v>53</v>
      </c>
      <c r="E124" s="69">
        <f>D124/C121</f>
        <v>0.10995850622406639</v>
      </c>
      <c r="F124" s="130"/>
      <c r="G124" s="67" t="s">
        <v>1153</v>
      </c>
      <c r="H124" s="121">
        <f>AUXILIAR!C51</f>
        <v>15</v>
      </c>
      <c r="I124" s="125">
        <v>4</v>
      </c>
      <c r="J124" s="115">
        <f>I124/H124</f>
        <v>0.26666666666666666</v>
      </c>
    </row>
    <row r="125" spans="2:10" ht="16.5" thickBot="1" x14ac:dyDescent="0.3">
      <c r="B125" s="70" t="s">
        <v>16</v>
      </c>
      <c r="C125" s="71">
        <v>8</v>
      </c>
      <c r="D125" s="72">
        <f>D124-C125</f>
        <v>45</v>
      </c>
      <c r="E125" s="92">
        <f>D125/C121</f>
        <v>9.3360995850622408E-2</v>
      </c>
      <c r="F125" s="130"/>
      <c r="G125" s="67" t="s">
        <v>1420</v>
      </c>
      <c r="H125" s="121">
        <f>AUXILIAR!D51</f>
        <v>15</v>
      </c>
      <c r="I125" s="126">
        <v>5</v>
      </c>
      <c r="J125" s="110">
        <f>I125/H125</f>
        <v>0.33333333333333331</v>
      </c>
    </row>
    <row r="126" spans="2:10" ht="17.25" thickTop="1" thickBot="1" x14ac:dyDescent="0.3">
      <c r="B126" s="95" t="s">
        <v>1144</v>
      </c>
      <c r="C126" s="96">
        <f>Hoja1!W3</f>
        <v>15</v>
      </c>
      <c r="D126" s="96"/>
      <c r="E126" s="97">
        <f>Hoja1!W4</f>
        <v>6.1983471074380167E-2</v>
      </c>
      <c r="F126" s="130"/>
      <c r="G126" s="67" t="s">
        <v>1426</v>
      </c>
      <c r="H126" s="121">
        <f>paradas!H1</f>
        <v>30</v>
      </c>
      <c r="I126" s="127">
        <v>8</v>
      </c>
      <c r="J126" s="113">
        <f>I126/H126</f>
        <v>0.26666666666666666</v>
      </c>
    </row>
    <row r="127" spans="2:10" ht="17.25" thickTop="1" thickBot="1" x14ac:dyDescent="0.3">
      <c r="B127" s="95" t="s">
        <v>1145</v>
      </c>
      <c r="C127" s="96">
        <f>Hoja1!W5</f>
        <v>34</v>
      </c>
      <c r="D127" s="96"/>
      <c r="E127" s="98">
        <v>0.17</v>
      </c>
      <c r="F127" s="131"/>
      <c r="G127" s="70" t="s">
        <v>1425</v>
      </c>
      <c r="H127" s="122">
        <v>5</v>
      </c>
      <c r="I127" s="128"/>
      <c r="J127" s="114"/>
    </row>
    <row r="128" spans="2:10" ht="17.25" thickTop="1" thickBot="1" x14ac:dyDescent="0.3">
      <c r="B128" s="63" t="s">
        <v>1329</v>
      </c>
      <c r="C128" s="64">
        <f>AUXILIAR!F20</f>
        <v>482</v>
      </c>
      <c r="D128" s="65"/>
      <c r="E128" s="66"/>
      <c r="F128" s="129">
        <v>45157</v>
      </c>
      <c r="G128" s="109" t="s">
        <v>1395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90</v>
      </c>
      <c r="D129" s="68">
        <f>C129</f>
        <v>90</v>
      </c>
      <c r="E129" s="69">
        <f>D129/C128</f>
        <v>0.18672199170124482</v>
      </c>
      <c r="F129" s="130"/>
      <c r="G129" s="108"/>
      <c r="H129" s="119" t="s">
        <v>1329</v>
      </c>
      <c r="I129" s="123" t="s">
        <v>1424</v>
      </c>
      <c r="J129" s="112" t="s">
        <v>994</v>
      </c>
    </row>
    <row r="130" spans="2:10" ht="17.25" thickTop="1" thickBot="1" x14ac:dyDescent="0.3">
      <c r="B130" s="67" t="s">
        <v>1330</v>
      </c>
      <c r="C130" s="85">
        <v>2</v>
      </c>
      <c r="D130" s="68">
        <f>D129-C130</f>
        <v>88</v>
      </c>
      <c r="E130" s="69">
        <f>D130/C128</f>
        <v>0.18257261410788381</v>
      </c>
      <c r="F130" s="130"/>
      <c r="G130" s="117" t="s">
        <v>1418</v>
      </c>
      <c r="H130" s="120">
        <f>AUXILIAR!B53</f>
        <v>15</v>
      </c>
      <c r="I130" s="124"/>
      <c r="J130" s="116"/>
    </row>
    <row r="131" spans="2:10" ht="16.5" thickTop="1" x14ac:dyDescent="0.25">
      <c r="B131" s="67" t="s">
        <v>1331</v>
      </c>
      <c r="C131" s="85">
        <v>1</v>
      </c>
      <c r="D131" s="68">
        <f>D130-C131</f>
        <v>87</v>
      </c>
      <c r="E131" s="69">
        <f>D131/C128</f>
        <v>0.18049792531120332</v>
      </c>
      <c r="F131" s="130"/>
      <c r="G131" s="67" t="s">
        <v>1153</v>
      </c>
      <c r="H131" s="121">
        <f>AUXILIAR!C53</f>
        <v>15</v>
      </c>
      <c r="I131" s="125">
        <f>AUXILIAR!E53</f>
        <v>5</v>
      </c>
      <c r="J131" s="115">
        <f>I131/H131</f>
        <v>0.33333333333333331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72</v>
      </c>
      <c r="E132" s="92">
        <f>D132/C128</f>
        <v>0.14937759336099585</v>
      </c>
      <c r="F132" s="130"/>
      <c r="G132" s="67" t="s">
        <v>1420</v>
      </c>
      <c r="H132" s="121">
        <f>AUXILIAR!D53</f>
        <v>15</v>
      </c>
      <c r="I132" s="126">
        <f>AUXILIAR!F53</f>
        <v>5</v>
      </c>
      <c r="J132" s="110">
        <f>I132/H132</f>
        <v>0.33333333333333331</v>
      </c>
    </row>
    <row r="133" spans="2:10" ht="17.25" thickTop="1" thickBot="1" x14ac:dyDescent="0.3">
      <c r="B133" s="95" t="s">
        <v>1144</v>
      </c>
      <c r="C133" s="96">
        <f>Hoja1!X3</f>
        <v>18</v>
      </c>
      <c r="D133" s="96"/>
      <c r="E133" s="97">
        <f>Hoja1!X4</f>
        <v>7.43801652892562E-2</v>
      </c>
      <c r="F133" s="130"/>
      <c r="G133" s="67" t="s">
        <v>1426</v>
      </c>
      <c r="H133" s="121">
        <f>paradas!H1</f>
        <v>30</v>
      </c>
      <c r="I133" s="127">
        <f>SUM(I131:I132)</f>
        <v>10</v>
      </c>
      <c r="J133" s="113">
        <f>I133/H133</f>
        <v>0.33333333333333331</v>
      </c>
    </row>
    <row r="134" spans="2:10" ht="17.25" thickTop="1" thickBot="1" x14ac:dyDescent="0.3">
      <c r="B134" s="95" t="s">
        <v>1145</v>
      </c>
      <c r="C134" s="96">
        <f>Hoja1!X5</f>
        <v>72</v>
      </c>
      <c r="D134" s="96"/>
      <c r="E134" s="98">
        <f>Hoja1!X6</f>
        <v>0.34285714285714286</v>
      </c>
      <c r="F134" s="131"/>
      <c r="G134" s="70" t="s">
        <v>1425</v>
      </c>
      <c r="H134" s="122">
        <f>AUXILIAR!G53</f>
        <v>10</v>
      </c>
      <c r="I134" s="128"/>
      <c r="J134" s="114"/>
    </row>
    <row r="135" spans="2:10" ht="17.25" thickTop="1" thickBot="1" x14ac:dyDescent="0.3">
      <c r="B135" s="63" t="s">
        <v>1329</v>
      </c>
      <c r="C135" s="64">
        <f>AUXILIAR!F21</f>
        <v>482</v>
      </c>
      <c r="D135" s="65"/>
      <c r="E135" s="66"/>
      <c r="F135" s="129">
        <v>45158</v>
      </c>
      <c r="G135" s="109" t="s">
        <v>1395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85</v>
      </c>
      <c r="D136" s="68">
        <f>C136</f>
        <v>85</v>
      </c>
      <c r="E136" s="69">
        <f>D136/C135</f>
        <v>0.17634854771784234</v>
      </c>
      <c r="F136" s="130"/>
      <c r="G136" s="108"/>
      <c r="H136" s="119" t="s">
        <v>1329</v>
      </c>
      <c r="I136" s="123" t="s">
        <v>1424</v>
      </c>
      <c r="J136" s="112" t="s">
        <v>994</v>
      </c>
    </row>
    <row r="137" spans="2:10" ht="17.25" thickTop="1" thickBot="1" x14ac:dyDescent="0.3">
      <c r="B137" s="67" t="s">
        <v>1330</v>
      </c>
      <c r="C137" s="85">
        <v>2</v>
      </c>
      <c r="D137" s="68">
        <f>D136-C137</f>
        <v>83</v>
      </c>
      <c r="E137" s="69">
        <f>D137/C135</f>
        <v>0.17219917012448133</v>
      </c>
      <c r="F137" s="130"/>
      <c r="G137" s="117" t="s">
        <v>1418</v>
      </c>
      <c r="H137" s="120">
        <f>AUXILIAR!B54</f>
        <v>15</v>
      </c>
      <c r="I137" s="124"/>
      <c r="J137" s="116"/>
    </row>
    <row r="138" spans="2:10" ht="16.5" thickTop="1" x14ac:dyDescent="0.25">
      <c r="B138" s="67" t="s">
        <v>1331</v>
      </c>
      <c r="C138" s="85">
        <v>1</v>
      </c>
      <c r="D138" s="68">
        <f>D137-C138</f>
        <v>82</v>
      </c>
      <c r="E138" s="69">
        <f>D138/C135</f>
        <v>0.17012448132780084</v>
      </c>
      <c r="F138" s="130"/>
      <c r="G138" s="67" t="s">
        <v>1153</v>
      </c>
      <c r="H138" s="121">
        <f>AUXILIAR!C54</f>
        <v>15</v>
      </c>
      <c r="I138" s="125">
        <f>AUXILIAR!E54</f>
        <v>4</v>
      </c>
      <c r="J138" s="115">
        <f t="shared" ref="J138:J140" si="0">I138/H138</f>
        <v>0.26666666666666666</v>
      </c>
    </row>
    <row r="139" spans="2:10" ht="16.5" thickBot="1" x14ac:dyDescent="0.3">
      <c r="B139" s="70" t="s">
        <v>16</v>
      </c>
      <c r="C139" s="71">
        <f>AUXILIAR!B21</f>
        <v>25</v>
      </c>
      <c r="D139" s="72">
        <f>D138-C139</f>
        <v>57</v>
      </c>
      <c r="E139" s="92">
        <f>D139/C135</f>
        <v>0.11825726141078838</v>
      </c>
      <c r="F139" s="130"/>
      <c r="G139" s="67" t="s">
        <v>1420</v>
      </c>
      <c r="H139" s="121">
        <f>AUXILIAR!D54</f>
        <v>15</v>
      </c>
      <c r="I139" s="126">
        <f>AUXILIAR!F54</f>
        <v>6</v>
      </c>
      <c r="J139" s="110">
        <f t="shared" si="0"/>
        <v>0.4</v>
      </c>
    </row>
    <row r="140" spans="2:10" ht="17.25" thickTop="1" thickBot="1" x14ac:dyDescent="0.3">
      <c r="B140" s="95" t="s">
        <v>1144</v>
      </c>
      <c r="C140" s="96">
        <f>Hoja1!Y3</f>
        <v>23</v>
      </c>
      <c r="D140" s="96"/>
      <c r="E140" s="97">
        <v>0.05</v>
      </c>
      <c r="F140" s="130"/>
      <c r="G140" s="67" t="s">
        <v>1426</v>
      </c>
      <c r="H140" s="121">
        <f>paradas!H1</f>
        <v>30</v>
      </c>
      <c r="I140" s="127">
        <f t="shared" ref="I140" si="1">SUM(I138:I139)</f>
        <v>10</v>
      </c>
      <c r="J140" s="113">
        <f t="shared" si="0"/>
        <v>0.33333333333333331</v>
      </c>
    </row>
    <row r="141" spans="2:10" ht="17.25" thickTop="1" thickBot="1" x14ac:dyDescent="0.3">
      <c r="B141" s="95" t="s">
        <v>1145</v>
      </c>
      <c r="C141" s="96">
        <f>Hoja1!Y5</f>
        <v>62</v>
      </c>
      <c r="D141" s="96"/>
      <c r="E141" s="98">
        <v>0.14000000000000001</v>
      </c>
      <c r="F141" s="131"/>
      <c r="G141" s="70" t="s">
        <v>1425</v>
      </c>
      <c r="H141" s="122">
        <f>AUXILIAR!G54</f>
        <v>10</v>
      </c>
      <c r="I141" s="128"/>
      <c r="J141" s="114"/>
    </row>
    <row r="142" spans="2:10" ht="17.25" thickTop="1" thickBot="1" x14ac:dyDescent="0.3">
      <c r="B142" s="63" t="s">
        <v>1329</v>
      </c>
      <c r="C142" s="64">
        <f>AUXILIAR!F22</f>
        <v>482</v>
      </c>
      <c r="D142" s="65"/>
      <c r="E142" s="66"/>
      <c r="F142" s="129">
        <v>45159</v>
      </c>
      <c r="G142" s="109" t="s">
        <v>1395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81</v>
      </c>
      <c r="D143" s="68">
        <f>C143</f>
        <v>81</v>
      </c>
      <c r="E143" s="69">
        <f>D143/C142</f>
        <v>0.16804979253112035</v>
      </c>
      <c r="F143" s="130"/>
      <c r="G143" s="108"/>
      <c r="H143" s="119" t="s">
        <v>1329</v>
      </c>
      <c r="I143" s="123" t="s">
        <v>1424</v>
      </c>
      <c r="J143" s="112" t="s">
        <v>994</v>
      </c>
    </row>
    <row r="144" spans="2:10" ht="17.25" thickTop="1" thickBot="1" x14ac:dyDescent="0.3">
      <c r="B144" s="67" t="s">
        <v>1330</v>
      </c>
      <c r="C144" s="85">
        <v>2</v>
      </c>
      <c r="D144" s="68">
        <f>D143-C144</f>
        <v>79</v>
      </c>
      <c r="E144" s="69">
        <f>D144/C142</f>
        <v>0.16390041493775934</v>
      </c>
      <c r="F144" s="130"/>
      <c r="G144" s="117" t="s">
        <v>1418</v>
      </c>
      <c r="H144" s="120">
        <f>AUXILIAR!B55</f>
        <v>15</v>
      </c>
      <c r="I144" s="124"/>
      <c r="J144" s="116"/>
    </row>
    <row r="145" spans="2:10" ht="16.5" thickTop="1" x14ac:dyDescent="0.25">
      <c r="B145" s="67" t="s">
        <v>1331</v>
      </c>
      <c r="C145" s="85">
        <v>1</v>
      </c>
      <c r="D145" s="68">
        <f>D144-C145</f>
        <v>78</v>
      </c>
      <c r="E145" s="69">
        <f>D145/C142</f>
        <v>0.16182572614107885</v>
      </c>
      <c r="F145" s="130"/>
      <c r="G145" s="67" t="s">
        <v>1153</v>
      </c>
      <c r="H145" s="121">
        <f>AUXILIAR!C55</f>
        <v>15</v>
      </c>
      <c r="I145" s="125">
        <f>AUXILIAR!E55</f>
        <v>5</v>
      </c>
      <c r="J145" s="115">
        <f t="shared" ref="J145:J147" si="2">I145/H145</f>
        <v>0.33333333333333331</v>
      </c>
    </row>
    <row r="146" spans="2:10" ht="16.5" thickBot="1" x14ac:dyDescent="0.3">
      <c r="B146" s="70" t="s">
        <v>16</v>
      </c>
      <c r="C146" s="71">
        <f>AUXILIAR!B22</f>
        <v>22</v>
      </c>
      <c r="D146" s="72">
        <f>D145-C146</f>
        <v>56</v>
      </c>
      <c r="E146" s="92">
        <f>D146/C142</f>
        <v>0.11618257261410789</v>
      </c>
      <c r="F146" s="130"/>
      <c r="G146" s="67" t="s">
        <v>1420</v>
      </c>
      <c r="H146" s="121">
        <f>AUXILIAR!D55</f>
        <v>15</v>
      </c>
      <c r="I146" s="126">
        <f>AUXILIAR!F55</f>
        <v>6</v>
      </c>
      <c r="J146" s="110">
        <f t="shared" si="2"/>
        <v>0.4</v>
      </c>
    </row>
    <row r="147" spans="2:10" ht="17.25" thickTop="1" thickBot="1" x14ac:dyDescent="0.3">
      <c r="B147" s="95" t="s">
        <v>1144</v>
      </c>
      <c r="C147" s="96">
        <f>Hoja1!Z3</f>
        <v>0</v>
      </c>
      <c r="D147" s="96"/>
      <c r="E147" s="97">
        <v>0.05</v>
      </c>
      <c r="F147" s="130"/>
      <c r="G147" s="67" t="s">
        <v>1426</v>
      </c>
      <c r="H147" s="121">
        <f>paradas!H1</f>
        <v>30</v>
      </c>
      <c r="I147" s="127">
        <f t="shared" ref="I147" si="3">SUM(I145:I146)</f>
        <v>11</v>
      </c>
      <c r="J147" s="113">
        <f t="shared" si="2"/>
        <v>0.36666666666666664</v>
      </c>
    </row>
    <row r="148" spans="2:10" ht="17.25" thickTop="1" thickBot="1" x14ac:dyDescent="0.3">
      <c r="B148" s="95" t="s">
        <v>1145</v>
      </c>
      <c r="C148" s="96">
        <f>Hoja1!Z5</f>
        <v>59</v>
      </c>
      <c r="D148" s="96"/>
      <c r="E148" s="98">
        <v>0.14000000000000001</v>
      </c>
      <c r="F148" s="131"/>
      <c r="G148" s="70" t="s">
        <v>1425</v>
      </c>
      <c r="H148" s="122">
        <f>AUXILIAR!G55</f>
        <v>5</v>
      </c>
      <c r="I148" s="128"/>
      <c r="J148" s="114"/>
    </row>
    <row r="149" spans="2:10" ht="17.25" thickTop="1" thickBot="1" x14ac:dyDescent="0.3">
      <c r="B149" s="63" t="s">
        <v>1329</v>
      </c>
      <c r="C149" s="64">
        <f>AUXILIAR!F23</f>
        <v>482</v>
      </c>
      <c r="D149" s="65"/>
      <c r="E149" s="66"/>
      <c r="F149" s="129">
        <v>45160</v>
      </c>
      <c r="G149" s="109" t="s">
        <v>1395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86</v>
      </c>
      <c r="D150" s="68">
        <f>C150</f>
        <v>86</v>
      </c>
      <c r="E150" s="69">
        <f>D150/C149</f>
        <v>0.17842323651452283</v>
      </c>
      <c r="F150" s="130"/>
      <c r="G150" s="108"/>
      <c r="H150" s="119" t="s">
        <v>1329</v>
      </c>
      <c r="I150" s="123" t="s">
        <v>1424</v>
      </c>
      <c r="J150" s="112" t="s">
        <v>994</v>
      </c>
    </row>
    <row r="151" spans="2:10" ht="17.25" thickTop="1" thickBot="1" x14ac:dyDescent="0.3">
      <c r="B151" s="67" t="s">
        <v>1330</v>
      </c>
      <c r="C151" s="85">
        <v>13</v>
      </c>
      <c r="D151" s="68">
        <f>D150-C151</f>
        <v>73</v>
      </c>
      <c r="E151" s="69">
        <f>D151/C149</f>
        <v>0.15145228215767634</v>
      </c>
      <c r="F151" s="130"/>
      <c r="G151" s="117" t="s">
        <v>1418</v>
      </c>
      <c r="H151" s="120">
        <f>AUXILIAR!B62</f>
        <v>15</v>
      </c>
      <c r="I151" s="124"/>
      <c r="J151" s="116"/>
    </row>
    <row r="152" spans="2:10" ht="16.5" thickTop="1" x14ac:dyDescent="0.25">
      <c r="B152" s="67" t="s">
        <v>1331</v>
      </c>
      <c r="C152" s="85">
        <v>1</v>
      </c>
      <c r="D152" s="68">
        <f>D151-C152</f>
        <v>72</v>
      </c>
      <c r="E152" s="69">
        <f>D152/C149</f>
        <v>0.14937759336099585</v>
      </c>
      <c r="F152" s="130"/>
      <c r="G152" s="67" t="s">
        <v>1153</v>
      </c>
      <c r="H152" s="121">
        <f>AUXILIAR!C62</f>
        <v>15</v>
      </c>
      <c r="I152" s="125">
        <v>7</v>
      </c>
      <c r="J152" s="115">
        <f t="shared" ref="J152:J154" si="4">I152/H152</f>
        <v>0.46666666666666667</v>
      </c>
    </row>
    <row r="153" spans="2:10" ht="16.5" thickBot="1" x14ac:dyDescent="0.3">
      <c r="B153" s="70" t="s">
        <v>16</v>
      </c>
      <c r="C153" s="71">
        <v>23</v>
      </c>
      <c r="D153" s="72">
        <f>D152-C153</f>
        <v>49</v>
      </c>
      <c r="E153" s="92">
        <f>D153/C149</f>
        <v>0.1016597510373444</v>
      </c>
      <c r="F153" s="130"/>
      <c r="G153" s="67" t="s">
        <v>1420</v>
      </c>
      <c r="H153" s="121">
        <f>AUXILIAR!D62</f>
        <v>15</v>
      </c>
      <c r="I153" s="126">
        <v>6</v>
      </c>
      <c r="J153" s="110">
        <f t="shared" si="4"/>
        <v>0.4</v>
      </c>
    </row>
    <row r="154" spans="2:10" ht="17.25" thickTop="1" thickBot="1" x14ac:dyDescent="0.3">
      <c r="B154" s="95" t="s">
        <v>1144</v>
      </c>
      <c r="C154" s="96">
        <f>Hoja1!AA3</f>
        <v>21</v>
      </c>
      <c r="D154" s="96"/>
      <c r="E154" s="97">
        <v>0.09</v>
      </c>
      <c r="F154" s="130"/>
      <c r="G154" s="67" t="s">
        <v>1426</v>
      </c>
      <c r="H154" s="121">
        <v>30</v>
      </c>
      <c r="I154" s="127">
        <f t="shared" ref="I154" si="5">SUM(I152:I153)</f>
        <v>13</v>
      </c>
      <c r="J154" s="113">
        <f t="shared" si="4"/>
        <v>0.43333333333333335</v>
      </c>
    </row>
    <row r="155" spans="2:10" ht="17.25" thickTop="1" thickBot="1" x14ac:dyDescent="0.3">
      <c r="B155" s="95" t="s">
        <v>1145</v>
      </c>
      <c r="C155" s="96">
        <f>Hoja1!AA5</f>
        <v>65</v>
      </c>
      <c r="D155" s="96"/>
      <c r="E155" s="98">
        <v>0.31</v>
      </c>
      <c r="F155" s="131"/>
      <c r="G155" s="70" t="s">
        <v>1425</v>
      </c>
      <c r="H155" s="122">
        <v>13</v>
      </c>
      <c r="I155" s="128"/>
      <c r="J155" s="114"/>
    </row>
    <row r="156" spans="2:10" ht="15.75" customHeight="1" thickTop="1" thickBot="1" x14ac:dyDescent="0.3">
      <c r="B156" s="63" t="s">
        <v>1329</v>
      </c>
      <c r="C156" s="64">
        <f>AUXILIAR!F24</f>
        <v>482</v>
      </c>
      <c r="D156" s="65"/>
      <c r="E156" s="66"/>
      <c r="F156" s="129">
        <v>45161</v>
      </c>
      <c r="G156" s="109" t="s">
        <v>1395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61</v>
      </c>
      <c r="D157" s="68">
        <f>C157</f>
        <v>61</v>
      </c>
      <c r="E157" s="69">
        <f>D157/C156</f>
        <v>0.12655601659751037</v>
      </c>
      <c r="F157" s="130"/>
      <c r="G157" s="108"/>
      <c r="H157" s="119" t="s">
        <v>1329</v>
      </c>
      <c r="I157" s="123" t="s">
        <v>1424</v>
      </c>
      <c r="J157" s="112" t="s">
        <v>994</v>
      </c>
    </row>
    <row r="158" spans="2:10" ht="17.25" thickTop="1" thickBot="1" x14ac:dyDescent="0.3">
      <c r="B158" s="67" t="s">
        <v>1330</v>
      </c>
      <c r="C158" s="85">
        <v>2</v>
      </c>
      <c r="D158" s="68">
        <f>D157-C158</f>
        <v>59</v>
      </c>
      <c r="E158" s="69">
        <f>D158/C156</f>
        <v>0.12240663900414937</v>
      </c>
      <c r="F158" s="130"/>
      <c r="G158" s="117" t="s">
        <v>1418</v>
      </c>
      <c r="H158" s="120">
        <f>AUXILIAR!B57</f>
        <v>15</v>
      </c>
      <c r="I158" s="124"/>
      <c r="J158" s="116"/>
    </row>
    <row r="159" spans="2:10" ht="16.5" thickTop="1" x14ac:dyDescent="0.25">
      <c r="B159" s="67" t="s">
        <v>1331</v>
      </c>
      <c r="C159" s="85">
        <v>1</v>
      </c>
      <c r="D159" s="68">
        <f>D158-C159</f>
        <v>58</v>
      </c>
      <c r="E159" s="69">
        <f>D159/C156</f>
        <v>0.12033195020746888</v>
      </c>
      <c r="F159" s="130"/>
      <c r="G159" s="67" t="s">
        <v>1153</v>
      </c>
      <c r="H159" s="121">
        <f>AUXILIAR!C57</f>
        <v>15</v>
      </c>
      <c r="I159" s="125">
        <f>AUXILIAR!E57</f>
        <v>5</v>
      </c>
      <c r="J159" s="115">
        <f t="shared" ref="J159:J161" si="6">I159/H159</f>
        <v>0.33333333333333331</v>
      </c>
    </row>
    <row r="160" spans="2:10" ht="16.5" thickBot="1" x14ac:dyDescent="0.3">
      <c r="B160" s="70" t="s">
        <v>16</v>
      </c>
      <c r="C160" s="71">
        <v>9</v>
      </c>
      <c r="D160" s="72">
        <f>D159-C160</f>
        <v>49</v>
      </c>
      <c r="E160" s="92">
        <f>D160/C156</f>
        <v>0.1016597510373444</v>
      </c>
      <c r="F160" s="130"/>
      <c r="G160" s="67" t="s">
        <v>1420</v>
      </c>
      <c r="H160" s="121">
        <f>AUXILIAR!D57</f>
        <v>15</v>
      </c>
      <c r="I160" s="126">
        <f>AUXILIAR!F57</f>
        <v>4</v>
      </c>
      <c r="J160" s="110">
        <f t="shared" si="6"/>
        <v>0.26666666666666666</v>
      </c>
    </row>
    <row r="161" spans="2:10" ht="17.25" thickTop="1" thickBot="1" x14ac:dyDescent="0.3">
      <c r="B161" s="95" t="s">
        <v>1144</v>
      </c>
      <c r="C161" s="96">
        <f>Hoja1!AB3</f>
        <v>15</v>
      </c>
      <c r="D161" s="96"/>
      <c r="E161" s="97">
        <v>0.06</v>
      </c>
      <c r="F161" s="130"/>
      <c r="G161" s="67" t="s">
        <v>1426</v>
      </c>
      <c r="H161" s="121">
        <f>paradas!H1</f>
        <v>30</v>
      </c>
      <c r="I161" s="127">
        <f t="shared" ref="I161" si="7">SUM(I159:I160)</f>
        <v>9</v>
      </c>
      <c r="J161" s="113">
        <f t="shared" si="6"/>
        <v>0.3</v>
      </c>
    </row>
    <row r="162" spans="2:10" ht="17.25" thickTop="1" thickBot="1" x14ac:dyDescent="0.3">
      <c r="B162" s="95" t="s">
        <v>1145</v>
      </c>
      <c r="C162" s="96">
        <f>Hoja1!AB5</f>
        <v>46</v>
      </c>
      <c r="D162" s="96"/>
      <c r="E162" s="98">
        <v>0.22</v>
      </c>
      <c r="F162" s="131"/>
      <c r="G162" s="70" t="s">
        <v>1425</v>
      </c>
      <c r="H162" s="122">
        <f>AUXILIAR!G57</f>
        <v>9</v>
      </c>
      <c r="I162" s="128"/>
      <c r="J162" s="114"/>
    </row>
    <row r="163" spans="2:10" ht="17.25" thickTop="1" thickBot="1" x14ac:dyDescent="0.3">
      <c r="B163" s="63" t="s">
        <v>1329</v>
      </c>
      <c r="C163" s="64">
        <f>AUXILIAR!F25</f>
        <v>482</v>
      </c>
      <c r="D163" s="65"/>
      <c r="E163" s="66"/>
      <c r="F163" s="129">
        <v>45162</v>
      </c>
      <c r="G163" s="109" t="s">
        <v>1395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0</v>
      </c>
      <c r="D164" s="68">
        <f>C164</f>
        <v>0</v>
      </c>
      <c r="E164" s="69">
        <f>D164/C163</f>
        <v>0</v>
      </c>
      <c r="F164" s="130"/>
      <c r="G164" s="108"/>
      <c r="H164" s="119" t="s">
        <v>1329</v>
      </c>
      <c r="I164" s="123" t="s">
        <v>1424</v>
      </c>
      <c r="J164" s="112" t="s">
        <v>994</v>
      </c>
    </row>
    <row r="165" spans="2:10" ht="17.25" thickTop="1" thickBot="1" x14ac:dyDescent="0.3">
      <c r="B165" s="67" t="s">
        <v>1330</v>
      </c>
      <c r="C165" s="85">
        <v>0</v>
      </c>
      <c r="D165" s="68">
        <f>D164-C165</f>
        <v>0</v>
      </c>
      <c r="E165" s="69">
        <f>D165/C163</f>
        <v>0</v>
      </c>
      <c r="F165" s="130"/>
      <c r="G165" s="117" t="s">
        <v>1418</v>
      </c>
      <c r="H165" s="120">
        <f>AUXILIAR!B58</f>
        <v>15</v>
      </c>
      <c r="I165" s="124"/>
      <c r="J165" s="116"/>
    </row>
    <row r="166" spans="2:10" ht="16.5" thickTop="1" x14ac:dyDescent="0.25">
      <c r="B166" s="67" t="s">
        <v>1331</v>
      </c>
      <c r="C166" s="85">
        <v>1</v>
      </c>
      <c r="D166" s="68">
        <f>D165-C166</f>
        <v>-1</v>
      </c>
      <c r="E166" s="69">
        <f>D166/C163</f>
        <v>-2.0746887966804979E-3</v>
      </c>
      <c r="F166" s="130"/>
      <c r="G166" s="67" t="s">
        <v>1153</v>
      </c>
      <c r="H166" s="121">
        <f>AUXILIAR!C58</f>
        <v>15</v>
      </c>
      <c r="I166" s="125">
        <f>AUXILIAR!E58</f>
        <v>0</v>
      </c>
      <c r="J166" s="115">
        <f t="shared" ref="J166:J168" si="8">I166/H166</f>
        <v>0</v>
      </c>
    </row>
    <row r="167" spans="2:10" ht="16.5" thickBot="1" x14ac:dyDescent="0.3">
      <c r="B167" s="70" t="s">
        <v>16</v>
      </c>
      <c r="C167" s="71">
        <f>AUXILIAR!B25</f>
        <v>0</v>
      </c>
      <c r="D167" s="72">
        <f>D166-C167</f>
        <v>-1</v>
      </c>
      <c r="E167" s="92">
        <f>D167/C163</f>
        <v>-2.0746887966804979E-3</v>
      </c>
      <c r="F167" s="130"/>
      <c r="G167" s="67" t="s">
        <v>1420</v>
      </c>
      <c r="H167" s="121">
        <f>AUXILIAR!D58</f>
        <v>15</v>
      </c>
      <c r="I167" s="126">
        <f>AUXILIAR!F58</f>
        <v>0</v>
      </c>
      <c r="J167" s="110">
        <f t="shared" si="8"/>
        <v>0</v>
      </c>
    </row>
    <row r="168" spans="2:10" ht="17.25" thickTop="1" thickBot="1" x14ac:dyDescent="0.3">
      <c r="B168" s="95" t="s">
        <v>1144</v>
      </c>
      <c r="C168" s="96">
        <f>Hoja1!AC3</f>
        <v>0</v>
      </c>
      <c r="D168" s="96"/>
      <c r="E168" s="97">
        <v>0.03</v>
      </c>
      <c r="F168" s="130"/>
      <c r="G168" s="67" t="s">
        <v>1426</v>
      </c>
      <c r="H168" s="121">
        <f>paradas!H1</f>
        <v>30</v>
      </c>
      <c r="I168" s="127">
        <f t="shared" ref="I168" si="9">SUM(I166:I167)</f>
        <v>0</v>
      </c>
      <c r="J168" s="113">
        <f t="shared" si="8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0.15</v>
      </c>
      <c r="F169" s="131"/>
      <c r="G169" s="70" t="s">
        <v>1425</v>
      </c>
      <c r="H169" s="122">
        <f>AUXILIAR!G58</f>
        <v>0</v>
      </c>
      <c r="I169" s="128"/>
      <c r="J169" s="114"/>
    </row>
    <row r="170" spans="2:10" ht="17.25" thickTop="1" thickBot="1" x14ac:dyDescent="0.3">
      <c r="B170" s="63" t="s">
        <v>1329</v>
      </c>
      <c r="C170" s="64">
        <f>AUXILIAR!F26</f>
        <v>482</v>
      </c>
      <c r="D170" s="65"/>
      <c r="E170" s="66"/>
      <c r="F170" s="129">
        <v>45163</v>
      </c>
      <c r="G170" s="109" t="s">
        <v>1395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0</v>
      </c>
      <c r="D171" s="68">
        <f>C171</f>
        <v>0</v>
      </c>
      <c r="E171" s="69">
        <f>D171/C170</f>
        <v>0</v>
      </c>
      <c r="F171" s="130"/>
      <c r="G171" s="108"/>
      <c r="H171" s="119" t="s">
        <v>1329</v>
      </c>
      <c r="I171" s="123" t="s">
        <v>1424</v>
      </c>
      <c r="J171" s="112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f>D171-C172</f>
        <v>0</v>
      </c>
      <c r="E172" s="69">
        <f>D172/C170</f>
        <v>0</v>
      </c>
      <c r="F172" s="130"/>
      <c r="G172" s="117" t="s">
        <v>1418</v>
      </c>
      <c r="H172" s="120">
        <f>AUXILIAR!B59</f>
        <v>15</v>
      </c>
      <c r="I172" s="124"/>
      <c r="J172" s="116"/>
    </row>
    <row r="173" spans="2:10" ht="16.5" thickTop="1" x14ac:dyDescent="0.25">
      <c r="B173" s="67" t="s">
        <v>1331</v>
      </c>
      <c r="C173" s="85">
        <v>1</v>
      </c>
      <c r="D173" s="68">
        <f>D172-C173</f>
        <v>-1</v>
      </c>
      <c r="E173" s="69">
        <f>D173/C170</f>
        <v>-2.0746887966804979E-3</v>
      </c>
      <c r="F173" s="130"/>
      <c r="G173" s="67" t="s">
        <v>1153</v>
      </c>
      <c r="H173" s="121">
        <f>AUXILIAR!C59</f>
        <v>15</v>
      </c>
      <c r="I173" s="125">
        <v>2</v>
      </c>
      <c r="J173" s="115">
        <f t="shared" ref="J173:J175" si="10">I173/H173</f>
        <v>0.13333333333333333</v>
      </c>
    </row>
    <row r="174" spans="2:10" ht="16.5" thickBot="1" x14ac:dyDescent="0.3">
      <c r="B174" s="70" t="s">
        <v>16</v>
      </c>
      <c r="C174" s="71">
        <f>AUXILIAR!B26</f>
        <v>0</v>
      </c>
      <c r="D174" s="72">
        <f>D173-C174</f>
        <v>-1</v>
      </c>
      <c r="E174" s="92">
        <f>D174/C170</f>
        <v>-2.0746887966804979E-3</v>
      </c>
      <c r="F174" s="130"/>
      <c r="G174" s="67" t="s">
        <v>1420</v>
      </c>
      <c r="H174" s="121">
        <f>AUXILIAR!D59</f>
        <v>15</v>
      </c>
      <c r="I174" s="126">
        <v>1</v>
      </c>
      <c r="J174" s="110">
        <f t="shared" si="10"/>
        <v>6.6666666666666666E-2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0.02</v>
      </c>
      <c r="F175" s="130"/>
      <c r="G175" s="67" t="s">
        <v>1426</v>
      </c>
      <c r="H175" s="121">
        <f>paradas!H1</f>
        <v>30</v>
      </c>
      <c r="I175" s="127">
        <f t="shared" ref="I175" si="11">SUM(I173:I174)</f>
        <v>3</v>
      </c>
      <c r="J175" s="113">
        <f t="shared" si="10"/>
        <v>0.1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0.13</v>
      </c>
      <c r="F176" s="131"/>
      <c r="G176" s="70" t="s">
        <v>1425</v>
      </c>
      <c r="H176" s="122">
        <v>3</v>
      </c>
      <c r="I176" s="128"/>
      <c r="J176" s="114"/>
    </row>
    <row r="177" spans="2:10" ht="17.25" thickTop="1" thickBot="1" x14ac:dyDescent="0.3">
      <c r="B177" s="63" t="s">
        <v>1329</v>
      </c>
      <c r="C177" s="64">
        <f>AUXILIAR!F27</f>
        <v>482</v>
      </c>
      <c r="D177" s="65"/>
      <c r="E177" s="66"/>
      <c r="F177" s="129">
        <v>45164</v>
      </c>
      <c r="G177" s="109" t="s">
        <v>1395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0</v>
      </c>
      <c r="D178" s="68">
        <f>C178</f>
        <v>0</v>
      </c>
      <c r="E178" s="69">
        <f>D178/C177</f>
        <v>0</v>
      </c>
      <c r="F178" s="130"/>
      <c r="G178" s="108"/>
      <c r="H178" s="119" t="s">
        <v>1329</v>
      </c>
      <c r="I178" s="123" t="s">
        <v>1424</v>
      </c>
      <c r="J178" s="112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0"/>
      <c r="G179" s="117" t="s">
        <v>1418</v>
      </c>
      <c r="H179" s="120">
        <f>AUXILIAR!B60</f>
        <v>15</v>
      </c>
      <c r="I179" s="124"/>
      <c r="J179" s="116"/>
    </row>
    <row r="180" spans="2:10" ht="16.5" thickTop="1" x14ac:dyDescent="0.25">
      <c r="B180" s="67" t="s">
        <v>1331</v>
      </c>
      <c r="C180" s="85">
        <v>1</v>
      </c>
      <c r="D180" s="68">
        <f>D179-C180</f>
        <v>-1</v>
      </c>
      <c r="E180" s="69">
        <f>D180/C177</f>
        <v>-2.0746887966804979E-3</v>
      </c>
      <c r="F180" s="130"/>
      <c r="G180" s="67" t="s">
        <v>1153</v>
      </c>
      <c r="H180" s="121">
        <f>AUXILIAR!C60</f>
        <v>15</v>
      </c>
      <c r="I180" s="125">
        <v>2</v>
      </c>
      <c r="J180" s="115">
        <f t="shared" ref="J180:J182" si="12">I180/H180</f>
        <v>0.13333333333333333</v>
      </c>
    </row>
    <row r="181" spans="2:10" ht="16.5" thickBot="1" x14ac:dyDescent="0.3">
      <c r="B181" s="70" t="s">
        <v>16</v>
      </c>
      <c r="C181" s="71">
        <f>AUXILIAR!B27</f>
        <v>0</v>
      </c>
      <c r="D181" s="72">
        <f>D180-C181</f>
        <v>-1</v>
      </c>
      <c r="E181" s="92">
        <f>D181/C177</f>
        <v>-2.0746887966804979E-3</v>
      </c>
      <c r="F181" s="130"/>
      <c r="G181" s="67" t="s">
        <v>1420</v>
      </c>
      <c r="H181" s="121">
        <f>AUXILIAR!D60</f>
        <v>15</v>
      </c>
      <c r="I181" s="126">
        <v>1</v>
      </c>
      <c r="J181" s="110">
        <f t="shared" si="12"/>
        <v>6.6666666666666666E-2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0.02</v>
      </c>
      <c r="F182" s="130"/>
      <c r="G182" s="67" t="s">
        <v>1426</v>
      </c>
      <c r="H182" s="121">
        <f>paradas!H1</f>
        <v>30</v>
      </c>
      <c r="I182" s="127">
        <f t="shared" ref="I182" si="13">SUM(I180:I181)</f>
        <v>3</v>
      </c>
      <c r="J182" s="113">
        <f t="shared" si="12"/>
        <v>0.1</v>
      </c>
    </row>
    <row r="183" spans="2:10" ht="17.25" thickTop="1" thickBot="1" x14ac:dyDescent="0.3">
      <c r="B183" s="95" t="s">
        <v>1145</v>
      </c>
      <c r="C183" s="96">
        <v>24</v>
      </c>
      <c r="D183" s="96"/>
      <c r="E183" s="98">
        <v>0.11</v>
      </c>
      <c r="F183" s="131"/>
      <c r="G183" s="70" t="s">
        <v>1425</v>
      </c>
      <c r="H183" s="122">
        <v>3</v>
      </c>
      <c r="I183" s="128"/>
      <c r="J183" s="114"/>
    </row>
    <row r="184" spans="2:10" ht="17.25" thickTop="1" thickBot="1" x14ac:dyDescent="0.3">
      <c r="B184" s="63" t="s">
        <v>1329</v>
      </c>
      <c r="C184" s="64">
        <f>AUXILIAR!F28</f>
        <v>482</v>
      </c>
      <c r="D184" s="65"/>
      <c r="E184" s="66"/>
      <c r="F184" s="129">
        <v>45165</v>
      </c>
      <c r="G184" s="109" t="s">
        <v>1395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0</v>
      </c>
      <c r="D185" s="68">
        <f>C185</f>
        <v>0</v>
      </c>
      <c r="E185" s="69">
        <f>D185/C184</f>
        <v>0</v>
      </c>
      <c r="F185" s="130"/>
      <c r="G185" s="108"/>
      <c r="H185" s="119" t="s">
        <v>1329</v>
      </c>
      <c r="I185" s="123" t="s">
        <v>1424</v>
      </c>
      <c r="J185" s="112" t="s">
        <v>994</v>
      </c>
    </row>
    <row r="186" spans="2:10" ht="17.25" thickTop="1" thickBot="1" x14ac:dyDescent="0.3">
      <c r="B186" s="67" t="s">
        <v>1330</v>
      </c>
      <c r="C186" s="85">
        <v>3</v>
      </c>
      <c r="D186" s="68">
        <f>D185-C186</f>
        <v>-3</v>
      </c>
      <c r="E186" s="69">
        <f>D186/C184</f>
        <v>-6.2240663900414933E-3</v>
      </c>
      <c r="F186" s="130"/>
      <c r="G186" s="117" t="s">
        <v>1418</v>
      </c>
      <c r="H186" s="120">
        <f>AUXILIAR!B61</f>
        <v>15</v>
      </c>
      <c r="I186" s="124"/>
      <c r="J186" s="116"/>
    </row>
    <row r="187" spans="2:10" ht="16.5" thickTop="1" x14ac:dyDescent="0.25">
      <c r="B187" s="67" t="s">
        <v>1331</v>
      </c>
      <c r="C187" s="85">
        <v>1</v>
      </c>
      <c r="D187" s="68">
        <f>D186-C187</f>
        <v>-4</v>
      </c>
      <c r="E187" s="69">
        <f>D187/C184</f>
        <v>-8.2987551867219917E-3</v>
      </c>
      <c r="F187" s="130"/>
      <c r="G187" s="67" t="s">
        <v>1153</v>
      </c>
      <c r="H187" s="121">
        <f>AUXILIAR!C61</f>
        <v>15</v>
      </c>
      <c r="I187" s="125">
        <f>paradas!AF2</f>
        <v>0</v>
      </c>
      <c r="J187" s="115">
        <f t="shared" ref="J187:J189" si="14">I187/H187</f>
        <v>0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-9</v>
      </c>
      <c r="E188" s="92">
        <f>D188/C184</f>
        <v>-1.8672199170124481E-2</v>
      </c>
      <c r="F188" s="130"/>
      <c r="G188" s="67" t="s">
        <v>1420</v>
      </c>
      <c r="H188" s="121">
        <f>AUXILIAR!D61</f>
        <v>15</v>
      </c>
      <c r="I188" s="126">
        <f>paradas!AF3</f>
        <v>0</v>
      </c>
      <c r="J188" s="110">
        <f t="shared" si="14"/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0.04</v>
      </c>
      <c r="F189" s="130"/>
      <c r="G189" s="67" t="s">
        <v>1426</v>
      </c>
      <c r="H189" s="121">
        <f>paradas!H1</f>
        <v>30</v>
      </c>
      <c r="I189" s="127">
        <f t="shared" ref="I189" si="15">SUM(I187:I188)</f>
        <v>0</v>
      </c>
      <c r="J189" s="113">
        <f t="shared" si="14"/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0.1</v>
      </c>
      <c r="F190" s="131"/>
      <c r="G190" s="70" t="s">
        <v>1425</v>
      </c>
      <c r="H190" s="122">
        <v>3</v>
      </c>
      <c r="I190" s="128"/>
      <c r="J190" s="114"/>
    </row>
    <row r="191" spans="2:10" ht="17.25" thickTop="1" thickBot="1" x14ac:dyDescent="0.3">
      <c r="B191" s="63" t="s">
        <v>1329</v>
      </c>
      <c r="C191" s="64">
        <f>AUXILIAR!F29</f>
        <v>482</v>
      </c>
      <c r="D191" s="65"/>
      <c r="E191" s="66"/>
      <c r="F191" s="129">
        <v>45166</v>
      </c>
      <c r="G191" s="109" t="s">
        <v>1395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1329</v>
      </c>
      <c r="I192" s="123" t="s">
        <v>1424</v>
      </c>
      <c r="J192" s="112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1418</v>
      </c>
      <c r="H193" s="120">
        <f>AUXILIAR!B62</f>
        <v>15</v>
      </c>
      <c r="I193" s="124"/>
      <c r="J193" s="116"/>
    </row>
    <row r="194" spans="2:10" ht="16.5" thickTop="1" x14ac:dyDescent="0.25">
      <c r="B194" s="67" t="s">
        <v>1331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1153</v>
      </c>
      <c r="H194" s="121">
        <f>AUXILIAR!C62</f>
        <v>15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1420</v>
      </c>
      <c r="H195" s="121">
        <f>AUXILIAR!D62</f>
        <v>15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1144</v>
      </c>
      <c r="C196" s="96">
        <f>Hoja1!AG3</f>
        <v>0</v>
      </c>
      <c r="D196" s="96"/>
      <c r="E196" s="97">
        <v>0.05</v>
      </c>
      <c r="F196" s="130"/>
      <c r="G196" s="67" t="s">
        <v>1426</v>
      </c>
      <c r="H196" s="121">
        <f>paradas!H1</f>
        <v>30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1145</v>
      </c>
      <c r="C197" s="96">
        <f>Hoja1!AG5</f>
        <v>0</v>
      </c>
      <c r="D197" s="96"/>
      <c r="E197" s="98">
        <v>0.14000000000000001</v>
      </c>
      <c r="F197" s="131"/>
      <c r="G197" s="70" t="s">
        <v>1425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1329</v>
      </c>
      <c r="C198" s="64">
        <f>AUXILIAR!F30</f>
        <v>482</v>
      </c>
      <c r="D198" s="65"/>
      <c r="E198" s="66"/>
      <c r="F198" s="129">
        <v>45167</v>
      </c>
      <c r="G198" s="109" t="s">
        <v>1395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0</v>
      </c>
      <c r="D199" s="68">
        <f>C199</f>
        <v>0</v>
      </c>
      <c r="E199" s="69">
        <f>D199/C198</f>
        <v>0</v>
      </c>
      <c r="F199" s="130"/>
      <c r="G199" s="108"/>
      <c r="H199" s="119" t="s">
        <v>1329</v>
      </c>
      <c r="I199" s="123" t="s">
        <v>1424</v>
      </c>
      <c r="J199" s="112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f>D199-C200</f>
        <v>0</v>
      </c>
      <c r="E200" s="69">
        <f>D200/C198</f>
        <v>0</v>
      </c>
      <c r="F200" s="130"/>
      <c r="G200" s="117" t="s">
        <v>1418</v>
      </c>
      <c r="H200" s="120">
        <f>AUXILIAR!B63</f>
        <v>15</v>
      </c>
      <c r="I200" s="124"/>
      <c r="J200" s="116"/>
    </row>
    <row r="201" spans="2:10" ht="16.5" thickTop="1" x14ac:dyDescent="0.25">
      <c r="B201" s="67" t="s">
        <v>1331</v>
      </c>
      <c r="C201" s="85">
        <v>0</v>
      </c>
      <c r="D201" s="68">
        <f>D200-C201</f>
        <v>0</v>
      </c>
      <c r="E201" s="69">
        <f>D201/C198</f>
        <v>0</v>
      </c>
      <c r="F201" s="130"/>
      <c r="G201" s="67" t="s">
        <v>1153</v>
      </c>
      <c r="H201" s="121">
        <f>AUXILIAR!C63</f>
        <v>15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0</v>
      </c>
      <c r="E202" s="92">
        <f>D202/C198</f>
        <v>0</v>
      </c>
      <c r="F202" s="130"/>
      <c r="G202" s="67" t="s">
        <v>1420</v>
      </c>
      <c r="H202" s="121">
        <f>AUXILIAR!D63</f>
        <v>15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1144</v>
      </c>
      <c r="C203" s="96">
        <f>Hoja1!AH3</f>
        <v>0</v>
      </c>
      <c r="D203" s="96"/>
      <c r="E203" s="97">
        <v>0.05</v>
      </c>
      <c r="F203" s="130"/>
      <c r="G203" s="67" t="s">
        <v>1426</v>
      </c>
      <c r="H203" s="121">
        <f>paradas!H1</f>
        <v>30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1145</v>
      </c>
      <c r="C204" s="96">
        <f>Hoja1!AH5</f>
        <v>0</v>
      </c>
      <c r="D204" s="96"/>
      <c r="E204" s="98">
        <v>0.14000000000000001</v>
      </c>
      <c r="F204" s="131"/>
      <c r="G204" s="70" t="s">
        <v>1425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1329</v>
      </c>
      <c r="C205" s="64">
        <f>AUXILIAR!F31</f>
        <v>482</v>
      </c>
      <c r="D205" s="65"/>
      <c r="E205" s="66"/>
      <c r="F205" s="129">
        <v>45168</v>
      </c>
      <c r="G205" s="109" t="s">
        <v>1395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1329</v>
      </c>
      <c r="I206" s="123" t="s">
        <v>1424</v>
      </c>
      <c r="J206" s="112" t="s">
        <v>994</v>
      </c>
    </row>
    <row r="207" spans="2:10" ht="17.25" thickTop="1" thickBot="1" x14ac:dyDescent="0.3">
      <c r="B207" s="67" t="s">
        <v>1330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1418</v>
      </c>
      <c r="H207" s="120">
        <f>AUXILIAR!B64</f>
        <v>15</v>
      </c>
      <c r="I207" s="124"/>
      <c r="J207" s="116"/>
    </row>
    <row r="208" spans="2:10" ht="16.5" thickTop="1" x14ac:dyDescent="0.25">
      <c r="B208" s="67" t="s">
        <v>1331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1153</v>
      </c>
      <c r="H208" s="121">
        <f>AUXILIAR!C64</f>
        <v>15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1420</v>
      </c>
      <c r="H209" s="121">
        <f>AUXILIAR!D64</f>
        <v>15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1144</v>
      </c>
      <c r="C210" s="96">
        <f>Hoja1!AI3</f>
        <v>0</v>
      </c>
      <c r="D210" s="96"/>
      <c r="E210" s="97">
        <v>0.05</v>
      </c>
      <c r="F210" s="130"/>
      <c r="G210" s="67" t="s">
        <v>1426</v>
      </c>
      <c r="H210" s="121">
        <f>paradas!H1</f>
        <v>30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1145</v>
      </c>
      <c r="C211" s="96">
        <f>Hoja1!AI5</f>
        <v>0</v>
      </c>
      <c r="D211" s="96"/>
      <c r="E211" s="98">
        <v>0.14000000000000001</v>
      </c>
      <c r="F211" s="131"/>
      <c r="G211" s="70" t="s">
        <v>1425</v>
      </c>
      <c r="H211" s="122">
        <f>AUXILIAR!G64</f>
        <v>0</v>
      </c>
      <c r="I211" s="128"/>
      <c r="J211" s="114"/>
    </row>
    <row r="212" spans="2:10" ht="15.75" customHeight="1" thickTop="1" thickBot="1" x14ac:dyDescent="0.3">
      <c r="B212" s="63" t="s">
        <v>1329</v>
      </c>
      <c r="C212" s="64">
        <v>474</v>
      </c>
      <c r="D212" s="65"/>
      <c r="E212" s="66"/>
      <c r="F212" s="129">
        <v>45169</v>
      </c>
      <c r="G212" s="109" t="s">
        <v>1395</v>
      </c>
      <c r="H212" s="118"/>
      <c r="I212" s="118"/>
      <c r="J212" s="111"/>
    </row>
    <row r="213" spans="2:10" ht="16.5" thickTop="1" thickBot="1" x14ac:dyDescent="0.3">
      <c r="B213" s="67" t="s">
        <v>6</v>
      </c>
      <c r="C213" s="84">
        <v>27</v>
      </c>
      <c r="D213" s="68">
        <f>C213</f>
        <v>27</v>
      </c>
      <c r="E213" s="69">
        <f>D213/C212</f>
        <v>5.6962025316455694E-2</v>
      </c>
      <c r="F213" s="130"/>
      <c r="G213" s="108"/>
      <c r="H213" s="119" t="s">
        <v>1329</v>
      </c>
      <c r="I213" s="123" t="s">
        <v>1424</v>
      </c>
      <c r="J213" s="112" t="s">
        <v>994</v>
      </c>
    </row>
    <row r="214" spans="2:10" ht="17.25" thickTop="1" thickBot="1" x14ac:dyDescent="0.3">
      <c r="B214" s="67" t="s">
        <v>1330</v>
      </c>
      <c r="C214" s="85">
        <v>1</v>
      </c>
      <c r="D214" s="68">
        <f>D213-C214</f>
        <v>26</v>
      </c>
      <c r="E214" s="69">
        <f>D214/C212</f>
        <v>5.4852320675105488E-2</v>
      </c>
      <c r="F214" s="130"/>
      <c r="G214" s="117" t="s">
        <v>1418</v>
      </c>
      <c r="H214" s="120">
        <v>11</v>
      </c>
      <c r="I214" s="124"/>
      <c r="J214" s="116"/>
    </row>
    <row r="215" spans="2:10" ht="16.5" thickTop="1" x14ac:dyDescent="0.25">
      <c r="B215" s="67" t="s">
        <v>1331</v>
      </c>
      <c r="C215" s="85">
        <v>0</v>
      </c>
      <c r="D215" s="68">
        <f>D214-C215</f>
        <v>26</v>
      </c>
      <c r="E215" s="69">
        <f>D215/C212</f>
        <v>5.4852320675105488E-2</v>
      </c>
      <c r="F215" s="130"/>
      <c r="G215" s="67" t="s">
        <v>1153</v>
      </c>
      <c r="H215" s="121">
        <v>11</v>
      </c>
      <c r="I215" s="125">
        <v>2</v>
      </c>
      <c r="J215" s="115">
        <f t="shared" ref="J215:J217" si="22">I215/H215</f>
        <v>0.18181818181818182</v>
      </c>
    </row>
    <row r="216" spans="2:10" ht="16.5" thickBot="1" x14ac:dyDescent="0.3">
      <c r="B216" s="70" t="s">
        <v>16</v>
      </c>
      <c r="C216" s="71">
        <v>3</v>
      </c>
      <c r="D216" s="72">
        <f>D215-C216</f>
        <v>23</v>
      </c>
      <c r="E216" s="92">
        <f>D216/C212</f>
        <v>4.852320675105485E-2</v>
      </c>
      <c r="F216" s="130"/>
      <c r="G216" s="67" t="s">
        <v>1420</v>
      </c>
      <c r="H216" s="121">
        <v>11</v>
      </c>
      <c r="I216" s="126">
        <v>1</v>
      </c>
      <c r="J216" s="110">
        <f t="shared" si="22"/>
        <v>9.0909090909090912E-2</v>
      </c>
    </row>
    <row r="217" spans="2:10" ht="17.25" thickTop="1" thickBot="1" x14ac:dyDescent="0.3">
      <c r="B217" s="95" t="s">
        <v>1144</v>
      </c>
      <c r="C217" s="96">
        <v>7</v>
      </c>
      <c r="D217" s="96"/>
      <c r="E217" s="97">
        <v>0.03</v>
      </c>
      <c r="F217" s="130"/>
      <c r="G217" s="67" t="s">
        <v>1426</v>
      </c>
      <c r="H217" s="121">
        <v>22</v>
      </c>
      <c r="I217" s="127">
        <f t="shared" ref="I217" si="23">SUM(I215:I216)</f>
        <v>3</v>
      </c>
      <c r="J217" s="113">
        <f t="shared" si="22"/>
        <v>0.13636363636363635</v>
      </c>
    </row>
    <row r="218" spans="2:10" ht="17.25" thickTop="1" thickBot="1" x14ac:dyDescent="0.3">
      <c r="B218" s="95" t="s">
        <v>1145</v>
      </c>
      <c r="C218" s="96">
        <v>20</v>
      </c>
      <c r="D218" s="96"/>
      <c r="E218" s="98">
        <v>0.09</v>
      </c>
      <c r="F218" s="131"/>
      <c r="G218" s="70" t="s">
        <v>1425</v>
      </c>
      <c r="H218" s="122">
        <v>3</v>
      </c>
      <c r="I218" s="128"/>
      <c r="J218" s="114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B4" sqref="AB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1153</v>
      </c>
    </row>
    <row r="2" spans="1:36" ht="16.5" thickTop="1" thickBot="1" x14ac:dyDescent="0.3">
      <c r="A2" s="58" t="s">
        <v>1144</v>
      </c>
      <c r="B2" s="47">
        <f>COUNTIFS('RESUMEN TOTAL'!C5:C517,"=BONOMO")</f>
        <v>242</v>
      </c>
      <c r="F2" s="41">
        <v>45139</v>
      </c>
      <c r="G2" s="41">
        <v>45140</v>
      </c>
      <c r="H2" s="41">
        <v>45141</v>
      </c>
      <c r="I2" s="41">
        <v>45142</v>
      </c>
      <c r="J2" s="41">
        <v>45143</v>
      </c>
      <c r="K2" s="41">
        <v>45144</v>
      </c>
      <c r="L2" s="41">
        <v>45145</v>
      </c>
      <c r="M2" s="41">
        <v>45146</v>
      </c>
      <c r="N2" s="41">
        <v>45147</v>
      </c>
      <c r="O2" s="41">
        <v>45148</v>
      </c>
      <c r="P2" s="41">
        <v>45149</v>
      </c>
      <c r="Q2" s="41">
        <v>45150</v>
      </c>
      <c r="R2" s="41">
        <v>45151</v>
      </c>
      <c r="S2" s="41">
        <v>45152</v>
      </c>
      <c r="T2" s="41">
        <v>45153</v>
      </c>
      <c r="U2" s="41">
        <v>45154</v>
      </c>
      <c r="V2" s="41">
        <v>45155</v>
      </c>
      <c r="W2" s="41">
        <v>45156</v>
      </c>
      <c r="X2" s="41">
        <v>45157</v>
      </c>
      <c r="Y2" s="41">
        <v>45158</v>
      </c>
      <c r="Z2" s="41">
        <v>45159</v>
      </c>
      <c r="AA2" s="41">
        <v>45160</v>
      </c>
      <c r="AB2" s="41">
        <v>45161</v>
      </c>
      <c r="AC2" s="41">
        <v>45162</v>
      </c>
      <c r="AD2" s="41">
        <v>45163</v>
      </c>
      <c r="AE2" s="41">
        <v>45164</v>
      </c>
      <c r="AF2" s="41">
        <v>45165</v>
      </c>
      <c r="AG2" s="41">
        <v>45166</v>
      </c>
      <c r="AH2" s="41">
        <v>45167</v>
      </c>
      <c r="AI2" s="41">
        <v>45168</v>
      </c>
      <c r="AJ2" s="41">
        <v>45169</v>
      </c>
    </row>
    <row r="3" spans="1:36" ht="16.5" thickTop="1" thickBot="1" x14ac:dyDescent="0.3">
      <c r="A3" s="48"/>
      <c r="B3" s="49"/>
      <c r="D3" s="44" t="s">
        <v>1144</v>
      </c>
      <c r="E3" s="51" t="s">
        <v>1154</v>
      </c>
      <c r="F3" s="52">
        <v>8</v>
      </c>
      <c r="G3" s="53">
        <f>COUNTIFS('RESUMEN TOTAL'!C5:C518, "=BONOMO",'RESUMEN TOTAL'!M5:M518,"=APAGADO")</f>
        <v>8</v>
      </c>
      <c r="H3" s="53">
        <f>COUNTIFS('RESUMEN TOTAL'!C5:C518, "=BONOMO",'RESUMEN TOTAL'!N5:N518,"=APAGADO")</f>
        <v>7</v>
      </c>
      <c r="I3" s="53">
        <f>COUNTIFS('RESUMEN TOTAL'!C5:C518, "=BONOMO",'RESUMEN TOTAL'!O5:O518,"=APAGADO")</f>
        <v>46</v>
      </c>
      <c r="J3" s="53">
        <f>COUNTIFS('RESUMEN TOTAL'!C5:C518, "=BONOMO",'RESUMEN TOTAL'!P5:P518,"=APAGADO")</f>
        <v>5</v>
      </c>
      <c r="K3" s="53">
        <f>COUNTIFS('RESUMEN TOTAL'!C5:C518, "=BONOMO",'RESUMEN TOTAL'!Q5:Q518,"=APAGADO")</f>
        <v>7</v>
      </c>
      <c r="L3" s="53">
        <f>COUNTIFS('RESUMEN TOTAL'!C5:C518, "=BONOMO",'RESUMEN TOTAL'!R5:R518,"=APAGADO")</f>
        <v>7</v>
      </c>
      <c r="M3" s="53">
        <f>COUNTIFS('RESUMEN TOTAL'!C5:C518, "=BONOMO",'RESUMEN TOTAL'!S5:S518,"=APAGADO")</f>
        <v>8</v>
      </c>
      <c r="N3" s="53">
        <f>COUNTIFS('RESUMEN TOTAL'!C5:C518, "=BONOMO",'RESUMEN TOTAL'!T5:T518,"=APAGADO")</f>
        <v>38</v>
      </c>
      <c r="O3" s="53">
        <f>COUNTIFS('RESUMEN TOTAL'!C5:C518, "=BONOMO",'RESUMEN TOTAL'!U5:U518,"=APAGADO")</f>
        <v>38</v>
      </c>
      <c r="P3" s="54">
        <f>COUNTIFS('RESUMEN TOTAL'!C5:C518, "=BONOMO",'RESUMEN TOTAL'!V5:V518,"=APAGADO")</f>
        <v>20</v>
      </c>
      <c r="Q3" s="54">
        <f>COUNTIFS('RESUMEN TOTAL'!C5:C518, "=BONOMO",'RESUMEN TOTAL'!W5:W518,"=APAGADO")</f>
        <v>19</v>
      </c>
      <c r="R3" s="54">
        <f>COUNTIFS('RESUMEN TOTAL'!D5:D518, "=BONOMO",'RESUMEN TOTAL'!X5:X518,"=APAGADO")</f>
        <v>0</v>
      </c>
      <c r="S3" s="54">
        <f>COUNTIFS('RESUMEN TOTAL'!C5:C518, "=BONOMO",'RESUMEN TOTAL'!Y5:Y518,"=APAGADO")</f>
        <v>21</v>
      </c>
      <c r="T3" s="54">
        <f>COUNTIFS('RESUMEN TOTAL'!C5:C518, "=BONOMO",'RESUMEN TOTAL'!Z5:Z518,"=APAGADO")</f>
        <v>17</v>
      </c>
      <c r="U3" s="54">
        <f>COUNTIFS('RESUMEN TOTAL'!C5:C518, "=BONOMO",'RESUMEN TOTAL'!AA5:AA518,"=APAGADO")</f>
        <v>15</v>
      </c>
      <c r="V3" s="54">
        <f>COUNTIFS('RESUMEN TOTAL'!C5:C518, "=BONOMO",'RESUMEN TOTAL'!AB5:AB518,"=APAGADO")</f>
        <v>19</v>
      </c>
      <c r="W3" s="54">
        <f>COUNTIFS('RESUMEN TOTAL'!C5:C518, "=BONOMO",'RESUMEN TOTAL'!AC5:AC518,"=APAGADO")</f>
        <v>15</v>
      </c>
      <c r="X3" s="54">
        <f>COUNTIFS('RESUMEN TOTAL'!C5:C518, "=BONOMO",'RESUMEN TOTAL'!AD5:AD518,"=APAGADO")</f>
        <v>18</v>
      </c>
      <c r="Y3" s="54">
        <f>COUNTIFS('RESUMEN TOTAL'!C5:C518, "=BONOMO",'RESUMEN TOTAL'!AE5:AE518,"=APAGADO")</f>
        <v>23</v>
      </c>
      <c r="Z3" s="54">
        <f>COUNTIFS('RESUMEN TOTAL'!D5:D518, "=BONOMO",'RESUMEN TOTAL'!AF5:AF518,"=APAGADO")</f>
        <v>0</v>
      </c>
      <c r="AA3" s="54">
        <f>COUNTIFS('RESUMEN TOTAL'!C5:C518, "=BONOMO",'RESUMEN TOTAL'!AG5:AG518,"=APAGADO")</f>
        <v>21</v>
      </c>
      <c r="AB3" s="54">
        <f>COUNTIFS('RESUMEN TOTAL'!C5:C518, "=BONOMO",'RESUMEN TOTAL'!AH5:AH518,"=APAGADO")</f>
        <v>15</v>
      </c>
      <c r="AC3" s="54">
        <f>COUNTIFS('RESUMEN TOTAL'!C5:C518, "=BONOMO",'RESUMEN TOTAL'!AI5:AI518,"=APAGADO")</f>
        <v>0</v>
      </c>
      <c r="AD3" s="54">
        <f>COUNTIFS('RESUMEN TOTAL'!C5:C518, "=BONOMO",'RESUMEN TOTAL'!AJ5:AJ518,"=APAGADO")</f>
        <v>0</v>
      </c>
      <c r="AE3" s="54">
        <f>COUNTIFS('RESUMEN TOTAL'!C5:C518, "=BONOMO",'RESUMEN TOTAL'!AK5:AK518,"=APAGADO")</f>
        <v>0</v>
      </c>
      <c r="AF3" s="54">
        <f>COUNTIFS('RESUMEN TOTAL'!C5:C518, "=BONOMO",'RESUMEN TOTAL'!AL5:AL518,"=APAGADO")</f>
        <v>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v>7</v>
      </c>
    </row>
    <row r="4" spans="1:36" ht="16.5" thickTop="1" thickBot="1" x14ac:dyDescent="0.3">
      <c r="A4" s="57" t="s">
        <v>1145</v>
      </c>
      <c r="B4" s="47">
        <f>COUNTIFS('RESUMEN TOTAL'!C5:C517,"=COSEIDI")</f>
        <v>210</v>
      </c>
      <c r="D4" s="45"/>
      <c r="E4" s="43" t="s">
        <v>1156</v>
      </c>
      <c r="F4" s="59">
        <v>0.03</v>
      </c>
      <c r="G4" s="60">
        <f t="shared" ref="G4:AG4" si="0">G3/BONOMOcam</f>
        <v>3.3057851239669422E-2</v>
      </c>
      <c r="H4" s="60">
        <f t="shared" si="0"/>
        <v>2.8925619834710745E-2</v>
      </c>
      <c r="I4" s="60">
        <f t="shared" si="0"/>
        <v>0.19008264462809918</v>
      </c>
      <c r="J4" s="60">
        <f t="shared" si="0"/>
        <v>2.0661157024793389E-2</v>
      </c>
      <c r="K4" s="60">
        <f t="shared" ref="K4" si="1">K3/BONOMOcam</f>
        <v>2.8925619834710745E-2</v>
      </c>
      <c r="L4" s="60">
        <f t="shared" si="0"/>
        <v>2.8925619834710745E-2</v>
      </c>
      <c r="M4" s="60">
        <f t="shared" ref="M4" si="2">M3/BONOMOcam</f>
        <v>3.3057851239669422E-2</v>
      </c>
      <c r="N4" s="60">
        <f t="shared" si="0"/>
        <v>0.15702479338842976</v>
      </c>
      <c r="O4" s="60">
        <f t="shared" si="0"/>
        <v>0.15702479338842976</v>
      </c>
      <c r="P4" s="61">
        <f t="shared" si="0"/>
        <v>8.2644628099173556E-2</v>
      </c>
      <c r="Q4" s="61">
        <f t="shared" si="0"/>
        <v>7.8512396694214878E-2</v>
      </c>
      <c r="R4" s="61">
        <f t="shared" si="0"/>
        <v>0</v>
      </c>
      <c r="S4" s="61">
        <f t="shared" si="0"/>
        <v>8.6776859504132234E-2</v>
      </c>
      <c r="T4" s="61">
        <f t="shared" si="0"/>
        <v>7.0247933884297523E-2</v>
      </c>
      <c r="U4" s="61">
        <f t="shared" si="0"/>
        <v>6.1983471074380167E-2</v>
      </c>
      <c r="V4" s="61">
        <f t="shared" si="0"/>
        <v>7.8512396694214878E-2</v>
      </c>
      <c r="W4" s="61">
        <f t="shared" si="0"/>
        <v>6.1983471074380167E-2</v>
      </c>
      <c r="X4" s="61">
        <f t="shared" si="0"/>
        <v>7.43801652892562E-2</v>
      </c>
      <c r="Y4" s="61">
        <f t="shared" ref="Y4" si="3">Y3/BONOMOcam</f>
        <v>9.5041322314049589E-2</v>
      </c>
      <c r="Z4" s="61">
        <f t="shared" si="0"/>
        <v>0</v>
      </c>
      <c r="AA4" s="61">
        <f t="shared" si="0"/>
        <v>8.6776859504132234E-2</v>
      </c>
      <c r="AB4" s="61">
        <f t="shared" si="0"/>
        <v>6.1983471074380167E-2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2.8925619834710745E-2</v>
      </c>
    </row>
    <row r="5" spans="1:36" ht="16.5" thickTop="1" thickBot="1" x14ac:dyDescent="0.3">
      <c r="A5" s="48"/>
      <c r="B5" s="49"/>
      <c r="D5" s="44" t="s">
        <v>1145</v>
      </c>
      <c r="E5" s="55" t="s">
        <v>1155</v>
      </c>
      <c r="F5" s="56">
        <f>COUNTIFS('RESUMEN TOTAL'!C5:C514, "=COSEIDI",'RESUMEN TOTAL'!L5:L514,"=APAGADO")</f>
        <v>22</v>
      </c>
      <c r="G5" s="56">
        <f>COUNTIFS('RESUMEN TOTAL'!C3:C514, "=COSEIDI",'RESUMEN TOTAL'!M3:M514,"=APAGADO")</f>
        <v>22</v>
      </c>
      <c r="H5" s="56">
        <f>COUNTIFS('RESUMEN TOTAL'!C5:C502, "=COSEIDI",'RESUMEN TOTAL'!N5:N502,"=APAGADO")</f>
        <v>20</v>
      </c>
      <c r="I5" s="56">
        <f>COUNTIFS('RESUMEN TOTAL'!C5:C502, "=COSEIDI",'RESUMEN TOTAL'!O5:O502,"=APAGADO")</f>
        <v>11</v>
      </c>
      <c r="J5" s="56">
        <f>COUNTIFS('RESUMEN TOTAL'!C5:C502, "=COSEIDI",'RESUMEN TOTAL'!P5:P502,"=APAGADO")</f>
        <v>11</v>
      </c>
      <c r="K5" s="56">
        <f>COUNTIFS('RESUMEN TOTAL'!C5:C502, "=COSEIDI",'RESUMEN TOTAL'!Q5:Q502,"=APAGADO")</f>
        <v>8</v>
      </c>
      <c r="L5" s="56">
        <f>COUNTIFS('RESUMEN TOTAL'!C5:C502, "=COSEIDI",'RESUMEN TOTAL'!R5:R502,"=APAGADO")</f>
        <v>6</v>
      </c>
      <c r="M5" s="56">
        <f>COUNTIFS('RESUMEN TOTAL'!C5:C502, "=COSEIDI",'RESUMEN TOTAL'!S5:S502,"=APAGADO")</f>
        <v>12</v>
      </c>
      <c r="N5" s="56">
        <f>COUNTIFS('RESUMEN TOTAL'!C5:C502, "=COSEIDI",'RESUMEN TOTAL'!T5:T502,"=APAGADO")</f>
        <v>8</v>
      </c>
      <c r="O5" s="56">
        <f>COUNTIFS('RESUMEN TOTAL'!C5:C502, "=COSEIDI",'RESUMEN TOTAL'!U5:U502,"=APAGADO")</f>
        <v>7</v>
      </c>
      <c r="P5" s="56">
        <f>COUNTIFS('RESUMEN TOTAL'!C5:C502, "=COSEIDI",'RESUMEN TOTAL'!V5:V502,"=APAGADO")</f>
        <v>7</v>
      </c>
      <c r="Q5" s="56">
        <f>COUNTIFS('RESUMEN TOTAL'!C5:C502, "=COSEIDI",'RESUMEN TOTAL'!W5:W502,"=APAGADO")</f>
        <v>40</v>
      </c>
      <c r="R5" s="56">
        <f>COUNTIFS('RESUMEN TOTAL'!C5:C502, "=COSEIDI",'RESUMEN TOTAL'!X5:X502,"=APAGADO")</f>
        <v>10</v>
      </c>
      <c r="S5" s="56">
        <f>COUNTIFS('RESUMEN TOTAL'!C5:C502, "=COSEIDI",'RESUMEN TOTAL'!Y5:Y502,"=APAGADO")</f>
        <v>8</v>
      </c>
      <c r="T5" s="56">
        <f>COUNTIFS('RESUMEN TOTAL'!C5:C502, "=COSEIDI",'RESUMEN TOTAL'!Z5:Z502,"=APAGADO")</f>
        <v>16</v>
      </c>
      <c r="U5" s="56">
        <f>COUNTIFS('RESUMEN TOTAL'!C5:C502, "=COSEIDI",'RESUMEN TOTAL'!AA5:AA502,"=APAGADO")</f>
        <v>8</v>
      </c>
      <c r="V5" s="56">
        <f>COUNTIFS('RESUMEN TOTAL'!C5:C502, "=COSEIDI",'RESUMEN TOTAL'!AB5:AB502,"=APAGADO")</f>
        <v>26</v>
      </c>
      <c r="W5" s="56">
        <f>COUNTIFS('RESUMEN TOTAL'!C5:C502, "=COSEIDI",'RESUMEN TOTAL'!AC5:AC502,"=APAGADO")</f>
        <v>34</v>
      </c>
      <c r="X5" s="56">
        <f>COUNTIFS('RESUMEN TOTAL'!C5:C502, "=COSEIDI",'RESUMEN TOTAL'!AD5:AD502,"=APAGADO")</f>
        <v>72</v>
      </c>
      <c r="Y5" s="56">
        <f>COUNTIFS('RESUMEN TOTAL'!C5:C502, "=COSEIDI",'RESUMEN TOTAL'!AE5:AE502,"=APAGADO")</f>
        <v>62</v>
      </c>
      <c r="Z5" s="56">
        <f>COUNTIFS('RESUMEN TOTAL'!C5:C502, "=COSEIDI",'RESUMEN TOTAL'!AF5:AF502,"=APAGADO")</f>
        <v>59</v>
      </c>
      <c r="AA5" s="56">
        <f>COUNTIFS('RESUMEN TOTAL'!C5:C502, "=COSEIDI",'RESUMEN TOTAL'!AG5:AG502,"=APAGADO")</f>
        <v>65</v>
      </c>
      <c r="AB5" s="56">
        <f>COUNTIFS('RESUMEN TOTAL'!C5:C502, "=COSEIDI",'RESUMEN TOTAL'!AH5:AH502,"=APAGADO")</f>
        <v>46</v>
      </c>
      <c r="AC5" s="56">
        <f>COUNTIFS('RESUMEN TOTAL'!C5:C502, "=COSEIDI",'RESUMEN TOTAL'!AI5:AI502,"=APAGADO")</f>
        <v>0</v>
      </c>
      <c r="AD5" s="56">
        <f>COUNTIFS('RESUMEN TOTAL'!C5:C502, "=COSEIDI",'RESUMEN TOTAL'!AJ5:AJ502,"=APAGADO")</f>
        <v>0</v>
      </c>
      <c r="AE5" s="56">
        <f>COUNTIFS('RESUMEN TOTAL'!C5:C502, "=COSEIDI",'RESUMEN TOTAL'!AK5:AK502,"=APAGADO")</f>
        <v>0</v>
      </c>
      <c r="AF5" s="56">
        <f>COUNTIFS('RESUMEN TOTAL'!C5:C502, "=COSEIDI",'RESUMEN TOTAL'!AL5:AL502,"=APAGADO")</f>
        <v>0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0</v>
      </c>
      <c r="AI5" s="56">
        <f>COUNTIFS('RESUMEN TOTAL'!C5:C502, "=COSEIDI",'RESUMEN TOTAL'!AO5:AO502,"=APAGADO")</f>
        <v>0</v>
      </c>
      <c r="AJ5" s="56">
        <v>20</v>
      </c>
    </row>
    <row r="6" spans="1:36" ht="16.5" thickTop="1" thickBot="1" x14ac:dyDescent="0.3">
      <c r="D6" s="45"/>
      <c r="E6" s="43" t="s">
        <v>1157</v>
      </c>
      <c r="F6" s="60">
        <f t="shared" ref="F6:AG6" si="6">F5/COSEIDIcam</f>
        <v>0.10476190476190476</v>
      </c>
      <c r="G6" s="60">
        <f t="shared" si="6"/>
        <v>0.10476190476190476</v>
      </c>
      <c r="H6" s="60">
        <f t="shared" si="6"/>
        <v>9.5238095238095233E-2</v>
      </c>
      <c r="I6" s="60">
        <f t="shared" si="6"/>
        <v>5.2380952380952382E-2</v>
      </c>
      <c r="J6" s="60">
        <f t="shared" si="6"/>
        <v>5.2380952380952382E-2</v>
      </c>
      <c r="K6" s="60">
        <f t="shared" ref="K6" si="7">K5/COSEIDIcam</f>
        <v>3.8095238095238099E-2</v>
      </c>
      <c r="L6" s="60">
        <f t="shared" si="6"/>
        <v>2.8571428571428571E-2</v>
      </c>
      <c r="M6" s="60">
        <f t="shared" ref="M6" si="8">M5/COSEIDIcam</f>
        <v>5.7142857142857141E-2</v>
      </c>
      <c r="N6" s="60">
        <f t="shared" si="6"/>
        <v>3.8095238095238099E-2</v>
      </c>
      <c r="O6" s="60">
        <f t="shared" si="6"/>
        <v>3.3333333333333333E-2</v>
      </c>
      <c r="P6" s="60">
        <f t="shared" si="6"/>
        <v>3.3333333333333333E-2</v>
      </c>
      <c r="Q6" s="60">
        <f t="shared" si="6"/>
        <v>0.19047619047619047</v>
      </c>
      <c r="R6" s="60">
        <f t="shared" si="6"/>
        <v>4.7619047619047616E-2</v>
      </c>
      <c r="S6" s="60">
        <f t="shared" si="6"/>
        <v>3.8095238095238099E-2</v>
      </c>
      <c r="T6" s="60">
        <f t="shared" si="6"/>
        <v>7.6190476190476197E-2</v>
      </c>
      <c r="U6" s="60">
        <f t="shared" si="6"/>
        <v>3.8095238095238099E-2</v>
      </c>
      <c r="V6" s="60">
        <f t="shared" si="6"/>
        <v>0.12380952380952381</v>
      </c>
      <c r="W6" s="60">
        <f t="shared" si="6"/>
        <v>0.16190476190476191</v>
      </c>
      <c r="X6" s="60">
        <f t="shared" si="6"/>
        <v>0.34285714285714286</v>
      </c>
      <c r="Y6" s="60">
        <f t="shared" ref="Y6" si="9">Y5/COSEIDIcam</f>
        <v>0.29523809523809524</v>
      </c>
      <c r="Z6" s="60">
        <f t="shared" si="6"/>
        <v>0.28095238095238095</v>
      </c>
      <c r="AA6" s="60">
        <f t="shared" si="6"/>
        <v>0.30952380952380953</v>
      </c>
      <c r="AB6" s="60">
        <f t="shared" si="6"/>
        <v>0.21904761904761905</v>
      </c>
      <c r="AC6" s="60">
        <f t="shared" si="6"/>
        <v>0</v>
      </c>
      <c r="AD6" s="60">
        <f t="shared" si="6"/>
        <v>0</v>
      </c>
      <c r="AE6" s="60">
        <f t="shared" si="6"/>
        <v>0</v>
      </c>
      <c r="AF6" s="42">
        <f t="shared" si="6"/>
        <v>0</v>
      </c>
      <c r="AG6" s="42">
        <f t="shared" si="6"/>
        <v>0</v>
      </c>
      <c r="AH6" s="42"/>
      <c r="AI6" s="42"/>
      <c r="AJ6" s="42">
        <f t="shared" ref="AJ6" si="10">AJ5/COSEIDIcam</f>
        <v>9.5238095238095233E-2</v>
      </c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67" sqref="F46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6" ht="18.75" x14ac:dyDescent="0.3">
      <c r="C1" s="30" t="s">
        <v>1412</v>
      </c>
      <c r="D1" s="31">
        <f>COUNTIFS(E5:E601,"=GPON")/2</f>
        <v>15</v>
      </c>
      <c r="E1" s="101" t="s">
        <v>1413</v>
      </c>
      <c r="F1" s="101"/>
      <c r="G1" s="101"/>
      <c r="H1" s="102">
        <f>COUNTIFS(E5:E601,"=GPON")</f>
        <v>30</v>
      </c>
      <c r="I1" s="103" t="s">
        <v>1414</v>
      </c>
      <c r="J1" s="103"/>
      <c r="K1" s="104">
        <f>COUNTIFS(D5:D601,"=GFIJA")</f>
        <v>15</v>
      </c>
      <c r="L1" s="105" t="s">
        <v>1415</v>
      </c>
      <c r="M1" s="105"/>
      <c r="N1" s="105"/>
      <c r="O1" s="106">
        <f>COUNTIFS(D5:D601,"=INTERCOMUNICADOR")</f>
        <v>15</v>
      </c>
    </row>
    <row r="2" spans="1:36" ht="21" x14ac:dyDescent="0.35">
      <c r="E2" s="18" t="s">
        <v>1417</v>
      </c>
      <c r="F2" s="18">
        <f>COUNTIFS(F4:F600, "=APAGADO",D4:D600,"=GFIJA")</f>
        <v>2</v>
      </c>
      <c r="G2" s="18">
        <f>COUNTIFS(G4:G600, "=APAGADO",D4:D600,"=GFIJA")</f>
        <v>2</v>
      </c>
      <c r="H2" s="18">
        <f>COUNTIFS(H4:H600, "=APAGADO",D4:D600,"=GFIJA")</f>
        <v>0</v>
      </c>
      <c r="I2" s="18">
        <f>COUNTIFS(I4:I600, "=APAGADO",D4:D600,"=GFIJA")</f>
        <v>3</v>
      </c>
      <c r="J2" s="18">
        <f>COUNTIFS(J4:J600, "=APAGADO",D4:D600,"=GFIJA")</f>
        <v>2</v>
      </c>
      <c r="K2" s="18">
        <f>COUNTIFS(K4:K600, "=APAGADO",D4:D600,"=GFIJA")</f>
        <v>2</v>
      </c>
      <c r="L2" s="18">
        <f>COUNTIFS(L4:L600, "=APAGADO",D4:D600,"=GFIJA")</f>
        <v>2</v>
      </c>
      <c r="M2" s="18">
        <f>COUNTIFS(M4:M600, "=APAGADO",D4:D600,"=GFIJA")</f>
        <v>2</v>
      </c>
      <c r="N2" s="18">
        <f>COUNTIFS(N4:N600, "=APAGADO",D4:D600,"=GFIJA")</f>
        <v>2</v>
      </c>
      <c r="O2" s="18">
        <f>COUNTIFS(O4:O600, "=APAGADO",D4:D600,"=GFIJA")</f>
        <v>2</v>
      </c>
      <c r="P2" s="18">
        <f>COUNTIFS(P4:P600, "=APAGADO",D4:D600,"=GFIJA")</f>
        <v>1</v>
      </c>
      <c r="Q2" s="18">
        <f>COUNTIFS(Q4:Q600, "=APAGADO",D4:D600,"=GFIJA")</f>
        <v>2</v>
      </c>
      <c r="R2" s="18">
        <f>COUNTIFS(R4:R600, "=APAGADO",D4:D600,"=GFIJA")</f>
        <v>2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4</v>
      </c>
      <c r="W2" s="18">
        <f>COUNTIFS(W4:W600, "=APAGADO",D4:D600,"=GFIJA")</f>
        <v>6</v>
      </c>
      <c r="X2" s="18">
        <f>COUNTIFS(X4:X600, "=APAGADO",D4:D600,"=GFIJA")</f>
        <v>5</v>
      </c>
      <c r="Y2" s="18">
        <f>COUNTIFS(Y4:Y600, "=APAGADO",D4:D600,"=GFIJA")</f>
        <v>4</v>
      </c>
      <c r="Z2" s="18">
        <f>COUNTIFS(Z4:Z600, "=APAGADO",D4:D600,"=GFIJA")</f>
        <v>5</v>
      </c>
      <c r="AA2" s="18">
        <f>COUNTIFS(AA4:AA600, "=APAGADO",D4:D600,"=GFIJA")</f>
        <v>6</v>
      </c>
      <c r="AB2" s="18">
        <f>COUNTIFS(AB4:AB600, "=APAGADO",D4:D600,"=GFIJA")</f>
        <v>5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1393</v>
      </c>
      <c r="F3" s="18">
        <f>COUNTIFS(F6:F602, "=APAGADO",D4:D600,"=INTERCOMUNICADOR")</f>
        <v>1</v>
      </c>
      <c r="G3" s="18">
        <f>COUNTIFS(G6:G602, "=APAGADO",D4:D600,"=INTERCOMUNICADOR")</f>
        <v>1</v>
      </c>
      <c r="H3" s="18">
        <f>COUNTIFS(H6:H602, "=APAGADO",D4:D600,"=INTERCOMUNICADOR")</f>
        <v>0</v>
      </c>
      <c r="I3" s="18">
        <f>COUNTIFS(I6:I602, "=APAGADO",D4:D600,"=INTERCOMUNICADOR")</f>
        <v>5</v>
      </c>
      <c r="J3" s="18">
        <f>COUNTIFS(J6:J602, "=APAGADO",D4:D600,"=INTERCOMUNICADOR")</f>
        <v>4</v>
      </c>
      <c r="K3" s="18">
        <f>COUNTIFS(K6:K602, "=APAGADO",D4:D600,"=INTERCOMUNICADOR")</f>
        <v>4</v>
      </c>
      <c r="L3" s="18">
        <f>COUNTIFS(L6:L602, "=APAGADO",D4:D600,"=INTERCOMUNICADOR")</f>
        <v>4</v>
      </c>
      <c r="M3" s="18">
        <f>COUNTIFS(M6:M602, "=APAGADO",D4:D600,"=INTERCOMUNICADOR")</f>
        <v>4</v>
      </c>
      <c r="N3" s="18">
        <f>COUNTIFS(N6:N602, "=APAGADO",D4:D600,"=INTERCOMUNICADOR")</f>
        <v>2</v>
      </c>
      <c r="O3" s="18">
        <f>COUNTIFS(O6:O602, "=APAGADO",D4:D600,"=INTERCOMUNICADOR")</f>
        <v>2</v>
      </c>
      <c r="P3" s="18">
        <f>COUNTIFS(P6:P602, "=APAGADO",D4:D600,"=INTERCOMUNICADOR")</f>
        <v>1</v>
      </c>
      <c r="Q3" s="18">
        <f>COUNTIFS(Q6:Q602, "=APAGADO",D4:D600,"=INTERCOMUNICADOR")</f>
        <v>2</v>
      </c>
      <c r="R3" s="18">
        <f>COUNTIFS(R6:R602, "=APAGADO",D4:D600,"=INTERCOMUNICADOR")</f>
        <v>2</v>
      </c>
      <c r="S3" s="18">
        <f>COUNTIFS(S6:S602, "=APAGADO",D4:D600,"=INTERCOMUNICADOR")</f>
        <v>2</v>
      </c>
      <c r="T3" s="18">
        <f>COUNTIFS(T6:T602, "=APAGADO",D4:D600,"=INTERCOMUNICADOR")</f>
        <v>2</v>
      </c>
      <c r="U3" s="18">
        <f>COUNTIFS(U6:U602, "=APAGADO",D4:D600,"=INTERCOMUNICADOR")</f>
        <v>2</v>
      </c>
      <c r="V3" s="18">
        <f>COUNTIFS(V6:V602, "=APAGADO",D4:D600,"=INTERCOMUNICADOR")</f>
        <v>3</v>
      </c>
      <c r="W3" s="18">
        <f>COUNTIFS(W6:W602, "=APAGADO",D4:D600,"=INTERCOMUNICADOR")</f>
        <v>4</v>
      </c>
      <c r="X3" s="18">
        <f>COUNTIFS(X6:X602, "=APAGADO",D4:D600,"=INTERCOMUNICADOR")</f>
        <v>5</v>
      </c>
      <c r="Y3" s="18">
        <f>COUNTIFS(Y6:Y602, "=APAGADO",D4:D600,"=INTERCOMUNICADOR")</f>
        <v>6</v>
      </c>
      <c r="Z3" s="18">
        <f>COUNTIFS(Z6:Z602, "=APAGADO",D4:D600,"=INTERCOMUNICADOR")</f>
        <v>6</v>
      </c>
      <c r="AA3" s="18">
        <f>COUNTIFS(AA6:AA602, "=APAGADO",D4:D600,"=INTERCOMUNICADOR")</f>
        <v>6</v>
      </c>
      <c r="AB3" s="18">
        <f>COUNTIFS(AB6:AB602, "=APAGADO",D4:D600,"=INTERCOMUNICADOR")</f>
        <v>4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45139</v>
      </c>
      <c r="G4" s="13">
        <f>'RESUMEN TOTAL'!M4</f>
        <v>45140</v>
      </c>
      <c r="H4" s="13">
        <f>'RESUMEN TOTAL'!N4</f>
        <v>45141</v>
      </c>
      <c r="I4" s="13">
        <f>'RESUMEN TOTAL'!O4</f>
        <v>45142</v>
      </c>
      <c r="J4" s="13">
        <f>'RESUMEN TOTAL'!P4</f>
        <v>45143</v>
      </c>
      <c r="K4" s="13">
        <f>'RESUMEN TOTAL'!Q4</f>
        <v>45144</v>
      </c>
      <c r="L4" s="13">
        <f>'RESUMEN TOTAL'!R4</f>
        <v>45145</v>
      </c>
      <c r="M4" s="13">
        <f>'RESUMEN TOTAL'!S4</f>
        <v>45146</v>
      </c>
      <c r="N4" s="13">
        <f>'RESUMEN TOTAL'!T4</f>
        <v>45147</v>
      </c>
      <c r="O4" s="13">
        <f>'RESUMEN TOTAL'!U4</f>
        <v>45148</v>
      </c>
      <c r="P4" s="13">
        <f>'RESUMEN TOTAL'!V4</f>
        <v>45149</v>
      </c>
      <c r="Q4" s="13">
        <f>'RESUMEN TOTAL'!W4</f>
        <v>45150</v>
      </c>
      <c r="R4" s="13">
        <f>'RESUMEN TOTAL'!X4</f>
        <v>45151</v>
      </c>
      <c r="S4" s="13">
        <f>'RESUMEN TOTAL'!Y4</f>
        <v>45152</v>
      </c>
      <c r="T4" s="13">
        <f>'RESUMEN TOTAL'!Z4</f>
        <v>45153</v>
      </c>
      <c r="U4" s="13">
        <f>'RESUMEN TOTAL'!AA4</f>
        <v>45154</v>
      </c>
      <c r="V4" s="13">
        <f>'RESUMEN TOTAL'!AB4</f>
        <v>45155</v>
      </c>
      <c r="W4" s="13">
        <f>'RESUMEN TOTAL'!AC4</f>
        <v>45156</v>
      </c>
      <c r="X4" s="13">
        <f>'RESUMEN TOTAL'!AD4</f>
        <v>45157</v>
      </c>
      <c r="Y4" s="13">
        <f>'RESUMEN TOTAL'!AE4</f>
        <v>45158</v>
      </c>
      <c r="Z4" s="13">
        <f>'RESUMEN TOTAL'!AF4</f>
        <v>45159</v>
      </c>
      <c r="AA4" s="13">
        <f>'RESUMEN TOTAL'!AG4</f>
        <v>45160</v>
      </c>
      <c r="AB4" s="13">
        <f>'RESUMEN TOTAL'!AH4</f>
        <v>45161</v>
      </c>
      <c r="AC4" s="13">
        <f>'RESUMEN TOTAL'!AI4</f>
        <v>45162</v>
      </c>
      <c r="AD4" s="13">
        <f>'RESUMEN TOTAL'!AJ4</f>
        <v>45163</v>
      </c>
      <c r="AE4" s="13">
        <f>'RESUMEN TOTAL'!AK4</f>
        <v>45164</v>
      </c>
      <c r="AF4" s="13">
        <f>'RESUMEN TOTAL'!AL4</f>
        <v>45165</v>
      </c>
      <c r="AG4" s="13">
        <f>'RESUMEN TOTAL'!AM4</f>
        <v>45166</v>
      </c>
      <c r="AH4" s="13">
        <f>'RESUMEN TOTAL'!AN4</f>
        <v>45167</v>
      </c>
      <c r="AI4" s="13">
        <f>'RESUMEN TOTAL'!AO4</f>
        <v>45168</v>
      </c>
      <c r="AJ4" s="13">
        <f>'RESUMEN TOTAL'!AP4</f>
        <v>45169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 t="str">
        <f>'RESUMEN TOTAL'!O5</f>
        <v>APAGADO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 t="str">
        <f>'RESUMEN TOTAL'!O6</f>
        <v>APAGADO</v>
      </c>
      <c r="J6" s="88">
        <f>'RESUMEN TOTAL'!P6</f>
        <v>0</v>
      </c>
      <c r="K6" s="88" t="str">
        <f>'RESUMEN TOTAL'!Q6</f>
        <v>APAGADO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 t="str">
        <f>'RESUMEN TOTAL'!O7</f>
        <v>APAGADO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 t="str">
        <f>'RESUMEN TOTAL'!O8</f>
        <v>APAGADO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 t="str">
        <f>'RESUMEN TOTAL'!O10</f>
        <v>APAGADO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 t="str">
        <f>'RESUMEN TOTAL'!O11</f>
        <v>APAGADO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 t="str">
        <f>'RESUMEN TOTAL'!O12</f>
        <v>APAGADO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 t="str">
        <f>'RESUMEN TOTAL'!O13</f>
        <v>APAGADO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 t="str">
        <f>'RESUMEN TOTAL'!O14</f>
        <v>APAGADO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 t="str">
        <f>'RESUMEN TOTAL'!L15</f>
        <v>APAGADO</v>
      </c>
      <c r="G15" s="88" t="str">
        <f>'RESUMEN TOTAL'!M15</f>
        <v>APAGADO</v>
      </c>
      <c r="H15" s="88" t="str">
        <f>'RESUMEN TOTAL'!N15</f>
        <v>APAGADO</v>
      </c>
      <c r="I15" s="88" t="str">
        <f>'RESUMEN TOTAL'!O15</f>
        <v>APAGADO</v>
      </c>
      <c r="J15" s="88">
        <f>'RESUMEN TOTAL'!P15</f>
        <v>0</v>
      </c>
      <c r="K15" s="88" t="str">
        <f>'RESUMEN TOTAL'!Q15</f>
        <v>APAGADO</v>
      </c>
      <c r="L15" s="88" t="str">
        <f>'RESUMEN TOTAL'!R15</f>
        <v>APAGADO</v>
      </c>
      <c r="M15" s="88" t="str">
        <f>'RESUMEN TOTAL'!S15</f>
        <v>APAGADO</v>
      </c>
      <c r="N15" s="88" t="str">
        <f>'RESUMEN TOTAL'!T15</f>
        <v>APAGADO</v>
      </c>
      <c r="O15" s="88" t="str">
        <f>'RESUMEN TOTAL'!U15</f>
        <v>APAGADO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 t="str">
        <f>'RESUMEN TOTAL'!W18</f>
        <v>APAGADO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 t="str">
        <f>'RESUMEN TOTAL'!AD18</f>
        <v>APAGADO</v>
      </c>
      <c r="Y18" s="88" t="str">
        <f>'RESUMEN TOTAL'!AE18</f>
        <v>APAGADO</v>
      </c>
      <c r="Z18" s="88" t="str">
        <f>'RESUMEN TOTAL'!AF18</f>
        <v>APAGADO</v>
      </c>
      <c r="AA18" s="88" t="str">
        <f>'RESUMEN TOTAL'!AG18</f>
        <v>APAGADO</v>
      </c>
      <c r="AB18" s="88" t="str">
        <f>'RESUMEN TOTAL'!AH18</f>
        <v>APAGADO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 t="str">
        <f>'RESUMEN TOTAL'!W19</f>
        <v>APAGADO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 t="str">
        <f>'RESUMEN TOTAL'!AD19</f>
        <v>APAGADO</v>
      </c>
      <c r="Y19" s="88" t="str">
        <f>'RESUMEN TOTAL'!AE19</f>
        <v>APAGADO</v>
      </c>
      <c r="Z19" s="88" t="str">
        <f>'RESUMEN TOTAL'!AF19</f>
        <v>APAGADO</v>
      </c>
      <c r="AA19" s="88" t="str">
        <f>'RESUMEN TOTAL'!AG19</f>
        <v>APAGADO</v>
      </c>
      <c r="AB19" s="88" t="str">
        <f>'RESUMEN TOTAL'!AH19</f>
        <v>APAGADO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>
        <f>'RESUMEN TOTAL'!U20</f>
        <v>0</v>
      </c>
      <c r="P20" s="88">
        <f>'RESUMEN TOTAL'!V20</f>
        <v>0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 t="str">
        <f>'RESUMEN TOTAL'!AD20</f>
        <v>APAGADO</v>
      </c>
      <c r="Y20" s="88" t="str">
        <f>'RESUMEN TOTAL'!AE20</f>
        <v>APAGADO</v>
      </c>
      <c r="Z20" s="88" t="str">
        <f>'RESUMEN TOTAL'!AF20</f>
        <v>APAGADO</v>
      </c>
      <c r="AA20" s="88" t="str">
        <f>'RESUMEN TOTAL'!AG20</f>
        <v>APAGADO</v>
      </c>
      <c r="AB20" s="88" t="str">
        <f>'RESUMEN TOTAL'!AH20</f>
        <v>APAGADO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>
        <f>'RESUMEN TOTAL'!U21</f>
        <v>0</v>
      </c>
      <c r="P21" s="88">
        <f>'RESUMEN TOTAL'!V21</f>
        <v>0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 t="str">
        <f>'RESUMEN TOTAL'!AD21</f>
        <v>APAGADO</v>
      </c>
      <c r="Y21" s="88" t="str">
        <f>'RESUMEN TOTAL'!AE21</f>
        <v>APAGADO</v>
      </c>
      <c r="Z21" s="88" t="str">
        <f>'RESUMEN TOTAL'!AF21</f>
        <v>APAGADO</v>
      </c>
      <c r="AA21" s="88" t="str">
        <f>'RESUMEN TOTAL'!AG21</f>
        <v>APAGADO</v>
      </c>
      <c r="AB21" s="88" t="str">
        <f>'RESUMEN TOTAL'!AH21</f>
        <v>APAGADO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 t="str">
        <f>'RESUMEN TOTAL'!W22</f>
        <v>APAGADO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 t="str">
        <f>'RESUMEN TOTAL'!AD22</f>
        <v>APAGADO</v>
      </c>
      <c r="Y22" s="88" t="str">
        <f>'RESUMEN TOTAL'!AE22</f>
        <v>APAGADO</v>
      </c>
      <c r="Z22" s="88" t="str">
        <f>'RESUMEN TOTAL'!AF22</f>
        <v>APAGADO</v>
      </c>
      <c r="AA22" s="88" t="str">
        <f>'RESUMEN TOTAL'!AG22</f>
        <v>APAGADO</v>
      </c>
      <c r="AB22" s="88" t="str">
        <f>'RESUMEN TOTAL'!AH22</f>
        <v>APAGADO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 t="str">
        <f>'RESUMEN TOTAL'!W23</f>
        <v>APAGADO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 t="str">
        <f>'RESUMEN TOTAL'!AD23</f>
        <v>APAGADO</v>
      </c>
      <c r="Y23" s="88" t="str">
        <f>'RESUMEN TOTAL'!AE23</f>
        <v>APAGADO</v>
      </c>
      <c r="Z23" s="88" t="str">
        <f>'RESUMEN TOTAL'!AF23</f>
        <v>APAGADO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 t="str">
        <f>'RESUMEN TOTAL'!Z28</f>
        <v>APAGADO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 t="str">
        <f>'RESUMEN TOTAL'!U40</f>
        <v>APAGADO</v>
      </c>
      <c r="P40" s="88" t="str">
        <f>'RESUMEN TOTAL'!V40</f>
        <v>APAGADO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 t="str">
        <f>'RESUMEN TOTAL'!R55</f>
        <v>APAGADO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 t="str">
        <f>'RESUMEN TOTAL'!X55</f>
        <v>APAGADO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 t="str">
        <f>'RESUMEN TOTAL'!AD55</f>
        <v>APAGADO</v>
      </c>
      <c r="Y55" s="88" t="str">
        <f>'RESUMEN TOTAL'!AE55</f>
        <v>APAGADO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 t="str">
        <f>'RESUMEN TOTAL'!AD56</f>
        <v>APAGADO</v>
      </c>
      <c r="Y56" s="88" t="str">
        <f>'RESUMEN TOTAL'!AE56</f>
        <v>APAGADO</v>
      </c>
      <c r="Z56" s="88" t="str">
        <f>'RESUMEN TOTAL'!AF56</f>
        <v>APAGADO</v>
      </c>
      <c r="AA56" s="88" t="str">
        <f>'RESUMEN TOTAL'!AG56</f>
        <v>APAGADO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 t="str">
        <f>'RESUMEN TOTAL'!V66</f>
        <v>APAGADO</v>
      </c>
      <c r="Q66" s="88">
        <f>'RESUMEN TOTAL'!W66</f>
        <v>0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 t="str">
        <f>'RESUMEN TOTAL'!Q67</f>
        <v>APAGADO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 t="str">
        <f>'RESUMEN TOTAL'!Q70</f>
        <v>APAGADO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 t="str">
        <f>'RESUMEN TOTAL'!X70</f>
        <v>APAGADO</v>
      </c>
      <c r="S70" s="88" t="str">
        <f>'RESUMEN TOTAL'!Y70</f>
        <v>APAGADO</v>
      </c>
      <c r="T70" s="88" t="str">
        <f>'RESUMEN TOTAL'!Z70</f>
        <v>APAGADO</v>
      </c>
      <c r="U70" s="88" t="str">
        <f>'RESUMEN TOTAL'!AA70</f>
        <v>APAGADO</v>
      </c>
      <c r="V70" s="88" t="str">
        <f>'RESUMEN TOTAL'!AB70</f>
        <v>APAGADO</v>
      </c>
      <c r="W70" s="88" t="str">
        <f>'RESUMEN TOTAL'!AC70</f>
        <v>APAGADO</v>
      </c>
      <c r="X70" s="88" t="str">
        <f>'RESUMEN TOTAL'!AD70</f>
        <v>APAGADO</v>
      </c>
      <c r="Y70" s="88" t="str">
        <f>'RESUMEN TOTAL'!AE70</f>
        <v>APAGADO</v>
      </c>
      <c r="Z70" s="88" t="str">
        <f>'RESUMEN TOTAL'!AF70</f>
        <v>APAGADO</v>
      </c>
      <c r="AA70" s="88" t="str">
        <f>'RESUMEN TOTAL'!AG70</f>
        <v>APAGADO</v>
      </c>
      <c r="AB70" s="88" t="str">
        <f>'RESUMEN TOTAL'!AH70</f>
        <v>APAGADO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 t="str">
        <f>'RESUMEN TOTAL'!AC78</f>
        <v>APAGADO</v>
      </c>
      <c r="X78" s="88" t="str">
        <f>'RESUMEN TOTAL'!AD78</f>
        <v>APAGADO</v>
      </c>
      <c r="Y78" s="88" t="str">
        <f>'RESUMEN TOTAL'!AE78</f>
        <v>APAGADO</v>
      </c>
      <c r="Z78" s="88" t="str">
        <f>'RESUMEN TOTAL'!AF78</f>
        <v>APAGADO</v>
      </c>
      <c r="AA78" s="88" t="str">
        <f>'RESUMEN TOTAL'!AG78</f>
        <v>APAGADO</v>
      </c>
      <c r="AB78" s="88" t="str">
        <f>'RESUMEN TOTAL'!AH78</f>
        <v>APAGADO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 t="str">
        <f>'RESUMEN TOTAL'!L79</f>
        <v>APAGADO</v>
      </c>
      <c r="G79" s="88" t="str">
        <f>'RESUMEN TOTAL'!M79</f>
        <v>APAGADO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 t="str">
        <f>'RESUMEN TOTAL'!AB79</f>
        <v>APAGADO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 t="str">
        <f>'RESUMEN TOTAL'!AF79</f>
        <v>APAGADO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 t="str">
        <f>'RESUMEN TOTAL'!W83</f>
        <v>APAGADO</v>
      </c>
      <c r="R83" s="88" t="str">
        <f>'RESUMEN TOTAL'!X83</f>
        <v>APAGADO</v>
      </c>
      <c r="S83" s="88" t="str">
        <f>'RESUMEN TOTAL'!Y83</f>
        <v>APAGADO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 t="str">
        <f>'RESUMEN TOTAL'!AC84</f>
        <v>APAGADO</v>
      </c>
      <c r="X84" s="88" t="str">
        <f>'RESUMEN TOTAL'!AD84</f>
        <v>APAGADO</v>
      </c>
      <c r="Y84" s="88" t="str">
        <f>'RESUMEN TOTAL'!AE84</f>
        <v>APAGADO</v>
      </c>
      <c r="Z84" s="88" t="str">
        <f>'RESUMEN TOTAL'!AF84</f>
        <v>APAGADO</v>
      </c>
      <c r="AA84" s="88" t="str">
        <f>'RESUMEN TOTAL'!AG84</f>
        <v>APAGADO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 t="str">
        <f>'RESUMEN TOTAL'!Z87</f>
        <v>APAGADO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 t="str">
        <f>'RESUMEN TOTAL'!AE97</f>
        <v>APAGADO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 t="str">
        <f>'RESUMEN TOTAL'!AB107</f>
        <v>APAGADO</v>
      </c>
      <c r="W107" s="88" t="str">
        <f>'RESUMEN TOTAL'!AC107</f>
        <v>APAGADO</v>
      </c>
      <c r="X107" s="88" t="str">
        <f>'RESUMEN TOTAL'!AD107</f>
        <v>APAGADO</v>
      </c>
      <c r="Y107" s="88" t="str">
        <f>'RESUMEN TOTAL'!AE107</f>
        <v>APAGADO</v>
      </c>
      <c r="Z107" s="88" t="str">
        <f>'RESUMEN TOTAL'!AF107</f>
        <v>APAGADO</v>
      </c>
      <c r="AA107" s="88" t="str">
        <f>'RESUMEN TOTAL'!AG107</f>
        <v>APAGADO</v>
      </c>
      <c r="AB107" s="88" t="str">
        <f>'RESUMEN TOTAL'!AH107</f>
        <v>APAGADO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 t="str">
        <f>'RESUMEN TOTAL'!T111</f>
        <v>APAGADO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 t="str">
        <f>'RESUMEN TOTAL'!Q115</f>
        <v>APAGADO</v>
      </c>
      <c r="L115" s="88" t="str">
        <f>'RESUMEN TOTAL'!R115</f>
        <v>APAGADO</v>
      </c>
      <c r="M115" s="88">
        <f>'RESUMEN TOTAL'!S115</f>
        <v>0</v>
      </c>
      <c r="N115" s="88" t="str">
        <f>'RESUMEN TOTAL'!T115</f>
        <v>APAGADO</v>
      </c>
      <c r="O115" s="88" t="str">
        <f>'RESUMEN TOTAL'!U115</f>
        <v>APAGADO</v>
      </c>
      <c r="P115" s="88" t="str">
        <f>'RESUMEN TOTAL'!V115</f>
        <v>APAGADO</v>
      </c>
      <c r="Q115" s="88" t="str">
        <f>'RESUMEN TOTAL'!W115</f>
        <v>APAGADO</v>
      </c>
      <c r="R115" s="88" t="str">
        <f>'RESUMEN TOTAL'!X115</f>
        <v>APAGADO</v>
      </c>
      <c r="S115" s="88" t="str">
        <f>'RESUMEN TOTAL'!Y115</f>
        <v>APAGADO</v>
      </c>
      <c r="T115" s="88" t="str">
        <f>'RESUMEN TOTAL'!Z115</f>
        <v>APAGADO</v>
      </c>
      <c r="U115" s="88" t="str">
        <f>'RESUMEN TOTAL'!AA115</f>
        <v>APAGADO</v>
      </c>
      <c r="V115" s="88" t="str">
        <f>'RESUMEN TOTAL'!AB115</f>
        <v>APAGADO</v>
      </c>
      <c r="W115" s="88" t="str">
        <f>'RESUMEN TOTAL'!AC115</f>
        <v>APAGADO</v>
      </c>
      <c r="X115" s="88" t="str">
        <f>'RESUMEN TOTAL'!AD115</f>
        <v>APAGADO</v>
      </c>
      <c r="Y115" s="88" t="str">
        <f>'RESUMEN TOTAL'!AE115</f>
        <v>APAGADO</v>
      </c>
      <c r="Z115" s="88" t="str">
        <f>'RESUMEN TOTAL'!AF115</f>
        <v>APAGADO</v>
      </c>
      <c r="AA115" s="88" t="str">
        <f>'RESUMEN TOTAL'!AG115</f>
        <v>APAGADO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 t="str">
        <f>'RESUMEN TOTAL'!AG118</f>
        <v>APAGADO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>
        <f>'RESUMEN TOTAL'!Y125</f>
        <v>0</v>
      </c>
      <c r="T125" s="88">
        <f>'RESUMEN TOTAL'!Z125</f>
        <v>0</v>
      </c>
      <c r="U125" s="88">
        <f>'RESUMEN TOTAL'!AA125</f>
        <v>0</v>
      </c>
      <c r="V125" s="88" t="str">
        <f>'RESUMEN TOTAL'!AB125</f>
        <v>APAGADO</v>
      </c>
      <c r="W125" s="88" t="str">
        <f>'RESUMEN TOTAL'!AC125</f>
        <v>APAGADO</v>
      </c>
      <c r="X125" s="88" t="str">
        <f>'RESUMEN TOTAL'!AD125</f>
        <v>APAGADO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>
        <f>'RESUMEN TOTAL'!Y126</f>
        <v>0</v>
      </c>
      <c r="T126" s="88">
        <f>'RESUMEN TOTAL'!Z126</f>
        <v>0</v>
      </c>
      <c r="U126" s="88">
        <f>'RESUMEN TOTAL'!AA126</f>
        <v>0</v>
      </c>
      <c r="V126" s="88" t="str">
        <f>'RESUMEN TOTAL'!AB126</f>
        <v>APAGADO</v>
      </c>
      <c r="W126" s="88" t="str">
        <f>'RESUMEN TOTAL'!AC126</f>
        <v>APAGADO</v>
      </c>
      <c r="X126" s="88" t="str">
        <f>'RESUMEN TOTAL'!AD126</f>
        <v>APAGADO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>
        <f>'RESUMEN TOTAL'!Y127</f>
        <v>0</v>
      </c>
      <c r="T127" s="88">
        <f>'RESUMEN TOTAL'!Z127</f>
        <v>0</v>
      </c>
      <c r="U127" s="88">
        <f>'RESUMEN TOTAL'!AA127</f>
        <v>0</v>
      </c>
      <c r="V127" s="88" t="str">
        <f>'RESUMEN TOTAL'!AB127</f>
        <v>APAGADO</v>
      </c>
      <c r="W127" s="88" t="str">
        <f>'RESUMEN TOTAL'!AC127</f>
        <v>APAGADO</v>
      </c>
      <c r="X127" s="88" t="str">
        <f>'RESUMEN TOTAL'!AD127</f>
        <v>APAGADO</v>
      </c>
      <c r="Y127" s="88" t="str">
        <f>'RESUMEN TOTAL'!AE127</f>
        <v>APAGADO</v>
      </c>
      <c r="Z127" s="88" t="str">
        <f>'RESUMEN TOTAL'!AF127</f>
        <v>APAGADO</v>
      </c>
      <c r="AA127" s="88" t="str">
        <f>'RESUMEN TOTAL'!AG127</f>
        <v>APAGADO</v>
      </c>
      <c r="AB127" s="88" t="str">
        <f>'RESUMEN TOTAL'!AH127</f>
        <v>APAGADO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>
        <f>'RESUMEN TOTAL'!Y128</f>
        <v>0</v>
      </c>
      <c r="T128" s="88">
        <f>'RESUMEN TOTAL'!Z128</f>
        <v>0</v>
      </c>
      <c r="U128" s="88">
        <f>'RESUMEN TOTAL'!AA128</f>
        <v>0</v>
      </c>
      <c r="V128" s="88" t="str">
        <f>'RESUMEN TOTAL'!AB128</f>
        <v>APAGADO</v>
      </c>
      <c r="W128" s="88" t="str">
        <f>'RESUMEN TOTAL'!AC128</f>
        <v>APAGADO</v>
      </c>
      <c r="X128" s="88" t="str">
        <f>'RESUMEN TOTAL'!AD128</f>
        <v>APAGADO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 t="str">
        <f>'RESUMEN TOTAL'!P130</f>
        <v>APAGADO</v>
      </c>
      <c r="K130" s="88" t="str">
        <f>'RESUMEN TOTAL'!Q130</f>
        <v>APAGADO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>
        <f>'RESUMEN TOTAL'!AG132</f>
        <v>0</v>
      </c>
      <c r="AB132" s="88">
        <f>'RESUMEN TOTAL'!AH132</f>
        <v>0</v>
      </c>
      <c r="AC132" s="88">
        <f>'RESUMEN TOTAL'!AI132</f>
        <v>0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>
        <f>'RESUMEN TOTAL'!AG133</f>
        <v>0</v>
      </c>
      <c r="AB133" s="88">
        <f>'RESUMEN TOTAL'!AH133</f>
        <v>0</v>
      </c>
      <c r="AC133" s="88">
        <f>'RESUMEN TOTAL'!AI133</f>
        <v>0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 t="str">
        <f>'RESUMEN TOTAL'!AB134</f>
        <v>APAGADO</v>
      </c>
      <c r="W134" s="88">
        <f>'RESUMEN TOTAL'!AC134</f>
        <v>0</v>
      </c>
      <c r="X134" s="88" t="str">
        <f>'RESUMEN TOTAL'!AD134</f>
        <v>APAGADO</v>
      </c>
      <c r="Y134" s="88" t="str">
        <f>'RESUMEN TOTAL'!AE134</f>
        <v>APAGADO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 t="str">
        <f>'RESUMEN TOTAL'!P139</f>
        <v>APAGADO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 t="str">
        <f>'RESUMEN TOTAL'!P140</f>
        <v>APAGADO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 t="str">
        <f>'RESUMEN TOTAL'!P141</f>
        <v>APAGADO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>
        <f>'RESUMEN TOTAL'!Y141</f>
        <v>0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 t="str">
        <f>'RESUMEN TOTAL'!P142</f>
        <v>APAGADO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 t="str">
        <f>'RESUMEN TOTAL'!X145</f>
        <v>APAGADO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 t="str">
        <f>'RESUMEN TOTAL'!AB145</f>
        <v>APAGADO</v>
      </c>
      <c r="W145" s="88" t="str">
        <f>'RESUMEN TOTAL'!AC145</f>
        <v>APAGADO</v>
      </c>
      <c r="X145" s="88" t="str">
        <f>'RESUMEN TOTAL'!AD145</f>
        <v>APAGADO</v>
      </c>
      <c r="Y145" s="88">
        <f>'RESUMEN TOTAL'!AE145</f>
        <v>0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>
        <f>'RESUMEN TOTAL'!AJ145</f>
        <v>0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 t="str">
        <f>'RESUMEN TOTAL'!X146</f>
        <v>APAGADO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 t="str">
        <f>'RESUMEN TOTAL'!AB146</f>
        <v>APAGADO</v>
      </c>
      <c r="W146" s="88" t="str">
        <f>'RESUMEN TOTAL'!AC146</f>
        <v>APAGADO</v>
      </c>
      <c r="X146" s="88" t="str">
        <f>'RESUMEN TOTAL'!AD146</f>
        <v>APAGADO</v>
      </c>
      <c r="Y146" s="88">
        <f>'RESUMEN TOTAL'!AE146</f>
        <v>0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>
        <f>'RESUMEN TOTAL'!AJ146</f>
        <v>0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>
        <f>'RESUMEN TOTAL'!AC147</f>
        <v>0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 t="str">
        <f>'RESUMEN TOTAL'!L148</f>
        <v>APAGADO</v>
      </c>
      <c r="G148" s="88" t="str">
        <f>'RESUMEN TOTAL'!M148</f>
        <v>APAGADO</v>
      </c>
      <c r="H148" s="88" t="str">
        <f>'RESUMEN TOTAL'!N148</f>
        <v>APAGADO</v>
      </c>
      <c r="I148" s="88" t="str">
        <f>'RESUMEN TOTAL'!O148</f>
        <v>APAGADO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 t="str">
        <f>'RESUMEN TOTAL'!S148</f>
        <v>APAGADO</v>
      </c>
      <c r="N148" s="88">
        <f>'RESUMEN TOTAL'!T148</f>
        <v>0</v>
      </c>
      <c r="O148" s="88">
        <f>'RESUMEN TOTAL'!U148</f>
        <v>0</v>
      </c>
      <c r="P148" s="88">
        <f>'RESUMEN TOTAL'!V148</f>
        <v>0</v>
      </c>
      <c r="Q148" s="88">
        <f>'RESUMEN TOTAL'!W148</f>
        <v>0</v>
      </c>
      <c r="R148" s="88">
        <f>'RESUMEN TOTAL'!X148</f>
        <v>0</v>
      </c>
      <c r="S148" s="88">
        <f>'RESUMEN TOTAL'!Y148</f>
        <v>0</v>
      </c>
      <c r="T148" s="88">
        <f>'RESUMEN TOTAL'!Z148</f>
        <v>0</v>
      </c>
      <c r="U148" s="88">
        <f>'RESUMEN TOTAL'!AA148</f>
        <v>0</v>
      </c>
      <c r="V148" s="88">
        <f>'RESUMEN TOTAL'!AB148</f>
        <v>0</v>
      </c>
      <c r="W148" s="88">
        <f>'RESUMEN TOTAL'!AC148</f>
        <v>0</v>
      </c>
      <c r="X148" s="88">
        <f>'RESUMEN TOTAL'!AD148</f>
        <v>0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>
        <f>'RESUMEN TOTAL'!AI148</f>
        <v>0</v>
      </c>
      <c r="AD148" s="88">
        <f>'RESUMEN TOTAL'!AJ148</f>
        <v>0</v>
      </c>
      <c r="AE148" s="88">
        <f>'RESUMEN TOTAL'!AK148</f>
        <v>0</v>
      </c>
      <c r="AF148" s="88">
        <f>'RESUMEN TOTAL'!AL148</f>
        <v>0</v>
      </c>
      <c r="AG148" s="88">
        <f>'RESUMEN TOTAL'!AM148</f>
        <v>0</v>
      </c>
      <c r="AH148" s="88">
        <f>'RESUMEN TOTAL'!AN148</f>
        <v>0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 t="str">
        <f>'RESUMEN TOTAL'!P151</f>
        <v>APAGADO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 t="str">
        <f>'RESUMEN TOTAL'!AE151</f>
        <v>APAGADO</v>
      </c>
      <c r="Z151" s="88" t="str">
        <f>'RESUMEN TOTAL'!AF151</f>
        <v>APAGADO</v>
      </c>
      <c r="AA151" s="88" t="str">
        <f>'RESUMEN TOTAL'!AG151</f>
        <v>APAGADO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>
        <f>'RESUMEN TOTAL'!AK151</f>
        <v>0</v>
      </c>
      <c r="AF151" s="88">
        <f>'RESUMEN TOTAL'!AL151</f>
        <v>0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 t="str">
        <f>'RESUMEN TOTAL'!L152</f>
        <v>APAGADO</v>
      </c>
      <c r="G152" s="88" t="str">
        <f>'RESUMEN TOTAL'!M152</f>
        <v>APAGADO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 t="str">
        <f>'RESUMEN TOTAL'!AD152</f>
        <v>APAGADO</v>
      </c>
      <c r="Y152" s="88" t="str">
        <f>'RESUMEN TOTAL'!AE152</f>
        <v>APAGADO</v>
      </c>
      <c r="Z152" s="88" t="str">
        <f>'RESUMEN TOTAL'!AF152</f>
        <v>APAGADO</v>
      </c>
      <c r="AA152" s="88" t="str">
        <f>'RESUMEN TOTAL'!AG152</f>
        <v>APAGADO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 t="str">
        <f>'RESUMEN TOTAL'!W153</f>
        <v>APAGADO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>
        <f>'RESUMEN TOTAL'!V154</f>
        <v>0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>
        <f>'RESUMEN TOTAL'!AG154</f>
        <v>0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>
        <f>'RESUMEN TOTAL'!W157</f>
        <v>0</v>
      </c>
      <c r="R157" s="88">
        <f>'RESUMEN TOTAL'!X157</f>
        <v>0</v>
      </c>
      <c r="S157" s="88">
        <f>'RESUMEN TOTAL'!Y157</f>
        <v>0</v>
      </c>
      <c r="T157" s="88">
        <f>'RESUMEN TOTAL'!Z157</f>
        <v>0</v>
      </c>
      <c r="U157" s="88">
        <f>'RESUMEN TOTAL'!AA157</f>
        <v>0</v>
      </c>
      <c r="V157" s="88">
        <f>'RESUMEN TOTAL'!AB157</f>
        <v>0</v>
      </c>
      <c r="W157" s="88">
        <f>'RESUMEN TOTAL'!AC157</f>
        <v>0</v>
      </c>
      <c r="X157" s="88">
        <f>'RESUMEN TOTAL'!AD157</f>
        <v>0</v>
      </c>
      <c r="Y157" s="88">
        <f>'RESUMEN TOTAL'!AE157</f>
        <v>0</v>
      </c>
      <c r="Z157" s="88">
        <f>'RESUMEN TOTAL'!AF157</f>
        <v>0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 t="str">
        <f>'RESUMEN TOTAL'!L161</f>
        <v>APAGADO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>
        <f>'RESUMEN TOTAL'!W161</f>
        <v>0</v>
      </c>
      <c r="R161" s="88">
        <f>'RESUMEN TOTAL'!X161</f>
        <v>0</v>
      </c>
      <c r="S161" s="88">
        <f>'RESUMEN TOTAL'!Y161</f>
        <v>0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>
        <f>'RESUMEN TOTAL'!AG161</f>
        <v>0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>
        <f>'RESUMEN TOTAL'!Y162</f>
        <v>0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>
        <f>'RESUMEN TOTAL'!AG163</f>
        <v>0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>
        <f>'RESUMEN TOTAL'!W165</f>
        <v>0</v>
      </c>
      <c r="R165" s="88">
        <f>'RESUMEN TOTAL'!X165</f>
        <v>0</v>
      </c>
      <c r="S165" s="88">
        <f>'RESUMEN TOTAL'!Y165</f>
        <v>0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>
        <f>'RESUMEN TOTAL'!AE165</f>
        <v>0</v>
      </c>
      <c r="Z165" s="88">
        <f>'RESUMEN TOTAL'!AF165</f>
        <v>0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>
        <f>'RESUMEN TOTAL'!AN165</f>
        <v>0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 t="str">
        <f>'RESUMEN TOTAL'!W166</f>
        <v>APAGADO</v>
      </c>
      <c r="R166" s="88" t="str">
        <f>'RESUMEN TOTAL'!X166</f>
        <v>APAGADO</v>
      </c>
      <c r="S166" s="88" t="str">
        <f>'RESUMEN TOTAL'!Y166</f>
        <v>APAGADO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>
        <f>'RESUMEN TOTAL'!AC166</f>
        <v>0</v>
      </c>
      <c r="X166" s="88">
        <f>'RESUMEN TOTAL'!AD166</f>
        <v>0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 t="str">
        <f>'RESUMEN TOTAL'!W167</f>
        <v>APAGADO</v>
      </c>
      <c r="R167" s="88" t="str">
        <f>'RESUMEN TOTAL'!X167</f>
        <v>APAGADO</v>
      </c>
      <c r="S167" s="88" t="str">
        <f>'RESUMEN TOTAL'!Y167</f>
        <v>APAGADO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>
        <f>'RESUMEN TOTAL'!AC167</f>
        <v>0</v>
      </c>
      <c r="X167" s="88">
        <f>'RESUMEN TOTAL'!AD167</f>
        <v>0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 t="str">
        <f>'RESUMEN TOTAL'!W168</f>
        <v>APAGADO</v>
      </c>
      <c r="R168" s="88" t="str">
        <f>'RESUMEN TOTAL'!X168</f>
        <v>APAGADO</v>
      </c>
      <c r="S168" s="88" t="str">
        <f>'RESUMEN TOTAL'!Y168</f>
        <v>APAGADO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>
        <f>'RESUMEN TOTAL'!AC168</f>
        <v>0</v>
      </c>
      <c r="X168" s="88">
        <f>'RESUMEN TOTAL'!AD168</f>
        <v>0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>
        <f>'RESUMEN TOTAL'!R169</f>
        <v>0</v>
      </c>
      <c r="M169" s="88">
        <f>'RESUMEN TOTAL'!S169</f>
        <v>0</v>
      </c>
      <c r="N169" s="88">
        <f>'RESUMEN TOTAL'!T169</f>
        <v>0</v>
      </c>
      <c r="O169" s="88">
        <f>'RESUMEN TOTAL'!U169</f>
        <v>0</v>
      </c>
      <c r="P169" s="88">
        <f>'RESUMEN TOTAL'!V169</f>
        <v>0</v>
      </c>
      <c r="Q169" s="88">
        <f>'RESUMEN TOTAL'!W169</f>
        <v>0</v>
      </c>
      <c r="R169" s="88">
        <f>'RESUMEN TOTAL'!X169</f>
        <v>0</v>
      </c>
      <c r="S169" s="88">
        <f>'RESUMEN TOTAL'!Y169</f>
        <v>0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 t="str">
        <f>'RESUMEN TOTAL'!AG169</f>
        <v>APAGADO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>
        <f>'RESUMEN TOTAL'!R170</f>
        <v>0</v>
      </c>
      <c r="M170" s="88">
        <f>'RESUMEN TOTAL'!S170</f>
        <v>0</v>
      </c>
      <c r="N170" s="88">
        <f>'RESUMEN TOTAL'!T170</f>
        <v>0</v>
      </c>
      <c r="O170" s="88">
        <f>'RESUMEN TOTAL'!U170</f>
        <v>0</v>
      </c>
      <c r="P170" s="88">
        <f>'RESUMEN TOTAL'!V170</f>
        <v>0</v>
      </c>
      <c r="Q170" s="88">
        <f>'RESUMEN TOTAL'!W170</f>
        <v>0</v>
      </c>
      <c r="R170" s="88">
        <f>'RESUMEN TOTAL'!X170</f>
        <v>0</v>
      </c>
      <c r="S170" s="88">
        <f>'RESUMEN TOTAL'!Y170</f>
        <v>0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 t="str">
        <f>'RESUMEN TOTAL'!AG170</f>
        <v>APAGADO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>
        <f>'RESUMEN TOTAL'!V175</f>
        <v>0</v>
      </c>
      <c r="Q175" s="88">
        <f>'RESUMEN TOTAL'!W175</f>
        <v>0</v>
      </c>
      <c r="R175" s="88">
        <f>'RESUMEN TOTAL'!X175</f>
        <v>0</v>
      </c>
      <c r="S175" s="88">
        <f>'RESUMEN TOTAL'!Y175</f>
        <v>0</v>
      </c>
      <c r="T175" s="88">
        <f>'RESUMEN TOTAL'!Z175</f>
        <v>0</v>
      </c>
      <c r="U175" s="88">
        <f>'RESUMEN TOTAL'!AA175</f>
        <v>0</v>
      </c>
      <c r="V175" s="88">
        <f>'RESUMEN TOTAL'!AB175</f>
        <v>0</v>
      </c>
      <c r="W175" s="88">
        <f>'RESUMEN TOTAL'!AC175</f>
        <v>0</v>
      </c>
      <c r="X175" s="88">
        <f>'RESUMEN TOTAL'!AD175</f>
        <v>0</v>
      </c>
      <c r="Y175" s="88">
        <f>'RESUMEN TOTAL'!AE175</f>
        <v>0</v>
      </c>
      <c r="Z175" s="88">
        <f>'RESUMEN TOTAL'!AF175</f>
        <v>0</v>
      </c>
      <c r="AA175" s="88">
        <f>'RESUMEN TOTAL'!AG175</f>
        <v>0</v>
      </c>
      <c r="AB175" s="88">
        <f>'RESUMEN TOTAL'!AH175</f>
        <v>0</v>
      </c>
      <c r="AC175" s="88">
        <f>'RESUMEN TOTAL'!AI175</f>
        <v>0</v>
      </c>
      <c r="AD175" s="88">
        <f>'RESUMEN TOTAL'!AJ175</f>
        <v>0</v>
      </c>
      <c r="AE175" s="88">
        <f>'RESUMEN TOTAL'!AK175</f>
        <v>0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>
        <f>'RESUMEN TOTAL'!V176</f>
        <v>0</v>
      </c>
      <c r="Q176" s="88">
        <f>'RESUMEN TOTAL'!W176</f>
        <v>0</v>
      </c>
      <c r="R176" s="88">
        <f>'RESUMEN TOTAL'!X176</f>
        <v>0</v>
      </c>
      <c r="S176" s="88">
        <f>'RESUMEN TOTAL'!Y176</f>
        <v>0</v>
      </c>
      <c r="T176" s="88">
        <f>'RESUMEN TOTAL'!Z176</f>
        <v>0</v>
      </c>
      <c r="U176" s="88">
        <f>'RESUMEN TOTAL'!AA176</f>
        <v>0</v>
      </c>
      <c r="V176" s="88">
        <f>'RESUMEN TOTAL'!AB176</f>
        <v>0</v>
      </c>
      <c r="W176" s="88">
        <f>'RESUMEN TOTAL'!AC176</f>
        <v>0</v>
      </c>
      <c r="X176" s="88">
        <f>'RESUMEN TOTAL'!AD176</f>
        <v>0</v>
      </c>
      <c r="Y176" s="88">
        <f>'RESUMEN TOTAL'!AE176</f>
        <v>0</v>
      </c>
      <c r="Z176" s="88">
        <f>'RESUMEN TOTAL'!AF176</f>
        <v>0</v>
      </c>
      <c r="AA176" s="88">
        <f>'RESUMEN TOTAL'!AG176</f>
        <v>0</v>
      </c>
      <c r="AB176" s="88">
        <f>'RESUMEN TOTAL'!AH176</f>
        <v>0</v>
      </c>
      <c r="AC176" s="88">
        <f>'RESUMEN TOTAL'!AI176</f>
        <v>0</v>
      </c>
      <c r="AD176" s="88">
        <f>'RESUMEN TOTAL'!AJ176</f>
        <v>0</v>
      </c>
      <c r="AE176" s="88">
        <f>'RESUMEN TOTAL'!AK176</f>
        <v>0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>
        <f>'RESUMEN TOTAL'!V177</f>
        <v>0</v>
      </c>
      <c r="Q177" s="88">
        <f>'RESUMEN TOTAL'!W177</f>
        <v>0</v>
      </c>
      <c r="R177" s="88">
        <f>'RESUMEN TOTAL'!X177</f>
        <v>0</v>
      </c>
      <c r="S177" s="88">
        <f>'RESUMEN TOTAL'!Y177</f>
        <v>0</v>
      </c>
      <c r="T177" s="88">
        <f>'RESUMEN TOTAL'!Z177</f>
        <v>0</v>
      </c>
      <c r="U177" s="88">
        <f>'RESUMEN TOTAL'!AA177</f>
        <v>0</v>
      </c>
      <c r="V177" s="88">
        <f>'RESUMEN TOTAL'!AB177</f>
        <v>0</v>
      </c>
      <c r="W177" s="88">
        <f>'RESUMEN TOTAL'!AC177</f>
        <v>0</v>
      </c>
      <c r="X177" s="88">
        <f>'RESUMEN TOTAL'!AD177</f>
        <v>0</v>
      </c>
      <c r="Y177" s="88">
        <f>'RESUMEN TOTAL'!AE177</f>
        <v>0</v>
      </c>
      <c r="Z177" s="88">
        <f>'RESUMEN TOTAL'!AF177</f>
        <v>0</v>
      </c>
      <c r="AA177" s="88">
        <f>'RESUMEN TOTAL'!AG177</f>
        <v>0</v>
      </c>
      <c r="AB177" s="88">
        <f>'RESUMEN TOTAL'!AH177</f>
        <v>0</v>
      </c>
      <c r="AC177" s="88">
        <f>'RESUMEN TOTAL'!AI177</f>
        <v>0</v>
      </c>
      <c r="AD177" s="88">
        <f>'RESUMEN TOTAL'!AJ177</f>
        <v>0</v>
      </c>
      <c r="AE177" s="88">
        <f>'RESUMEN TOTAL'!AK177</f>
        <v>0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 t="str">
        <f>'RESUMEN TOTAL'!O178</f>
        <v>APAGADO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>
        <f>'RESUMEN TOTAL'!Y178</f>
        <v>0</v>
      </c>
      <c r="T178" s="88">
        <f>'RESUMEN TOTAL'!Z178</f>
        <v>0</v>
      </c>
      <c r="U178" s="88">
        <f>'RESUMEN TOTAL'!AA178</f>
        <v>0</v>
      </c>
      <c r="V178" s="88">
        <f>'RESUMEN TOTAL'!AB178</f>
        <v>0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 t="str">
        <f>'RESUMEN TOTAL'!O179</f>
        <v>APAGADO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>
        <f>'RESUMEN TOTAL'!Y179</f>
        <v>0</v>
      </c>
      <c r="T179" s="88">
        <f>'RESUMEN TOTAL'!Z179</f>
        <v>0</v>
      </c>
      <c r="U179" s="88">
        <f>'RESUMEN TOTAL'!AA179</f>
        <v>0</v>
      </c>
      <c r="V179" s="88">
        <f>'RESUMEN TOTAL'!AB179</f>
        <v>0</v>
      </c>
      <c r="W179" s="88">
        <f>'RESUMEN TOTAL'!AC179</f>
        <v>0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 t="str">
        <f>'RESUMEN TOTAL'!O180</f>
        <v>APAGADO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>
        <f>'RESUMEN TOTAL'!Y180</f>
        <v>0</v>
      </c>
      <c r="T180" s="88">
        <f>'RESUMEN TOTAL'!Z180</f>
        <v>0</v>
      </c>
      <c r="U180" s="88">
        <f>'RESUMEN TOTAL'!AA180</f>
        <v>0</v>
      </c>
      <c r="V180" s="88">
        <f>'RESUMEN TOTAL'!AB180</f>
        <v>0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 t="str">
        <f>'RESUMEN TOTAL'!O181</f>
        <v>APAGADO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>
        <f>'RESUMEN TOTAL'!Y181</f>
        <v>0</v>
      </c>
      <c r="T181" s="88">
        <f>'RESUMEN TOTAL'!Z181</f>
        <v>0</v>
      </c>
      <c r="U181" s="88">
        <f>'RESUMEN TOTAL'!AA181</f>
        <v>0</v>
      </c>
      <c r="V181" s="88">
        <f>'RESUMEN TOTAL'!AB181</f>
        <v>0</v>
      </c>
      <c r="W181" s="88">
        <f>'RESUMEN TOTAL'!AC181</f>
        <v>0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 t="str">
        <f>'RESUMEN TOTAL'!O182</f>
        <v>APAGADO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>
        <f>'RESUMEN TOTAL'!Y182</f>
        <v>0</v>
      </c>
      <c r="T182" s="88">
        <f>'RESUMEN TOTAL'!Z182</f>
        <v>0</v>
      </c>
      <c r="U182" s="88">
        <f>'RESUMEN TOTAL'!AA182</f>
        <v>0</v>
      </c>
      <c r="V182" s="88">
        <f>'RESUMEN TOTAL'!AB182</f>
        <v>0</v>
      </c>
      <c r="W182" s="88">
        <f>'RESUMEN TOTAL'!AC182</f>
        <v>0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 t="str">
        <f>'RESUMEN TOTAL'!O183</f>
        <v>APAGADO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 t="str">
        <f>'RESUMEN TOTAL'!O185</f>
        <v>APAGADO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 t="str">
        <f>'RESUMEN TOTAL'!O186</f>
        <v>APAGADO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 t="str">
        <f>'RESUMEN TOTAL'!O187</f>
        <v>APAGADO</v>
      </c>
      <c r="J187" s="88" t="str">
        <f>'RESUMEN TOTAL'!P187</f>
        <v>APAGADO</v>
      </c>
      <c r="K187" s="88">
        <f>'RESUMEN TOTAL'!Q187</f>
        <v>0</v>
      </c>
      <c r="L187" s="88">
        <f>'RESUMEN TOTAL'!R187</f>
        <v>0</v>
      </c>
      <c r="M187" s="88" t="str">
        <f>'RESUMEN TOTAL'!S187</f>
        <v>APAGADO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>
        <f>'RESUMEN TOTAL'!Y187</f>
        <v>0</v>
      </c>
      <c r="T187" s="88">
        <f>'RESUMEN TOTAL'!Z187</f>
        <v>0</v>
      </c>
      <c r="U187" s="88">
        <f>'RESUMEN TOTAL'!AA187</f>
        <v>0</v>
      </c>
      <c r="V187" s="88">
        <f>'RESUMEN TOTAL'!AB187</f>
        <v>0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>
        <f>'RESUMEN TOTAL'!AI187</f>
        <v>0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 t="str">
        <f>'RESUMEN TOTAL'!O188</f>
        <v>APAGADO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>
        <f>'RESUMEN TOTAL'!Y188</f>
        <v>0</v>
      </c>
      <c r="T188" s="88">
        <f>'RESUMEN TOTAL'!Z188</f>
        <v>0</v>
      </c>
      <c r="U188" s="88">
        <f>'RESUMEN TOTAL'!AA188</f>
        <v>0</v>
      </c>
      <c r="V188" s="88">
        <f>'RESUMEN TOTAL'!AB188</f>
        <v>0</v>
      </c>
      <c r="W188" s="88">
        <f>'RESUMEN TOTAL'!AC188</f>
        <v>0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 t="str">
        <f>'RESUMEN TOTAL'!O189</f>
        <v>APAGADO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>
        <f>'RESUMEN TOTAL'!Y189</f>
        <v>0</v>
      </c>
      <c r="T189" s="88">
        <f>'RESUMEN TOTAL'!Z189</f>
        <v>0</v>
      </c>
      <c r="U189" s="88">
        <f>'RESUMEN TOTAL'!AA189</f>
        <v>0</v>
      </c>
      <c r="V189" s="88">
        <f>'RESUMEN TOTAL'!AB189</f>
        <v>0</v>
      </c>
      <c r="W189" s="88">
        <f>'RESUMEN TOTAL'!AC189</f>
        <v>0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 t="str">
        <f>'RESUMEN TOTAL'!O190</f>
        <v>APAGADO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 t="str">
        <f>'RESUMEN TOTAL'!O191</f>
        <v>APAGADO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>
        <f>'RESUMEN TOTAL'!Y191</f>
        <v>0</v>
      </c>
      <c r="T191" s="88">
        <f>'RESUMEN TOTAL'!Z191</f>
        <v>0</v>
      </c>
      <c r="U191" s="88">
        <f>'RESUMEN TOTAL'!AA191</f>
        <v>0</v>
      </c>
      <c r="V191" s="88">
        <f>'RESUMEN TOTAL'!AB191</f>
        <v>0</v>
      </c>
      <c r="W191" s="88">
        <f>'RESUMEN TOTAL'!AC191</f>
        <v>0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 t="str">
        <f>'RESUMEN TOTAL'!O192</f>
        <v>APAGADO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>
        <f>'RESUMEN TOTAL'!Y192</f>
        <v>0</v>
      </c>
      <c r="T192" s="88">
        <f>'RESUMEN TOTAL'!Z192</f>
        <v>0</v>
      </c>
      <c r="U192" s="88">
        <f>'RESUMEN TOTAL'!AA192</f>
        <v>0</v>
      </c>
      <c r="V192" s="88">
        <f>'RESUMEN TOTAL'!AB192</f>
        <v>0</v>
      </c>
      <c r="W192" s="88">
        <f>'RESUMEN TOTAL'!AC192</f>
        <v>0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 t="str">
        <f>'RESUMEN TOTAL'!AB193</f>
        <v>APAGADO</v>
      </c>
      <c r="W193" s="88">
        <f>'RESUMEN TOTAL'!AC193</f>
        <v>0</v>
      </c>
      <c r="X193" s="88" t="str">
        <f>'RESUMEN TOTAL'!AD193</f>
        <v>APAGADO</v>
      </c>
      <c r="Y193" s="88" t="str">
        <f>'RESUMEN TOTAL'!AE193</f>
        <v>APAGADO</v>
      </c>
      <c r="Z193" s="88" t="str">
        <f>'RESUMEN TOTAL'!AF193</f>
        <v>APAGADO</v>
      </c>
      <c r="AA193" s="88" t="str">
        <f>'RESUMEN TOTAL'!AG193</f>
        <v>APAGADO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 t="str">
        <f>'RESUMEN TOTAL'!L194</f>
        <v>APAGADO</v>
      </c>
      <c r="G194" s="88" t="str">
        <f>'RESUMEN TOTAL'!M194</f>
        <v>APAGADO</v>
      </c>
      <c r="H194" s="88" t="str">
        <f>'RESUMEN TOTAL'!N194</f>
        <v>APAGADO</v>
      </c>
      <c r="I194" s="88" t="str">
        <f>'RESUMEN TOTAL'!O194</f>
        <v>APAGADO</v>
      </c>
      <c r="J194" s="88" t="str">
        <f>'RESUMEN TOTAL'!P194</f>
        <v>APAGADO</v>
      </c>
      <c r="K194" s="88" t="str">
        <f>'RESUMEN TOTAL'!Q194</f>
        <v>APAGADO</v>
      </c>
      <c r="L194" s="89" t="str">
        <f>'RESUMEN TOTAL'!R194</f>
        <v>APAGADO</v>
      </c>
      <c r="M194" s="88" t="str">
        <f>'RESUMEN TOTAL'!S194</f>
        <v>APAGADO</v>
      </c>
      <c r="N194" s="88" t="str">
        <f>'RESUMEN TOTAL'!T194</f>
        <v>APAGADO</v>
      </c>
      <c r="O194" s="88" t="str">
        <f>'RESUMEN TOTAL'!U194</f>
        <v>APAGADO</v>
      </c>
      <c r="P194" s="88" t="str">
        <f>'RESUMEN TOTAL'!V194</f>
        <v>APAGADO</v>
      </c>
      <c r="Q194" s="88">
        <f>'RESUMEN TOTAL'!W194</f>
        <v>0</v>
      </c>
      <c r="R194" s="88">
        <f>'RESUMEN TOTAL'!X194</f>
        <v>0</v>
      </c>
      <c r="S194" s="88">
        <f>'RESUMEN TOTAL'!Y194</f>
        <v>0</v>
      </c>
      <c r="T194" s="88">
        <f>'RESUMEN TOTAL'!Z194</f>
        <v>0</v>
      </c>
      <c r="U194" s="88">
        <f>'RESUMEN TOTAL'!AA194</f>
        <v>0</v>
      </c>
      <c r="V194" s="88">
        <f>'RESUMEN TOTAL'!AB194</f>
        <v>0</v>
      </c>
      <c r="W194" s="88">
        <f>'RESUMEN TOTAL'!AC194</f>
        <v>0</v>
      </c>
      <c r="X194" s="88">
        <f>'RESUMEN TOTAL'!AD194</f>
        <v>0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>
        <f>'RESUMEN TOTAL'!AI194</f>
        <v>0</v>
      </c>
      <c r="AD194" s="88">
        <f>'RESUMEN TOTAL'!AJ194</f>
        <v>0</v>
      </c>
      <c r="AE194" s="88">
        <f>'RESUMEN TOTAL'!AK194</f>
        <v>0</v>
      </c>
      <c r="AF194" s="88">
        <f>'RESUMEN TOTAL'!AL194</f>
        <v>0</v>
      </c>
      <c r="AG194" s="88">
        <f>'RESUMEN TOTAL'!AM194</f>
        <v>0</v>
      </c>
      <c r="AH194" s="88">
        <f>'RESUMEN TOTAL'!AN194</f>
        <v>0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 t="str">
        <f>'RESUMEN TOTAL'!L195</f>
        <v>APAGADO</v>
      </c>
      <c r="G195" s="88" t="str">
        <f>'RESUMEN TOTAL'!M195</f>
        <v>APAGADO</v>
      </c>
      <c r="H195" s="88" t="str">
        <f>'RESUMEN TOTAL'!N195</f>
        <v>APAGADO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>
        <f>'RESUMEN TOTAL'!V195</f>
        <v>0</v>
      </c>
      <c r="Q195" s="88">
        <f>'RESUMEN TOTAL'!W195</f>
        <v>0</v>
      </c>
      <c r="R195" s="88">
        <f>'RESUMEN TOTAL'!X195</f>
        <v>0</v>
      </c>
      <c r="S195" s="88">
        <f>'RESUMEN TOTAL'!Y195</f>
        <v>0</v>
      </c>
      <c r="T195" s="88">
        <f>'RESUMEN TOTAL'!Z195</f>
        <v>0</v>
      </c>
      <c r="U195" s="88">
        <f>'RESUMEN TOTAL'!AA195</f>
        <v>0</v>
      </c>
      <c r="V195" s="88">
        <f>'RESUMEN TOTAL'!AB195</f>
        <v>0</v>
      </c>
      <c r="W195" s="88">
        <f>'RESUMEN TOTAL'!AC195</f>
        <v>0</v>
      </c>
      <c r="X195" s="88">
        <f>'RESUMEN TOTAL'!AD195</f>
        <v>0</v>
      </c>
      <c r="Y195" s="88">
        <f>'RESUMEN TOTAL'!AE195</f>
        <v>0</v>
      </c>
      <c r="Z195" s="88" t="str">
        <f>'RESUMEN TOTAL'!AF195</f>
        <v>APAGADO</v>
      </c>
      <c r="AA195" s="88" t="str">
        <f>'RESUMEN TOTAL'!AG195</f>
        <v>APAGADO</v>
      </c>
      <c r="AB195" s="88">
        <f>'RESUMEN TOTAL'!AH195</f>
        <v>0</v>
      </c>
      <c r="AC195" s="88">
        <f>'RESUMEN TOTAL'!AI195</f>
        <v>0</v>
      </c>
      <c r="AD195" s="88">
        <f>'RESUMEN TOTAL'!AJ195</f>
        <v>0</v>
      </c>
      <c r="AE195" s="88">
        <f>'RESUMEN TOTAL'!AK195</f>
        <v>0</v>
      </c>
      <c r="AF195" s="88">
        <f>'RESUMEN TOTAL'!AL195</f>
        <v>0</v>
      </c>
      <c r="AG195" s="88">
        <f>'RESUMEN TOTAL'!AM195</f>
        <v>0</v>
      </c>
      <c r="AH195" s="88">
        <f>'RESUMEN TOTAL'!AN195</f>
        <v>0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 t="str">
        <f>'RESUMEN TOTAL'!L196</f>
        <v>APAGADO</v>
      </c>
      <c r="G196" s="88" t="str">
        <f>'RESUMEN TOTAL'!M196</f>
        <v>APAGADO</v>
      </c>
      <c r="H196" s="88" t="str">
        <f>'RESUMEN TOTAL'!N196</f>
        <v>APAGADO</v>
      </c>
      <c r="I196" s="88" t="str">
        <f>'RESUMEN TOTAL'!O196</f>
        <v>APAGADO</v>
      </c>
      <c r="J196" s="88" t="str">
        <f>'RESUMEN TOTAL'!P196</f>
        <v>APAGADO</v>
      </c>
      <c r="K196" s="88" t="str">
        <f>'RESUMEN TOTAL'!Q196</f>
        <v>APAGADO</v>
      </c>
      <c r="L196" s="88" t="str">
        <f>'RESUMEN TOTAL'!R196</f>
        <v>APAGADO</v>
      </c>
      <c r="M196" s="88" t="str">
        <f>'RESUMEN TOTAL'!S196</f>
        <v>APAGADO</v>
      </c>
      <c r="N196" s="88" t="str">
        <f>'RESUMEN TOTAL'!T196</f>
        <v>APAGADO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>
        <f>'RESUMEN TOTAL'!AI196</f>
        <v>0</v>
      </c>
      <c r="AD196" s="88">
        <f>'RESUMEN TOTAL'!AJ196</f>
        <v>0</v>
      </c>
      <c r="AE196" s="88">
        <f>'RESUMEN TOTAL'!AK196</f>
        <v>0</v>
      </c>
      <c r="AF196" s="88">
        <f>'RESUMEN TOTAL'!AL196</f>
        <v>0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 t="str">
        <f>'RESUMEN TOTAL'!W197</f>
        <v>APAGADO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>
        <f>'RESUMEN TOTAL'!AB197</f>
        <v>0</v>
      </c>
      <c r="W197" s="88">
        <f>'RESUMEN TOTAL'!AC197</f>
        <v>0</v>
      </c>
      <c r="X197" s="88" t="str">
        <f>'RESUMEN TOTAL'!AD197</f>
        <v>APAGADO</v>
      </c>
      <c r="Y197" s="88" t="str">
        <f>'RESUMEN TOTAL'!AE197</f>
        <v>APAGADO</v>
      </c>
      <c r="Z197" s="88" t="str">
        <f>'RESUMEN TOTAL'!AF197</f>
        <v>APAGADO</v>
      </c>
      <c r="AA197" s="88" t="str">
        <f>'RESUMEN TOTAL'!AG197</f>
        <v>APAGADO</v>
      </c>
      <c r="AB197" s="88" t="str">
        <f>'RESUMEN TOTAL'!AH197</f>
        <v>APAGADO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 t="str">
        <f>'RESUMEN TOTAL'!W198</f>
        <v>APAGADO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>
        <f>'RESUMEN TOTAL'!AB198</f>
        <v>0</v>
      </c>
      <c r="W198" s="88">
        <f>'RESUMEN TOTAL'!AC198</f>
        <v>0</v>
      </c>
      <c r="X198" s="88" t="str">
        <f>'RESUMEN TOTAL'!AD198</f>
        <v>APAGADO</v>
      </c>
      <c r="Y198" s="88" t="str">
        <f>'RESUMEN TOTAL'!AE198</f>
        <v>APAGADO</v>
      </c>
      <c r="Z198" s="88" t="str">
        <f>'RESUMEN TOTAL'!AF198</f>
        <v>APAGADO</v>
      </c>
      <c r="AA198" s="88" t="str">
        <f>'RESUMEN TOTAL'!AG198</f>
        <v>APAGADO</v>
      </c>
      <c r="AB198" s="88" t="str">
        <f>'RESUMEN TOTAL'!AH198</f>
        <v>APAGADO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 t="str">
        <f>'RESUMEN TOTAL'!Z201</f>
        <v>APAGADO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>
        <f>'RESUMEN TOTAL'!X203</f>
        <v>0</v>
      </c>
      <c r="S203" s="88">
        <f>'RESUMEN TOTAL'!Y203</f>
        <v>0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 t="str">
        <f>'RESUMEN TOTAL'!O204</f>
        <v>APAGADO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>
        <f>'RESUMEN TOTAL'!Y204</f>
        <v>0</v>
      </c>
      <c r="T204" s="88">
        <f>'RESUMEN TOTAL'!Z204</f>
        <v>0</v>
      </c>
      <c r="U204" s="88">
        <f>'RESUMEN TOTAL'!AA204</f>
        <v>0</v>
      </c>
      <c r="V204" s="88">
        <f>'RESUMEN TOTAL'!AB204</f>
        <v>0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 t="str">
        <f>'RESUMEN TOTAL'!O205</f>
        <v>APAGADO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>
        <f>'RESUMEN TOTAL'!Y205</f>
        <v>0</v>
      </c>
      <c r="T205" s="88">
        <f>'RESUMEN TOTAL'!Z205</f>
        <v>0</v>
      </c>
      <c r="U205" s="88">
        <f>'RESUMEN TOTAL'!AA205</f>
        <v>0</v>
      </c>
      <c r="V205" s="88">
        <f>'RESUMEN TOTAL'!AB205</f>
        <v>0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 t="str">
        <f>'RESUMEN TOTAL'!O206</f>
        <v>APAGADO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>
        <f>'RESUMEN TOTAL'!Y206</f>
        <v>0</v>
      </c>
      <c r="T206" s="88">
        <f>'RESUMEN TOTAL'!Z206</f>
        <v>0</v>
      </c>
      <c r="U206" s="88">
        <f>'RESUMEN TOTAL'!AA206</f>
        <v>0</v>
      </c>
      <c r="V206" s="88">
        <f>'RESUMEN TOTAL'!AB206</f>
        <v>0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 t="str">
        <f>'RESUMEN TOTAL'!O207</f>
        <v>APAGADO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>
        <f>'RESUMEN TOTAL'!Y207</f>
        <v>0</v>
      </c>
      <c r="T207" s="88">
        <f>'RESUMEN TOTAL'!Z207</f>
        <v>0</v>
      </c>
      <c r="U207" s="88">
        <f>'RESUMEN TOTAL'!AA207</f>
        <v>0</v>
      </c>
      <c r="V207" s="88">
        <f>'RESUMEN TOTAL'!AB207</f>
        <v>0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 t="str">
        <f>'RESUMEN TOTAL'!O208</f>
        <v>APAGADO</v>
      </c>
      <c r="J208" s="88" t="str">
        <f>'RESUMEN TOTAL'!P208</f>
        <v>APAGADO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>
        <f>'RESUMEN TOTAL'!Y208</f>
        <v>0</v>
      </c>
      <c r="T208" s="88">
        <f>'RESUMEN TOTAL'!Z208</f>
        <v>0</v>
      </c>
      <c r="U208" s="88">
        <f>'RESUMEN TOTAL'!AA208</f>
        <v>0</v>
      </c>
      <c r="V208" s="88">
        <f>'RESUMEN TOTAL'!AB208</f>
        <v>0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>
        <f>'RESUMEN TOTAL'!AN208</f>
        <v>0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 t="str">
        <f>'RESUMEN TOTAL'!O209</f>
        <v>APAGADO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>
        <f>'RESUMEN TOTAL'!Y209</f>
        <v>0</v>
      </c>
      <c r="T209" s="88">
        <f>'RESUMEN TOTAL'!Z209</f>
        <v>0</v>
      </c>
      <c r="U209" s="88">
        <f>'RESUMEN TOTAL'!AA209</f>
        <v>0</v>
      </c>
      <c r="V209" s="88">
        <f>'RESUMEN TOTAL'!AB209</f>
        <v>0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 t="str">
        <f>'RESUMEN TOTAL'!O211</f>
        <v>APAGADO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>
        <f>'RESUMEN TOTAL'!Y211</f>
        <v>0</v>
      </c>
      <c r="T211" s="88">
        <f>'RESUMEN TOTAL'!Z211</f>
        <v>0</v>
      </c>
      <c r="U211" s="88">
        <f>'RESUMEN TOTAL'!AA211</f>
        <v>0</v>
      </c>
      <c r="V211" s="88">
        <f>'RESUMEN TOTAL'!AB211</f>
        <v>0</v>
      </c>
      <c r="W211" s="88">
        <f>'RESUMEN TOTAL'!AC211</f>
        <v>0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 t="str">
        <f>'RESUMEN TOTAL'!S216</f>
        <v>APAGADO</v>
      </c>
      <c r="N216" s="88" t="str">
        <f>'RESUMEN TOTAL'!T216</f>
        <v>APAGADO</v>
      </c>
      <c r="O216" s="88" t="str">
        <f>'RESUMEN TOTAL'!U216</f>
        <v>APAGADO</v>
      </c>
      <c r="P216" s="88" t="str">
        <f>'RESUMEN TOTAL'!V216</f>
        <v>APAGADO</v>
      </c>
      <c r="Q216" s="88" t="str">
        <f>'RESUMEN TOTAL'!W216</f>
        <v>APAGADO</v>
      </c>
      <c r="R216" s="88" t="str">
        <f>'RESUMEN TOTAL'!X216</f>
        <v>APAGADO</v>
      </c>
      <c r="S216" s="88" t="str">
        <f>'RESUMEN TOTAL'!Y216</f>
        <v>APAGADO</v>
      </c>
      <c r="T216" s="88" t="str">
        <f>'RESUMEN TOTAL'!Z216</f>
        <v>APAGADO</v>
      </c>
      <c r="U216" s="88" t="str">
        <f>'RESUMEN TOTAL'!AA216</f>
        <v>APAGADO</v>
      </c>
      <c r="V216" s="88" t="str">
        <f>'RESUMEN TOTAL'!AB216</f>
        <v>APAGADO</v>
      </c>
      <c r="W216" s="88" t="str">
        <f>'RESUMEN TOTAL'!AC216</f>
        <v>APAGADO</v>
      </c>
      <c r="X216" s="88" t="str">
        <f>'RESUMEN TOTAL'!AD216</f>
        <v>APAGADO</v>
      </c>
      <c r="Y216" s="88" t="str">
        <f>'RESUMEN TOTAL'!AE216</f>
        <v>APAGADO</v>
      </c>
      <c r="Z216" s="88" t="str">
        <f>'RESUMEN TOTAL'!AF216</f>
        <v>APAGADO</v>
      </c>
      <c r="AA216" s="88" t="str">
        <f>'RESUMEN TOTAL'!AG216</f>
        <v>APAGADO</v>
      </c>
      <c r="AB216" s="88" t="str">
        <f>'RESUMEN TOTAL'!AH216</f>
        <v>APAGADO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 t="str">
        <f>'RESUMEN TOTAL'!S218</f>
        <v>APAGADO</v>
      </c>
      <c r="N218" s="88" t="str">
        <f>'RESUMEN TOTAL'!T218</f>
        <v>APAGADO</v>
      </c>
      <c r="O218" s="88" t="str">
        <f>'RESUMEN TOTAL'!U218</f>
        <v>APAGADO</v>
      </c>
      <c r="P218" s="88" t="str">
        <f>'RESUMEN TOTAL'!V218</f>
        <v>APAGADO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 t="str">
        <f>'RESUMEN TOTAL'!Z218</f>
        <v>APAGADO</v>
      </c>
      <c r="U218" s="88" t="str">
        <f>'RESUMEN TOTAL'!AA218</f>
        <v>APAGADO</v>
      </c>
      <c r="V218" s="88" t="str">
        <f>'RESUMEN TOTAL'!AB218</f>
        <v>APAGADO</v>
      </c>
      <c r="W218" s="88" t="str">
        <f>'RESUMEN TOTAL'!AC218</f>
        <v>APAGADO</v>
      </c>
      <c r="X218" s="88" t="str">
        <f>'RESUMEN TOTAL'!AD218</f>
        <v>APAGADO</v>
      </c>
      <c r="Y218" s="88" t="str">
        <f>'RESUMEN TOTAL'!AE218</f>
        <v>APAGADO</v>
      </c>
      <c r="Z218" s="88" t="str">
        <f>'RESUMEN TOTAL'!AF218</f>
        <v>APAGADO</v>
      </c>
      <c r="AA218" s="88" t="str">
        <f>'RESUMEN TOTAL'!AG218</f>
        <v>APAGADO</v>
      </c>
      <c r="AB218" s="88" t="str">
        <f>'RESUMEN TOTAL'!AH218</f>
        <v>APAGADO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>
        <f>'RESUMEN TOTAL'!Q220</f>
        <v>0</v>
      </c>
      <c r="L220" s="88">
        <f>'RESUMEN TOTAL'!R220</f>
        <v>0</v>
      </c>
      <c r="M220" s="88" t="str">
        <f>'RESUMEN TOTAL'!S220</f>
        <v>APAGADO</v>
      </c>
      <c r="N220" s="88">
        <f>'RESUMEN TOTAL'!T220</f>
        <v>0</v>
      </c>
      <c r="O220" s="88">
        <f>'RESUMEN TOTAL'!U220</f>
        <v>0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 t="str">
        <f>'RESUMEN TOTAL'!Q221</f>
        <v>APAGADO</v>
      </c>
      <c r="L221" s="88">
        <f>'RESUMEN TOTAL'!R221</f>
        <v>0</v>
      </c>
      <c r="M221" s="88">
        <f>'RESUMEN TOTAL'!S221</f>
        <v>0</v>
      </c>
      <c r="N221" s="88" t="str">
        <f>'RESUMEN TOTAL'!T221</f>
        <v>APAGADO</v>
      </c>
      <c r="O221" s="88" t="str">
        <f>'RESUMEN TOTAL'!U221</f>
        <v>APAGADO</v>
      </c>
      <c r="P221" s="88" t="str">
        <f>'RESUMEN TOTAL'!V221</f>
        <v>APAGADO</v>
      </c>
      <c r="Q221" s="88" t="str">
        <f>'RESUMEN TOTAL'!W221</f>
        <v>APAGADO</v>
      </c>
      <c r="R221" s="88" t="str">
        <f>'RESUMEN TOTAL'!X221</f>
        <v>APAGADO</v>
      </c>
      <c r="S221" s="88" t="str">
        <f>'RESUMEN TOTAL'!Y221</f>
        <v>APAGADO</v>
      </c>
      <c r="T221" s="88" t="str">
        <f>'RESUMEN TOTAL'!Z221</f>
        <v>APAGADO</v>
      </c>
      <c r="U221" s="88" t="str">
        <f>'RESUMEN TOTAL'!AA221</f>
        <v>APAGADO</v>
      </c>
      <c r="V221" s="88" t="str">
        <f>'RESUMEN TOTAL'!AB221</f>
        <v>APAGADO</v>
      </c>
      <c r="W221" s="88" t="str">
        <f>'RESUMEN TOTAL'!AC221</f>
        <v>APAGADO</v>
      </c>
      <c r="X221" s="88" t="str">
        <f>'RESUMEN TOTAL'!AD221</f>
        <v>APAGADO</v>
      </c>
      <c r="Y221" s="88" t="str">
        <f>'RESUMEN TOTAL'!AE221</f>
        <v>APAGADO</v>
      </c>
      <c r="Z221" s="88" t="str">
        <f>'RESUMEN TOTAL'!AF221</f>
        <v>APAGADO</v>
      </c>
      <c r="AA221" s="88" t="str">
        <f>'RESUMEN TOTAL'!AG221</f>
        <v>APAGADO</v>
      </c>
      <c r="AB221" s="88" t="str">
        <f>'RESUMEN TOTAL'!AH221</f>
        <v>APAGADO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>
        <f>'RESUMEN TOTAL'!U223</f>
        <v>0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 t="str">
        <f>'RESUMEN TOTAL'!L224</f>
        <v>APAGADO</v>
      </c>
      <c r="G224" s="88" t="str">
        <f>'RESUMEN TOTAL'!M224</f>
        <v>APAGADO</v>
      </c>
      <c r="H224" s="88" t="str">
        <f>'RESUMEN TOTAL'!N224</f>
        <v>APAGADO</v>
      </c>
      <c r="I224" s="88" t="str">
        <f>'RESUMEN TOTAL'!O224</f>
        <v>APAGADO</v>
      </c>
      <c r="J224" s="88" t="str">
        <f>'RESUMEN TOTAL'!P224</f>
        <v>APAGADO</v>
      </c>
      <c r="K224" s="88" t="str">
        <f>'RESUMEN TOTAL'!Q224</f>
        <v>APAGADO</v>
      </c>
      <c r="L224" s="88" t="str">
        <f>'RESUMEN TOTAL'!R224</f>
        <v>APAGADO</v>
      </c>
      <c r="M224" s="88" t="str">
        <f>'RESUMEN TOTAL'!S224</f>
        <v>APAGADO</v>
      </c>
      <c r="N224" s="88" t="str">
        <f>'RESUMEN TOTAL'!T224</f>
        <v>APAGADO</v>
      </c>
      <c r="O224" s="88" t="str">
        <f>'RESUMEN TOTAL'!U224</f>
        <v>APAGADO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>
        <f>'RESUMEN TOTAL'!AI224</f>
        <v>0</v>
      </c>
      <c r="AD224" s="88">
        <f>'RESUMEN TOTAL'!AJ224</f>
        <v>0</v>
      </c>
      <c r="AE224" s="88">
        <f>'RESUMEN TOTAL'!AK224</f>
        <v>0</v>
      </c>
      <c r="AF224" s="88">
        <f>'RESUMEN TOTAL'!AL224</f>
        <v>0</v>
      </c>
      <c r="AG224" s="88">
        <f>'RESUMEN TOTAL'!AM224</f>
        <v>0</v>
      </c>
      <c r="AH224" s="88">
        <f>'RESUMEN TOTAL'!AN224</f>
        <v>0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>
        <f>'RESUMEN TOTAL'!X225</f>
        <v>0</v>
      </c>
      <c r="S225" s="88">
        <f>'RESUMEN TOTAL'!Y225</f>
        <v>0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>
        <f>'RESUMEN TOTAL'!AD225</f>
        <v>0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>
        <f>'RESUMEN TOTAL'!AI225</f>
        <v>0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>
        <f>'RESUMEN TOTAL'!X226</f>
        <v>0</v>
      </c>
      <c r="S226" s="88">
        <f>'RESUMEN TOTAL'!Y226</f>
        <v>0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>
        <f>'RESUMEN TOTAL'!AD226</f>
        <v>0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>
        <f>'RESUMEN TOTAL'!X227</f>
        <v>0</v>
      </c>
      <c r="S227" s="88">
        <f>'RESUMEN TOTAL'!Y227</f>
        <v>0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>
        <f>'RESUMEN TOTAL'!AD227</f>
        <v>0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>
        <f>'RESUMEN TOTAL'!X228</f>
        <v>0</v>
      </c>
      <c r="S228" s="88">
        <f>'RESUMEN TOTAL'!Y228</f>
        <v>0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>
        <f>'RESUMEN TOTAL'!AD228</f>
        <v>0</v>
      </c>
      <c r="Y228" s="88">
        <f>'RESUMEN TOTAL'!AE228</f>
        <v>0</v>
      </c>
      <c r="Z228" s="88">
        <f>'RESUMEN TOTAL'!AF228</f>
        <v>0</v>
      </c>
      <c r="AA228" s="88" t="str">
        <f>'RESUMEN TOTAL'!AG228</f>
        <v>APAGADO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>
        <f>'RESUMEN TOTAL'!X229</f>
        <v>0</v>
      </c>
      <c r="S229" s="88">
        <f>'RESUMEN TOTAL'!Y229</f>
        <v>0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>
        <f>'RESUMEN TOTAL'!AD229</f>
        <v>0</v>
      </c>
      <c r="Y229" s="88">
        <f>'RESUMEN TOTAL'!AE229</f>
        <v>0</v>
      </c>
      <c r="Z229" s="88">
        <f>'RESUMEN TOTAL'!AF229</f>
        <v>0</v>
      </c>
      <c r="AA229" s="88" t="str">
        <f>'RESUMEN TOTAL'!AG229</f>
        <v>APAGADO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 t="str">
        <f>'RESUMEN TOTAL'!L230</f>
        <v>APAGADO</v>
      </c>
      <c r="G230" s="88" t="str">
        <f>'RESUMEN TOTAL'!M230</f>
        <v>APAGADO</v>
      </c>
      <c r="H230" s="88" t="str">
        <f>'RESUMEN TOTAL'!N230</f>
        <v>APAGADO</v>
      </c>
      <c r="I230" s="88" t="str">
        <f>'RESUMEN TOTAL'!O230</f>
        <v>APAGADO</v>
      </c>
      <c r="J230" s="88">
        <f>'RESUMEN TOTAL'!P230</f>
        <v>0</v>
      </c>
      <c r="K230" s="88" t="str">
        <f>'RESUMEN TOTAL'!Q230</f>
        <v>APAGADO</v>
      </c>
      <c r="L230" s="88" t="str">
        <f>'RESUMEN TOTAL'!R230</f>
        <v>APAGADO</v>
      </c>
      <c r="M230" s="88" t="str">
        <f>'RESUMEN TOTAL'!S230</f>
        <v>APAGADO</v>
      </c>
      <c r="N230" s="88" t="str">
        <f>'RESUMEN TOTAL'!T230</f>
        <v>APAGADO</v>
      </c>
      <c r="O230" s="88" t="str">
        <f>'RESUMEN TOTAL'!U230</f>
        <v>APAGADO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 t="str">
        <f>'RESUMEN TOTAL'!AB230</f>
        <v>APAGADO</v>
      </c>
      <c r="W230" s="88">
        <f>'RESUMEN TOTAL'!AC230</f>
        <v>0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>
        <f>'RESUMEN TOTAL'!AI230</f>
        <v>0</v>
      </c>
      <c r="AD230" s="88">
        <f>'RESUMEN TOTAL'!AJ230</f>
        <v>0</v>
      </c>
      <c r="AE230" s="88">
        <f>'RESUMEN TOTAL'!AK230</f>
        <v>0</v>
      </c>
      <c r="AF230" s="88">
        <f>'RESUMEN TOTAL'!AL230</f>
        <v>0</v>
      </c>
      <c r="AG230" s="88">
        <f>'RESUMEN TOTAL'!AM230</f>
        <v>0</v>
      </c>
      <c r="AH230" s="88">
        <f>'RESUMEN TOTAL'!AN230</f>
        <v>0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 t="str">
        <f>'RESUMEN TOTAL'!L231</f>
        <v>APAGADO</v>
      </c>
      <c r="G231" s="88" t="str">
        <f>'RESUMEN TOTAL'!M231</f>
        <v>APAGADO</v>
      </c>
      <c r="H231" s="88" t="str">
        <f>'RESUMEN TOTAL'!N231</f>
        <v>APAGADO</v>
      </c>
      <c r="I231" s="88" t="str">
        <f>'RESUMEN TOTAL'!O231</f>
        <v>APAGADO</v>
      </c>
      <c r="J231" s="88" t="str">
        <f>'RESUMEN TOTAL'!P231</f>
        <v>APAGADO</v>
      </c>
      <c r="K231" s="88" t="str">
        <f>'RESUMEN TOTAL'!Q231</f>
        <v>APAGADO</v>
      </c>
      <c r="L231" s="88" t="str">
        <f>'RESUMEN TOTAL'!R231</f>
        <v>APAGADO</v>
      </c>
      <c r="M231" s="88" t="str">
        <f>'RESUMEN TOTAL'!S231</f>
        <v>APAGADO</v>
      </c>
      <c r="N231" s="88" t="str">
        <f>'RESUMEN TOTAL'!T231</f>
        <v>APAGADO</v>
      </c>
      <c r="O231" s="88" t="str">
        <f>'RESUMEN TOTAL'!U231</f>
        <v>APAGADO</v>
      </c>
      <c r="P231" s="88" t="str">
        <f>'RESUMEN TOTAL'!V231</f>
        <v>APAGADO</v>
      </c>
      <c r="Q231" s="88" t="str">
        <f>'RESUMEN TOTAL'!W231</f>
        <v>APAGADO</v>
      </c>
      <c r="R231" s="88" t="str">
        <f>'RESUMEN TOTAL'!X231</f>
        <v>APAGADO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>
        <f>'RESUMEN TOTAL'!AI231</f>
        <v>0</v>
      </c>
      <c r="AD231" s="88">
        <f>'RESUMEN TOTAL'!AJ231</f>
        <v>0</v>
      </c>
      <c r="AE231" s="88">
        <f>'RESUMEN TOTAL'!AK231</f>
        <v>0</v>
      </c>
      <c r="AF231" s="88">
        <f>'RESUMEN TOTAL'!AL231</f>
        <v>0</v>
      </c>
      <c r="AG231" s="88">
        <f>'RESUMEN TOTAL'!AM231</f>
        <v>0</v>
      </c>
      <c r="AH231" s="88">
        <f>'RESUMEN TOTAL'!AN231</f>
        <v>0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AGUSTIN RAMIREZ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 t="str">
        <f>'RESUMEN TOTAL'!L232</f>
        <v>APAGADO</v>
      </c>
      <c r="G232" s="88" t="str">
        <f>'RESUMEN TOTAL'!M232</f>
        <v>APAGADO</v>
      </c>
      <c r="H232" s="88" t="str">
        <f>'RESUMEN TOTAL'!N232</f>
        <v>APAGADO</v>
      </c>
      <c r="I232" s="88" t="str">
        <f>'RESUMEN TOTAL'!O232</f>
        <v>APAGADO</v>
      </c>
      <c r="J232" s="88">
        <f>'RESUMEN TOTAL'!P232</f>
        <v>0</v>
      </c>
      <c r="K232" s="88">
        <f>'RESUMEN TOTAL'!Q232</f>
        <v>0</v>
      </c>
      <c r="L232" s="88" t="str">
        <f>'RESUMEN TOTAL'!R232</f>
        <v>APAGADO</v>
      </c>
      <c r="M232" s="88" t="str">
        <f>'RESUMEN TOTAL'!S232</f>
        <v>APAGADO</v>
      </c>
      <c r="N232" s="88" t="str">
        <f>'RESUMEN TOTAL'!T232</f>
        <v>APAGADO</v>
      </c>
      <c r="O232" s="88" t="str">
        <f>'RESUMEN TOTAL'!U232</f>
        <v>APAGADO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>
        <f>'RESUMEN TOTAL'!AI232</f>
        <v>0</v>
      </c>
      <c r="AD232" s="88">
        <f>'RESUMEN TOTAL'!AJ232</f>
        <v>0</v>
      </c>
      <c r="AE232" s="88">
        <f>'RESUMEN TOTAL'!AK232</f>
        <v>0</v>
      </c>
      <c r="AF232" s="88">
        <f>'RESUMEN TOTAL'!AL232</f>
        <v>0</v>
      </c>
      <c r="AG232" s="88">
        <f>'RESUMEN TOTAL'!AM232</f>
        <v>0</v>
      </c>
      <c r="AH232" s="88">
        <f>'RESUMEN TOTAL'!AN232</f>
        <v>0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>
        <f>'RESUMEN TOTAL'!Y233</f>
        <v>0</v>
      </c>
      <c r="T233" s="88">
        <f>'RESUMEN TOTAL'!Z233</f>
        <v>0</v>
      </c>
      <c r="U233" s="88">
        <f>'RESUMEN TOTAL'!AA233</f>
        <v>0</v>
      </c>
      <c r="V233" s="88" t="str">
        <f>'RESUMEN TOTAL'!AB233</f>
        <v>APAGADO</v>
      </c>
      <c r="W233" s="88" t="str">
        <f>'RESUMEN TOTAL'!AC233</f>
        <v>APAGADO</v>
      </c>
      <c r="X233" s="88" t="str">
        <f>'RESUMEN TOTAL'!AD233</f>
        <v>APAGADO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>
        <f>'RESUMEN TOTAL'!Y234</f>
        <v>0</v>
      </c>
      <c r="T234" s="88">
        <f>'RESUMEN TOTAL'!Z234</f>
        <v>0</v>
      </c>
      <c r="U234" s="88">
        <f>'RESUMEN TOTAL'!AA234</f>
        <v>0</v>
      </c>
      <c r="V234" s="88" t="str">
        <f>'RESUMEN TOTAL'!AB234</f>
        <v>APAGADO</v>
      </c>
      <c r="W234" s="88" t="str">
        <f>'RESUMEN TOTAL'!AC234</f>
        <v>APAGADO</v>
      </c>
      <c r="X234" s="88" t="str">
        <f>'RESUMEN TOTAL'!AD234</f>
        <v>APAGADO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>
        <f>'RESUMEN TOTAL'!Y235</f>
        <v>0</v>
      </c>
      <c r="T235" s="88">
        <f>'RESUMEN TOTAL'!Z235</f>
        <v>0</v>
      </c>
      <c r="U235" s="88">
        <f>'RESUMEN TOTAL'!AA235</f>
        <v>0</v>
      </c>
      <c r="V235" s="88" t="str">
        <f>'RESUMEN TOTAL'!AB235</f>
        <v>APAGADO</v>
      </c>
      <c r="W235" s="88" t="str">
        <f>'RESUMEN TOTAL'!AC235</f>
        <v>APAGADO</v>
      </c>
      <c r="X235" s="88" t="str">
        <f>'RESUMEN TOTAL'!AD235</f>
        <v>APAGADO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>
        <f>'RESUMEN TOTAL'!Y236</f>
        <v>0</v>
      </c>
      <c r="T236" s="88">
        <f>'RESUMEN TOTAL'!Z236</f>
        <v>0</v>
      </c>
      <c r="U236" s="88">
        <f>'RESUMEN TOTAL'!AA236</f>
        <v>0</v>
      </c>
      <c r="V236" s="88" t="str">
        <f>'RESUMEN TOTAL'!AB236</f>
        <v>APAGADO</v>
      </c>
      <c r="W236" s="88" t="str">
        <f>'RESUMEN TOTAL'!AC236</f>
        <v>APAGADO</v>
      </c>
      <c r="X236" s="88" t="str">
        <f>'RESUMEN TOTAL'!AD236</f>
        <v>APAGADO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>
        <f>'RESUMEN TOTAL'!Y237</f>
        <v>0</v>
      </c>
      <c r="T237" s="88">
        <f>'RESUMEN TOTAL'!Z237</f>
        <v>0</v>
      </c>
      <c r="U237" s="88">
        <f>'RESUMEN TOTAL'!AA237</f>
        <v>0</v>
      </c>
      <c r="V237" s="88" t="str">
        <f>'RESUMEN TOTAL'!AB237</f>
        <v>APAGADO</v>
      </c>
      <c r="W237" s="88" t="str">
        <f>'RESUMEN TOTAL'!AC237</f>
        <v>APAGADO</v>
      </c>
      <c r="X237" s="88" t="str">
        <f>'RESUMEN TOTAL'!AD237</f>
        <v>APAGADO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>
        <f>'RESUMEN TOTAL'!Y238</f>
        <v>0</v>
      </c>
      <c r="T238" s="88">
        <f>'RESUMEN TOTAL'!Z238</f>
        <v>0</v>
      </c>
      <c r="U238" s="88">
        <f>'RESUMEN TOTAL'!AA238</f>
        <v>0</v>
      </c>
      <c r="V238" s="88" t="str">
        <f>'RESUMEN TOTAL'!AB238</f>
        <v>APAGADO</v>
      </c>
      <c r="W238" s="88" t="str">
        <f>'RESUMEN TOTAL'!AC238</f>
        <v>APAGADO</v>
      </c>
      <c r="X238" s="88" t="str">
        <f>'RESUMEN TOTAL'!AD238</f>
        <v>APAGADO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 t="str">
        <f>'RESUMEN TOTAL'!L239</f>
        <v>APAGADO</v>
      </c>
      <c r="G239" s="88" t="str">
        <f>'RESUMEN TOTAL'!M239</f>
        <v>APAGADO</v>
      </c>
      <c r="H239" s="88" t="str">
        <f>'RESUMEN TOTAL'!N239</f>
        <v>APAGADO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>
        <f>'RESUMEN TOTAL'!V239</f>
        <v>0</v>
      </c>
      <c r="Q239" s="88">
        <f>'RESUMEN TOTAL'!W239</f>
        <v>0</v>
      </c>
      <c r="R239" s="88">
        <f>'RESUMEN TOTAL'!X239</f>
        <v>0</v>
      </c>
      <c r="S239" s="88">
        <f>'RESUMEN TOTAL'!Y239</f>
        <v>0</v>
      </c>
      <c r="T239" s="88">
        <f>'RESUMEN TOTAL'!Z239</f>
        <v>0</v>
      </c>
      <c r="U239" s="88">
        <f>'RESUMEN TOTAL'!AA239</f>
        <v>0</v>
      </c>
      <c r="V239" s="88">
        <f>'RESUMEN TOTAL'!AB239</f>
        <v>0</v>
      </c>
      <c r="W239" s="88">
        <f>'RESUMEN TOTAL'!AC239</f>
        <v>0</v>
      </c>
      <c r="X239" s="88">
        <f>'RESUMEN TOTAL'!AD239</f>
        <v>0</v>
      </c>
      <c r="Y239" s="88">
        <f>'RESUMEN TOTAL'!AE239</f>
        <v>0</v>
      </c>
      <c r="Z239" s="88">
        <f>'RESUMEN TOTAL'!AF239</f>
        <v>0</v>
      </c>
      <c r="AA239" s="88" t="str">
        <f>'RESUMEN TOTAL'!AG239</f>
        <v>APAGADO</v>
      </c>
      <c r="AB239" s="88">
        <f>'RESUMEN TOTAL'!AH239</f>
        <v>0</v>
      </c>
      <c r="AC239" s="88">
        <f>'RESUMEN TOTAL'!AI239</f>
        <v>0</v>
      </c>
      <c r="AD239" s="88">
        <f>'RESUMEN TOTAL'!AJ239</f>
        <v>0</v>
      </c>
      <c r="AE239" s="88">
        <f>'RESUMEN TOTAL'!AK239</f>
        <v>0</v>
      </c>
      <c r="AF239" s="88">
        <f>'RESUMEN TOTAL'!AL239</f>
        <v>0</v>
      </c>
      <c r="AG239" s="88">
        <f>'RESUMEN TOTAL'!AM239</f>
        <v>0</v>
      </c>
      <c r="AH239" s="88">
        <f>'RESUMEN TOTAL'!AN239</f>
        <v>0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 t="str">
        <f>'RESUMEN TOTAL'!L240</f>
        <v>APAGADO</v>
      </c>
      <c r="G240" s="88" t="str">
        <f>'RESUMEN TOTAL'!M240</f>
        <v>APAGADO</v>
      </c>
      <c r="H240" s="88" t="str">
        <f>'RESUMEN TOTAL'!N240</f>
        <v>APAGADO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>
        <f>'RESUMEN TOTAL'!V240</f>
        <v>0</v>
      </c>
      <c r="Q240" s="88">
        <f>'RESUMEN TOTAL'!W240</f>
        <v>0</v>
      </c>
      <c r="R240" s="88">
        <f>'RESUMEN TOTAL'!X240</f>
        <v>0</v>
      </c>
      <c r="S240" s="88">
        <f>'RESUMEN TOTAL'!Y240</f>
        <v>0</v>
      </c>
      <c r="T240" s="88">
        <f>'RESUMEN TOTAL'!Z240</f>
        <v>0</v>
      </c>
      <c r="U240" s="88">
        <f>'RESUMEN TOTAL'!AA240</f>
        <v>0</v>
      </c>
      <c r="V240" s="88">
        <f>'RESUMEN TOTAL'!AB240</f>
        <v>0</v>
      </c>
      <c r="W240" s="88">
        <f>'RESUMEN TOTAL'!AC240</f>
        <v>0</v>
      </c>
      <c r="X240" s="88">
        <f>'RESUMEN TOTAL'!AD240</f>
        <v>0</v>
      </c>
      <c r="Y240" s="88">
        <f>'RESUMEN TOTAL'!AE240</f>
        <v>0</v>
      </c>
      <c r="Z240" s="88">
        <f>'RESUMEN TOTAL'!AF240</f>
        <v>0</v>
      </c>
      <c r="AA240" s="88" t="str">
        <f>'RESUMEN TOTAL'!AG240</f>
        <v>APAGADO</v>
      </c>
      <c r="AB240" s="88">
        <f>'RESUMEN TOTAL'!AH240</f>
        <v>0</v>
      </c>
      <c r="AC240" s="88">
        <f>'RESUMEN TOTAL'!AI240</f>
        <v>0</v>
      </c>
      <c r="AD240" s="88">
        <f>'RESUMEN TOTAL'!AJ240</f>
        <v>0</v>
      </c>
      <c r="AE240" s="88">
        <f>'RESUMEN TOTAL'!AK240</f>
        <v>0</v>
      </c>
      <c r="AF240" s="88">
        <f>'RESUMEN TOTAL'!AL240</f>
        <v>0</v>
      </c>
      <c r="AG240" s="88">
        <f>'RESUMEN TOTAL'!AM240</f>
        <v>0</v>
      </c>
      <c r="AH240" s="88">
        <f>'RESUMEN TOTAL'!AN240</f>
        <v>0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 t="str">
        <f>'RESUMEN TOTAL'!L241</f>
        <v>APAGADO</v>
      </c>
      <c r="G241" s="88" t="str">
        <f>'RESUMEN TOTAL'!M241</f>
        <v>APAGADO</v>
      </c>
      <c r="H241" s="88" t="str">
        <f>'RESUMEN TOTAL'!N241</f>
        <v>APAGADO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>
        <f>'RESUMEN TOTAL'!V241</f>
        <v>0</v>
      </c>
      <c r="Q241" s="88">
        <f>'RESUMEN TOTAL'!W241</f>
        <v>0</v>
      </c>
      <c r="R241" s="88">
        <f>'RESUMEN TOTAL'!X241</f>
        <v>0</v>
      </c>
      <c r="S241" s="88">
        <f>'RESUMEN TOTAL'!Y241</f>
        <v>0</v>
      </c>
      <c r="T241" s="88">
        <f>'RESUMEN TOTAL'!Z241</f>
        <v>0</v>
      </c>
      <c r="U241" s="88">
        <f>'RESUMEN TOTAL'!AA241</f>
        <v>0</v>
      </c>
      <c r="V241" s="88">
        <f>'RESUMEN TOTAL'!AB241</f>
        <v>0</v>
      </c>
      <c r="W241" s="88">
        <f>'RESUMEN TOTAL'!AC241</f>
        <v>0</v>
      </c>
      <c r="X241" s="88">
        <f>'RESUMEN TOTAL'!AD241</f>
        <v>0</v>
      </c>
      <c r="Y241" s="88">
        <f>'RESUMEN TOTAL'!AE241</f>
        <v>0</v>
      </c>
      <c r="Z241" s="88">
        <f>'RESUMEN TOTAL'!AF241</f>
        <v>0</v>
      </c>
      <c r="AA241" s="88" t="str">
        <f>'RESUMEN TOTAL'!AG241</f>
        <v>APAGADO</v>
      </c>
      <c r="AB241" s="88">
        <f>'RESUMEN TOTAL'!AH241</f>
        <v>0</v>
      </c>
      <c r="AC241" s="88">
        <f>'RESUMEN TOTAL'!AI241</f>
        <v>0</v>
      </c>
      <c r="AD241" s="88">
        <f>'RESUMEN TOTAL'!AJ241</f>
        <v>0</v>
      </c>
      <c r="AE241" s="88">
        <f>'RESUMEN TOTAL'!AK241</f>
        <v>0</v>
      </c>
      <c r="AF241" s="88">
        <f>'RESUMEN TOTAL'!AL241</f>
        <v>0</v>
      </c>
      <c r="AG241" s="88">
        <f>'RESUMEN TOTAL'!AM241</f>
        <v>0</v>
      </c>
      <c r="AH241" s="88">
        <f>'RESUMEN TOTAL'!AN241</f>
        <v>0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>
        <f>'RESUMEN TOTAL'!X242</f>
        <v>0</v>
      </c>
      <c r="S242" s="88">
        <f>'RESUMEN TOTAL'!Y242</f>
        <v>0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>
        <f>'RESUMEN TOTAL'!AD242</f>
        <v>0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>
        <f>'RESUMEN TOTAL'!AI242</f>
        <v>0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>
        <f>'RESUMEN TOTAL'!X243</f>
        <v>0</v>
      </c>
      <c r="S243" s="88">
        <f>'RESUMEN TOTAL'!Y243</f>
        <v>0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>
        <f>'RESUMEN TOTAL'!AD243</f>
        <v>0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>
        <f>'RESUMEN TOTAL'!X244</f>
        <v>0</v>
      </c>
      <c r="S244" s="88">
        <f>'RESUMEN TOTAL'!Y244</f>
        <v>0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>
        <f>'RESUMEN TOTAL'!AD244</f>
        <v>0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 t="str">
        <f>'RESUMEN TOTAL'!L245</f>
        <v>APAGADO</v>
      </c>
      <c r="G245" s="88" t="str">
        <f>'RESUMEN TOTAL'!M245</f>
        <v>APAGADO</v>
      </c>
      <c r="H245" s="88" t="str">
        <f>'RESUMEN TOTAL'!N245</f>
        <v>APAGADO</v>
      </c>
      <c r="I245" s="88" t="str">
        <f>'RESUMEN TOTAL'!O245</f>
        <v>APAGADO</v>
      </c>
      <c r="J245" s="88" t="str">
        <f>'RESUMEN TOTAL'!P245</f>
        <v>APAGADO</v>
      </c>
      <c r="K245" s="88" t="str">
        <f>'RESUMEN TOTAL'!Q245</f>
        <v>APAGADO</v>
      </c>
      <c r="L245" s="88" t="str">
        <f>'RESUMEN TOTAL'!R245</f>
        <v>APAGADO</v>
      </c>
      <c r="M245" s="88" t="str">
        <f>'RESUMEN TOTAL'!S245</f>
        <v>APAGADO</v>
      </c>
      <c r="N245" s="88" t="str">
        <f>'RESUMEN TOTAL'!T245</f>
        <v>APAGADO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>
        <f>'RESUMEN TOTAL'!AI245</f>
        <v>0</v>
      </c>
      <c r="AD245" s="88">
        <f>'RESUMEN TOTAL'!AJ245</f>
        <v>0</v>
      </c>
      <c r="AE245" s="88">
        <f>'RESUMEN TOTAL'!AK245</f>
        <v>0</v>
      </c>
      <c r="AF245" s="88">
        <f>'RESUMEN TOTAL'!AL245</f>
        <v>0</v>
      </c>
      <c r="AG245" s="88">
        <f>'RESUMEN TOTAL'!AM245</f>
        <v>0</v>
      </c>
      <c r="AH245" s="88">
        <f>'RESUMEN TOTAL'!AN245</f>
        <v>0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 t="str">
        <f>'RESUMEN TOTAL'!L246</f>
        <v>APAGADO</v>
      </c>
      <c r="G246" s="88" t="str">
        <f>'RESUMEN TOTAL'!M246</f>
        <v>APAGADO</v>
      </c>
      <c r="H246" s="88" t="str">
        <f>'RESUMEN TOTAL'!N246</f>
        <v>APAGADO</v>
      </c>
      <c r="I246" s="88">
        <f>'RESUMEN TOTAL'!O246</f>
        <v>0</v>
      </c>
      <c r="J246" s="88">
        <f>'RESUMEN TOTAL'!P246</f>
        <v>0</v>
      </c>
      <c r="K246" s="88">
        <f>'RESUMEN TOTAL'!Q246</f>
        <v>0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>
        <f>'RESUMEN TOTAL'!V246</f>
        <v>0</v>
      </c>
      <c r="Q246" s="88">
        <f>'RESUMEN TOTAL'!W246</f>
        <v>0</v>
      </c>
      <c r="R246" s="88">
        <f>'RESUMEN TOTAL'!X246</f>
        <v>0</v>
      </c>
      <c r="S246" s="88">
        <f>'RESUMEN TOTAL'!Y246</f>
        <v>0</v>
      </c>
      <c r="T246" s="88">
        <f>'RESUMEN TOTAL'!Z246</f>
        <v>0</v>
      </c>
      <c r="U246" s="88">
        <f>'RESUMEN TOTAL'!AA246</f>
        <v>0</v>
      </c>
      <c r="V246" s="88">
        <f>'RESUMEN TOTAL'!AB246</f>
        <v>0</v>
      </c>
      <c r="W246" s="88" t="str">
        <f>'RESUMEN TOTAL'!AC246</f>
        <v>APAGADO</v>
      </c>
      <c r="X246" s="88">
        <f>'RESUMEN TOTAL'!AD246</f>
        <v>0</v>
      </c>
      <c r="Y246" s="88">
        <f>'RESUMEN TOTAL'!AE246</f>
        <v>0</v>
      </c>
      <c r="Z246" s="88">
        <f>'RESUMEN TOTAL'!AF246</f>
        <v>0</v>
      </c>
      <c r="AA246" s="88">
        <f>'RESUMEN TOTAL'!AG246</f>
        <v>0</v>
      </c>
      <c r="AB246" s="88">
        <f>'RESUMEN TOTAL'!AH246</f>
        <v>0</v>
      </c>
      <c r="AC246" s="88">
        <f>'RESUMEN TOTAL'!AI246</f>
        <v>0</v>
      </c>
      <c r="AD246" s="88">
        <f>'RESUMEN TOTAL'!AJ246</f>
        <v>0</v>
      </c>
      <c r="AE246" s="88">
        <f>'RESUMEN TOTAL'!AK246</f>
        <v>0</v>
      </c>
      <c r="AF246" s="88">
        <f>'RESUMEN TOTAL'!AL246</f>
        <v>0</v>
      </c>
      <c r="AG246" s="88">
        <f>'RESUMEN TOTAL'!AM246</f>
        <v>0</v>
      </c>
      <c r="AH246" s="88">
        <f>'RESUMEN TOTAL'!AN246</f>
        <v>0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 t="str">
        <f>'RESUMEN TOTAL'!L247</f>
        <v>APAGADO</v>
      </c>
      <c r="G247" s="88" t="str">
        <f>'RESUMEN TOTAL'!M247</f>
        <v>APAGADO</v>
      </c>
      <c r="H247" s="88" t="str">
        <f>'RESUMEN TOTAL'!N247</f>
        <v>APAGADO</v>
      </c>
      <c r="I247" s="88">
        <f>'RESUMEN TOTAL'!O247</f>
        <v>0</v>
      </c>
      <c r="J247" s="88">
        <f>'RESUMEN TOTAL'!P247</f>
        <v>0</v>
      </c>
      <c r="K247" s="88">
        <f>'RESUMEN TOTAL'!Q247</f>
        <v>0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>
        <f>'RESUMEN TOTAL'!V247</f>
        <v>0</v>
      </c>
      <c r="Q247" s="88">
        <f>'RESUMEN TOTAL'!W247</f>
        <v>0</v>
      </c>
      <c r="R247" s="88">
        <f>'RESUMEN TOTAL'!X247</f>
        <v>0</v>
      </c>
      <c r="S247" s="88">
        <f>'RESUMEN TOTAL'!Y247</f>
        <v>0</v>
      </c>
      <c r="T247" s="88">
        <f>'RESUMEN TOTAL'!Z247</f>
        <v>0</v>
      </c>
      <c r="U247" s="88">
        <f>'RESUMEN TOTAL'!AA247</f>
        <v>0</v>
      </c>
      <c r="V247" s="88">
        <f>'RESUMEN TOTAL'!AB247</f>
        <v>0</v>
      </c>
      <c r="W247" s="88" t="str">
        <f>'RESUMEN TOTAL'!AC247</f>
        <v>APAGADO</v>
      </c>
      <c r="X247" s="88">
        <f>'RESUMEN TOTAL'!AD247</f>
        <v>0</v>
      </c>
      <c r="Y247" s="88">
        <f>'RESUMEN TOTAL'!AE247</f>
        <v>0</v>
      </c>
      <c r="Z247" s="88">
        <f>'RESUMEN TOTAL'!AF247</f>
        <v>0</v>
      </c>
      <c r="AA247" s="88">
        <f>'RESUMEN TOTAL'!AG247</f>
        <v>0</v>
      </c>
      <c r="AB247" s="88">
        <f>'RESUMEN TOTAL'!AH247</f>
        <v>0</v>
      </c>
      <c r="AC247" s="88">
        <f>'RESUMEN TOTAL'!AI247</f>
        <v>0</v>
      </c>
      <c r="AD247" s="88">
        <f>'RESUMEN TOTAL'!AJ247</f>
        <v>0</v>
      </c>
      <c r="AE247" s="88">
        <f>'RESUMEN TOTAL'!AK247</f>
        <v>0</v>
      </c>
      <c r="AF247" s="88">
        <f>'RESUMEN TOTAL'!AL247</f>
        <v>0</v>
      </c>
      <c r="AG247" s="88">
        <f>'RESUMEN TOTAL'!AM247</f>
        <v>0</v>
      </c>
      <c r="AH247" s="88">
        <f>'RESUMEN TOTAL'!AN247</f>
        <v>0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 t="str">
        <f>'RESUMEN TOTAL'!L248</f>
        <v>APAGADO</v>
      </c>
      <c r="G248" s="88" t="str">
        <f>'RESUMEN TOTAL'!M248</f>
        <v>APAGADO</v>
      </c>
      <c r="H248" s="88" t="str">
        <f>'RESUMEN TOTAL'!N248</f>
        <v>APAGADO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>
        <f>'RESUMEN TOTAL'!R248</f>
        <v>0</v>
      </c>
      <c r="M248" s="88">
        <f>'RESUMEN TOTAL'!S248</f>
        <v>0</v>
      </c>
      <c r="N248" s="88">
        <f>'RESUMEN TOTAL'!T248</f>
        <v>0</v>
      </c>
      <c r="O248" s="88">
        <f>'RESUMEN TOTAL'!U248</f>
        <v>0</v>
      </c>
      <c r="P248" s="88">
        <f>'RESUMEN TOTAL'!V248</f>
        <v>0</v>
      </c>
      <c r="Q248" s="88">
        <f>'RESUMEN TOTAL'!W248</f>
        <v>0</v>
      </c>
      <c r="R248" s="88">
        <f>'RESUMEN TOTAL'!X248</f>
        <v>0</v>
      </c>
      <c r="S248" s="88">
        <f>'RESUMEN TOTAL'!Y248</f>
        <v>0</v>
      </c>
      <c r="T248" s="88">
        <f>'RESUMEN TOTAL'!Z248</f>
        <v>0</v>
      </c>
      <c r="U248" s="88">
        <f>'RESUMEN TOTAL'!AA248</f>
        <v>0</v>
      </c>
      <c r="V248" s="88">
        <f>'RESUMEN TOTAL'!AB248</f>
        <v>0</v>
      </c>
      <c r="W248" s="88" t="str">
        <f>'RESUMEN TOTAL'!AC248</f>
        <v>APAGADO</v>
      </c>
      <c r="X248" s="88">
        <f>'RESUMEN TOTAL'!AD248</f>
        <v>0</v>
      </c>
      <c r="Y248" s="88">
        <f>'RESUMEN TOTAL'!AE248</f>
        <v>0</v>
      </c>
      <c r="Z248" s="88">
        <f>'RESUMEN TOTAL'!AF248</f>
        <v>0</v>
      </c>
      <c r="AA248" s="88">
        <f>'RESUMEN TOTAL'!AG248</f>
        <v>0</v>
      </c>
      <c r="AB248" s="88">
        <f>'RESUMEN TOTAL'!AH248</f>
        <v>0</v>
      </c>
      <c r="AC248" s="88">
        <f>'RESUMEN TOTAL'!AI248</f>
        <v>0</v>
      </c>
      <c r="AD248" s="88">
        <f>'RESUMEN TOTAL'!AJ248</f>
        <v>0</v>
      </c>
      <c r="AE248" s="88">
        <f>'RESUMEN TOTAL'!AK248</f>
        <v>0</v>
      </c>
      <c r="AF248" s="88">
        <f>'RESUMEN TOTAL'!AL248</f>
        <v>0</v>
      </c>
      <c r="AG248" s="88">
        <f>'RESUMEN TOTAL'!AM248</f>
        <v>0</v>
      </c>
      <c r="AH248" s="88">
        <f>'RESUMEN TOTAL'!AN248</f>
        <v>0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 t="str">
        <f>'RESUMEN TOTAL'!Z249</f>
        <v>APAGADO</v>
      </c>
      <c r="U249" s="88">
        <f>'RESUMEN TOTAL'!AA249</f>
        <v>0</v>
      </c>
      <c r="V249" s="88" t="str">
        <f>'RESUMEN TOTAL'!AB249</f>
        <v>APAGADO</v>
      </c>
      <c r="W249" s="88" t="str">
        <f>'RESUMEN TOTAL'!AC249</f>
        <v>APAGADO</v>
      </c>
      <c r="X249" s="88" t="str">
        <f>'RESUMEN TOTAL'!AD249</f>
        <v>APAGADO</v>
      </c>
      <c r="Y249" s="88" t="str">
        <f>'RESUMEN TOTAL'!AE249</f>
        <v>APAGADO</v>
      </c>
      <c r="Z249" s="88" t="str">
        <f>'RESUMEN TOTAL'!AF249</f>
        <v>APAGADO</v>
      </c>
      <c r="AA249" s="88" t="str">
        <f>'RESUMEN TOTAL'!AG249</f>
        <v>APAGADO</v>
      </c>
      <c r="AB249" s="88" t="str">
        <f>'RESUMEN TOTAL'!AH249</f>
        <v>APAGADO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 t="str">
        <f>'RESUMEN TOTAL'!Z250</f>
        <v>APAGADO</v>
      </c>
      <c r="U250" s="88" t="str">
        <f>'RESUMEN TOTAL'!AA250</f>
        <v>APAGADO</v>
      </c>
      <c r="V250" s="88" t="str">
        <f>'RESUMEN TOTAL'!AB250</f>
        <v>APAGADO</v>
      </c>
      <c r="W250" s="88" t="str">
        <f>'RESUMEN TOTAL'!AC250</f>
        <v>APAGADO</v>
      </c>
      <c r="X250" s="88" t="str">
        <f>'RESUMEN TOTAL'!AD250</f>
        <v>APAGADO</v>
      </c>
      <c r="Y250" s="88" t="str">
        <f>'RESUMEN TOTAL'!AE250</f>
        <v>APAGADO</v>
      </c>
      <c r="Z250" s="88" t="str">
        <f>'RESUMEN TOTAL'!AF250</f>
        <v>APAGADO</v>
      </c>
      <c r="AA250" s="88" t="str">
        <f>'RESUMEN TOTAL'!AG250</f>
        <v>APAGADO</v>
      </c>
      <c r="AB250" s="88" t="str">
        <f>'RESUMEN TOTAL'!AH250</f>
        <v>APAGADO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 t="str">
        <f>'RESUMEN TOTAL'!Z251</f>
        <v>APAGADO</v>
      </c>
      <c r="U251" s="88" t="str">
        <f>'RESUMEN TOTAL'!AA251</f>
        <v>APAGADO</v>
      </c>
      <c r="V251" s="88" t="str">
        <f>'RESUMEN TOTAL'!AB251</f>
        <v>APAGADO</v>
      </c>
      <c r="W251" s="88" t="str">
        <f>'RESUMEN TOTAL'!AC251</f>
        <v>APAGADO</v>
      </c>
      <c r="X251" s="88" t="str">
        <f>'RESUMEN TOTAL'!AD251</f>
        <v>APAGADO</v>
      </c>
      <c r="Y251" s="88" t="str">
        <f>'RESUMEN TOTAL'!AE251</f>
        <v>APAGADO</v>
      </c>
      <c r="Z251" s="88" t="str">
        <f>'RESUMEN TOTAL'!AF251</f>
        <v>APAGADO</v>
      </c>
      <c r="AA251" s="88" t="str">
        <f>'RESUMEN TOTAL'!AG251</f>
        <v>APAGADO</v>
      </c>
      <c r="AB251" s="88" t="str">
        <f>'RESUMEN TOTAL'!AH251</f>
        <v>APAGADO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 t="str">
        <f>'RESUMEN TOTAL'!L255</f>
        <v>APAGADO</v>
      </c>
      <c r="G255" s="88" t="str">
        <f>'RESUMEN TOTAL'!M255</f>
        <v>APAGADO</v>
      </c>
      <c r="H255" s="88" t="str">
        <f>'RESUMEN TOTAL'!N255</f>
        <v>APAGADO</v>
      </c>
      <c r="I255" s="88" t="str">
        <f>'RESUMEN TOTAL'!O255</f>
        <v>APAGADO</v>
      </c>
      <c r="J255" s="88">
        <f>'RESUMEN TOTAL'!P255</f>
        <v>0</v>
      </c>
      <c r="K255" s="88">
        <f>'RESUMEN TOTAL'!Q255</f>
        <v>0</v>
      </c>
      <c r="L255" s="88">
        <f>'RESUMEN TOTAL'!R255</f>
        <v>0</v>
      </c>
      <c r="M255" s="88" t="str">
        <f>'RESUMEN TOTAL'!S255</f>
        <v>APAGADO</v>
      </c>
      <c r="N255" s="88">
        <f>'RESUMEN TOTAL'!T255</f>
        <v>0</v>
      </c>
      <c r="O255" s="88">
        <f>'RESUMEN TOTAL'!U255</f>
        <v>0</v>
      </c>
      <c r="P255" s="88">
        <f>'RESUMEN TOTAL'!V255</f>
        <v>0</v>
      </c>
      <c r="Q255" s="88">
        <f>'RESUMEN TOTAL'!W255</f>
        <v>0</v>
      </c>
      <c r="R255" s="88">
        <f>'RESUMEN TOTAL'!X255</f>
        <v>0</v>
      </c>
      <c r="S255" s="88">
        <f>'RESUMEN TOTAL'!Y255</f>
        <v>0</v>
      </c>
      <c r="T255" s="88">
        <f>'RESUMEN TOTAL'!Z255</f>
        <v>0</v>
      </c>
      <c r="U255" s="88">
        <f>'RESUMEN TOTAL'!AA255</f>
        <v>0</v>
      </c>
      <c r="V255" s="88">
        <f>'RESUMEN TOTAL'!AB255</f>
        <v>0</v>
      </c>
      <c r="W255" s="88">
        <f>'RESUMEN TOTAL'!AC255</f>
        <v>0</v>
      </c>
      <c r="X255" s="88">
        <f>'RESUMEN TOTAL'!AD255</f>
        <v>0</v>
      </c>
      <c r="Y255" s="88">
        <f>'RESUMEN TOTAL'!AE255</f>
        <v>0</v>
      </c>
      <c r="Z255" s="88">
        <f>'RESUMEN TOTAL'!AF255</f>
        <v>0</v>
      </c>
      <c r="AA255" s="88">
        <f>'RESUMEN TOTAL'!AG255</f>
        <v>0</v>
      </c>
      <c r="AB255" s="88">
        <f>'RESUMEN TOTAL'!AH255</f>
        <v>0</v>
      </c>
      <c r="AC255" s="88">
        <f>'RESUMEN TOTAL'!AI255</f>
        <v>0</v>
      </c>
      <c r="AD255" s="88">
        <f>'RESUMEN TOTAL'!AJ255</f>
        <v>0</v>
      </c>
      <c r="AE255" s="88">
        <f>'RESUMEN TOTAL'!AK255</f>
        <v>0</v>
      </c>
      <c r="AF255" s="88">
        <f>'RESUMEN TOTAL'!AL255</f>
        <v>0</v>
      </c>
      <c r="AG255" s="88">
        <f>'RESUMEN TOTAL'!AM255</f>
        <v>0</v>
      </c>
      <c r="AH255" s="88">
        <f>'RESUMEN TOTAL'!AN255</f>
        <v>0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 t="str">
        <f>'RESUMEN TOTAL'!L256</f>
        <v>APAGADO</v>
      </c>
      <c r="G256" s="88" t="str">
        <f>'RESUMEN TOTAL'!M256</f>
        <v>APAGADO</v>
      </c>
      <c r="H256" s="88" t="str">
        <f>'RESUMEN TOTAL'!N256</f>
        <v>APAGADO</v>
      </c>
      <c r="I256" s="88" t="str">
        <f>'RESUMEN TOTAL'!O256</f>
        <v>APAGADO</v>
      </c>
      <c r="J256" s="88">
        <f>'RESUMEN TOTAL'!P256</f>
        <v>0</v>
      </c>
      <c r="K256" s="88">
        <f>'RESUMEN TOTAL'!Q256</f>
        <v>0</v>
      </c>
      <c r="L256" s="88">
        <f>'RESUMEN TOTAL'!R256</f>
        <v>0</v>
      </c>
      <c r="M256" s="88" t="str">
        <f>'RESUMEN TOTAL'!S256</f>
        <v>APAGADO</v>
      </c>
      <c r="N256" s="88">
        <f>'RESUMEN TOTAL'!T256</f>
        <v>0</v>
      </c>
      <c r="O256" s="88">
        <f>'RESUMEN TOTAL'!U256</f>
        <v>0</v>
      </c>
      <c r="P256" s="88">
        <f>'RESUMEN TOTAL'!V256</f>
        <v>0</v>
      </c>
      <c r="Q256" s="88">
        <f>'RESUMEN TOTAL'!W256</f>
        <v>0</v>
      </c>
      <c r="R256" s="88">
        <f>'RESUMEN TOTAL'!X256</f>
        <v>0</v>
      </c>
      <c r="S256" s="88">
        <f>'RESUMEN TOTAL'!Y256</f>
        <v>0</v>
      </c>
      <c r="T256" s="88">
        <f>'RESUMEN TOTAL'!Z256</f>
        <v>0</v>
      </c>
      <c r="U256" s="88">
        <f>'RESUMEN TOTAL'!AA256</f>
        <v>0</v>
      </c>
      <c r="V256" s="88">
        <f>'RESUMEN TOTAL'!AB256</f>
        <v>0</v>
      </c>
      <c r="W256" s="88">
        <f>'RESUMEN TOTAL'!AC256</f>
        <v>0</v>
      </c>
      <c r="X256" s="88">
        <f>'RESUMEN TOTAL'!AD256</f>
        <v>0</v>
      </c>
      <c r="Y256" s="88">
        <f>'RESUMEN TOTAL'!AE256</f>
        <v>0</v>
      </c>
      <c r="Z256" s="88">
        <f>'RESUMEN TOTAL'!AF256</f>
        <v>0</v>
      </c>
      <c r="AA256" s="88">
        <f>'RESUMEN TOTAL'!AG256</f>
        <v>0</v>
      </c>
      <c r="AB256" s="88">
        <f>'RESUMEN TOTAL'!AH256</f>
        <v>0</v>
      </c>
      <c r="AC256" s="88">
        <f>'RESUMEN TOTAL'!AI256</f>
        <v>0</v>
      </c>
      <c r="AD256" s="88">
        <f>'RESUMEN TOTAL'!AJ256</f>
        <v>0</v>
      </c>
      <c r="AE256" s="88">
        <f>'RESUMEN TOTAL'!AK256</f>
        <v>0</v>
      </c>
      <c r="AF256" s="88">
        <f>'RESUMEN TOTAL'!AL256</f>
        <v>0</v>
      </c>
      <c r="AG256" s="88">
        <f>'RESUMEN TOTAL'!AM256</f>
        <v>0</v>
      </c>
      <c r="AH256" s="88">
        <f>'RESUMEN TOTAL'!AN256</f>
        <v>0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 t="str">
        <f>'RESUMEN TOTAL'!L257</f>
        <v>APAGADO</v>
      </c>
      <c r="G257" s="88" t="str">
        <f>'RESUMEN TOTAL'!M257</f>
        <v>APAGADO</v>
      </c>
      <c r="H257" s="88" t="str">
        <f>'RESUMEN TOTAL'!N257</f>
        <v>APAGADO</v>
      </c>
      <c r="I257" s="88" t="str">
        <f>'RESUMEN TOTAL'!O257</f>
        <v>APAGADO</v>
      </c>
      <c r="J257" s="88">
        <f>'RESUMEN TOTAL'!P257</f>
        <v>0</v>
      </c>
      <c r="K257" s="88">
        <f>'RESUMEN TOTAL'!Q257</f>
        <v>0</v>
      </c>
      <c r="L257" s="88">
        <f>'RESUMEN TOTAL'!R257</f>
        <v>0</v>
      </c>
      <c r="M257" s="88" t="str">
        <f>'RESUMEN TOTAL'!S257</f>
        <v>APAGADO</v>
      </c>
      <c r="N257" s="88">
        <f>'RESUMEN TOTAL'!T257</f>
        <v>0</v>
      </c>
      <c r="O257" s="88">
        <f>'RESUMEN TOTAL'!U257</f>
        <v>0</v>
      </c>
      <c r="P257" s="88">
        <f>'RESUMEN TOTAL'!V257</f>
        <v>0</v>
      </c>
      <c r="Q257" s="88">
        <f>'RESUMEN TOTAL'!W257</f>
        <v>0</v>
      </c>
      <c r="R257" s="88">
        <f>'RESUMEN TOTAL'!X257</f>
        <v>0</v>
      </c>
      <c r="S257" s="88">
        <f>'RESUMEN TOTAL'!Y257</f>
        <v>0</v>
      </c>
      <c r="T257" s="88">
        <f>'RESUMEN TOTAL'!Z257</f>
        <v>0</v>
      </c>
      <c r="U257" s="88">
        <f>'RESUMEN TOTAL'!AA257</f>
        <v>0</v>
      </c>
      <c r="V257" s="88">
        <f>'RESUMEN TOTAL'!AB257</f>
        <v>0</v>
      </c>
      <c r="W257" s="88">
        <f>'RESUMEN TOTAL'!AC257</f>
        <v>0</v>
      </c>
      <c r="X257" s="88">
        <f>'RESUMEN TOTAL'!AD257</f>
        <v>0</v>
      </c>
      <c r="Y257" s="88">
        <f>'RESUMEN TOTAL'!AE257</f>
        <v>0</v>
      </c>
      <c r="Z257" s="88">
        <f>'RESUMEN TOTAL'!AF257</f>
        <v>0</v>
      </c>
      <c r="AA257" s="88">
        <f>'RESUMEN TOTAL'!AG257</f>
        <v>0</v>
      </c>
      <c r="AB257" s="88">
        <f>'RESUMEN TOTAL'!AH257</f>
        <v>0</v>
      </c>
      <c r="AC257" s="88">
        <f>'RESUMEN TOTAL'!AI257</f>
        <v>0</v>
      </c>
      <c r="AD257" s="88">
        <f>'RESUMEN TOTAL'!AJ257</f>
        <v>0</v>
      </c>
      <c r="AE257" s="88">
        <f>'RESUMEN TOTAL'!AK257</f>
        <v>0</v>
      </c>
      <c r="AF257" s="88">
        <f>'RESUMEN TOTAL'!AL257</f>
        <v>0</v>
      </c>
      <c r="AG257" s="88">
        <f>'RESUMEN TOTAL'!AM257</f>
        <v>0</v>
      </c>
      <c r="AH257" s="88">
        <f>'RESUMEN TOTAL'!AN257</f>
        <v>0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 t="str">
        <f>'RESUMEN TOTAL'!W258</f>
        <v>APAGADO</v>
      </c>
      <c r="R258" s="88">
        <f>'RESUMEN TOTAL'!X258</f>
        <v>0</v>
      </c>
      <c r="S258" s="88">
        <f>'RESUMEN TOTAL'!Y258</f>
        <v>0</v>
      </c>
      <c r="T258" s="88">
        <f>'RESUMEN TOTAL'!Z258</f>
        <v>0</v>
      </c>
      <c r="U258" s="88">
        <f>'RESUMEN TOTAL'!AA258</f>
        <v>0</v>
      </c>
      <c r="V258" s="88">
        <f>'RESUMEN TOTAL'!AB258</f>
        <v>0</v>
      </c>
      <c r="W258" s="88">
        <f>'RESUMEN TOTAL'!AC258</f>
        <v>0</v>
      </c>
      <c r="X258" s="88" t="str">
        <f>'RESUMEN TOTAL'!AD258</f>
        <v>APAGADO</v>
      </c>
      <c r="Y258" s="88" t="str">
        <f>'RESUMEN TOTAL'!AE258</f>
        <v>APAGADO</v>
      </c>
      <c r="Z258" s="88" t="str">
        <f>'RESUMEN TOTAL'!AF258</f>
        <v>APAGADO</v>
      </c>
      <c r="AA258" s="88" t="str">
        <f>'RESUMEN TOTAL'!AG258</f>
        <v>APAGADO</v>
      </c>
      <c r="AB258" s="88" t="str">
        <f>'RESUMEN TOTAL'!AH258</f>
        <v>APAGADO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 t="str">
        <f>'RESUMEN TOTAL'!W259</f>
        <v>APAGADO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>
        <f>'RESUMEN TOTAL'!AB259</f>
        <v>0</v>
      </c>
      <c r="W259" s="88">
        <f>'RESUMEN TOTAL'!AC259</f>
        <v>0</v>
      </c>
      <c r="X259" s="88" t="str">
        <f>'RESUMEN TOTAL'!AD259</f>
        <v>APAGADO</v>
      </c>
      <c r="Y259" s="88" t="str">
        <f>'RESUMEN TOTAL'!AE259</f>
        <v>APAGADO</v>
      </c>
      <c r="Z259" s="88" t="str">
        <f>'RESUMEN TOTAL'!AF259</f>
        <v>APAGADO</v>
      </c>
      <c r="AA259" s="88" t="str">
        <f>'RESUMEN TOTAL'!AG259</f>
        <v>APAGADO</v>
      </c>
      <c r="AB259" s="88" t="str">
        <f>'RESUMEN TOTAL'!AH259</f>
        <v>APAGADO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 t="str">
        <f>'RESUMEN TOTAL'!W260</f>
        <v>APAGADO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>
        <f>'RESUMEN TOTAL'!AB260</f>
        <v>0</v>
      </c>
      <c r="W260" s="88">
        <f>'RESUMEN TOTAL'!AC260</f>
        <v>0</v>
      </c>
      <c r="X260" s="88" t="str">
        <f>'RESUMEN TOTAL'!AD260</f>
        <v>APAGADO</v>
      </c>
      <c r="Y260" s="88" t="str">
        <f>'RESUMEN TOTAL'!AE260</f>
        <v>APAGADO</v>
      </c>
      <c r="Z260" s="88" t="str">
        <f>'RESUMEN TOTAL'!AF260</f>
        <v>APAGADO</v>
      </c>
      <c r="AA260" s="88" t="str">
        <f>'RESUMEN TOTAL'!AG260</f>
        <v>APAGADO</v>
      </c>
      <c r="AB260" s="88" t="str">
        <f>'RESUMEN TOTAL'!AH260</f>
        <v>APAGADO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 t="str">
        <f>'RESUMEN TOTAL'!W261</f>
        <v>APAGADO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>
        <f>'RESUMEN TOTAL'!AB261</f>
        <v>0</v>
      </c>
      <c r="W261" s="88">
        <f>'RESUMEN TOTAL'!AC261</f>
        <v>0</v>
      </c>
      <c r="X261" s="88" t="str">
        <f>'RESUMEN TOTAL'!AD261</f>
        <v>APAGADO</v>
      </c>
      <c r="Y261" s="88" t="str">
        <f>'RESUMEN TOTAL'!AE261</f>
        <v>APAGADO</v>
      </c>
      <c r="Z261" s="88" t="str">
        <f>'RESUMEN TOTAL'!AF261</f>
        <v>APAGADO</v>
      </c>
      <c r="AA261" s="88" t="str">
        <f>'RESUMEN TOTAL'!AG261</f>
        <v>APAGADO</v>
      </c>
      <c r="AB261" s="88" t="str">
        <f>'RESUMEN TOTAL'!AH261</f>
        <v>APAGADO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 t="str">
        <f>'RESUMEN TOTAL'!W262</f>
        <v>APAGADO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>
        <f>'RESUMEN TOTAL'!AB262</f>
        <v>0</v>
      </c>
      <c r="W262" s="88">
        <f>'RESUMEN TOTAL'!AC262</f>
        <v>0</v>
      </c>
      <c r="X262" s="88" t="str">
        <f>'RESUMEN TOTAL'!AD262</f>
        <v>APAGADO</v>
      </c>
      <c r="Y262" s="88" t="str">
        <f>'RESUMEN TOTAL'!AE262</f>
        <v>APAGADO</v>
      </c>
      <c r="Z262" s="88" t="str">
        <f>'RESUMEN TOTAL'!AF262</f>
        <v>APAGADO</v>
      </c>
      <c r="AA262" s="88" t="str">
        <f>'RESUMEN TOTAL'!AG262</f>
        <v>APAGADO</v>
      </c>
      <c r="AB262" s="88" t="str">
        <f>'RESUMEN TOTAL'!AH262</f>
        <v>APAGADO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 t="str">
        <f>'RESUMEN TOTAL'!W263</f>
        <v>APAGADO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>
        <f>'RESUMEN TOTAL'!AB263</f>
        <v>0</v>
      </c>
      <c r="W263" s="88">
        <f>'RESUMEN TOTAL'!AC263</f>
        <v>0</v>
      </c>
      <c r="X263" s="88" t="str">
        <f>'RESUMEN TOTAL'!AD263</f>
        <v>APAGADO</v>
      </c>
      <c r="Y263" s="88" t="str">
        <f>'RESUMEN TOTAL'!AE263</f>
        <v>APAGADO</v>
      </c>
      <c r="Z263" s="88" t="str">
        <f>'RESUMEN TOTAL'!AF263</f>
        <v>APAGADO</v>
      </c>
      <c r="AA263" s="88" t="str">
        <f>'RESUMEN TOTAL'!AG263</f>
        <v>APAGADO</v>
      </c>
      <c r="AB263" s="88" t="str">
        <f>'RESUMEN TOTAL'!AH263</f>
        <v>APAGADO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 t="str">
        <f>'RESUMEN TOTAL'!W264</f>
        <v>APAGADO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>
        <f>'RESUMEN TOTAL'!AB264</f>
        <v>0</v>
      </c>
      <c r="W264" s="88">
        <f>'RESUMEN TOTAL'!AC264</f>
        <v>0</v>
      </c>
      <c r="X264" s="88" t="str">
        <f>'RESUMEN TOTAL'!AD264</f>
        <v>APAGADO</v>
      </c>
      <c r="Y264" s="88" t="str">
        <f>'RESUMEN TOTAL'!AE264</f>
        <v>APAGADO</v>
      </c>
      <c r="Z264" s="88" t="str">
        <f>'RESUMEN TOTAL'!AF264</f>
        <v>APAGADO</v>
      </c>
      <c r="AA264" s="88" t="str">
        <f>'RESUMEN TOTAL'!AG264</f>
        <v>APAGADO</v>
      </c>
      <c r="AB264" s="88" t="str">
        <f>'RESUMEN TOTAL'!AH264</f>
        <v>APAGADO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 t="str">
        <f>'RESUMEN TOTAL'!W265</f>
        <v>APAGADO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>
        <f>'RESUMEN TOTAL'!AB265</f>
        <v>0</v>
      </c>
      <c r="W265" s="88">
        <f>'RESUMEN TOTAL'!AC265</f>
        <v>0</v>
      </c>
      <c r="X265" s="88" t="str">
        <f>'RESUMEN TOTAL'!AD265</f>
        <v>APAGADO</v>
      </c>
      <c r="Y265" s="88" t="str">
        <f>'RESUMEN TOTAL'!AE265</f>
        <v>APAGADO</v>
      </c>
      <c r="Z265" s="88" t="str">
        <f>'RESUMEN TOTAL'!AF265</f>
        <v>APAGADO</v>
      </c>
      <c r="AA265" s="88" t="str">
        <f>'RESUMEN TOTAL'!AG265</f>
        <v>APAGADO</v>
      </c>
      <c r="AB265" s="88" t="str">
        <f>'RESUMEN TOTAL'!AH265</f>
        <v>APAGADO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 t="str">
        <f>'RESUMEN TOTAL'!W266</f>
        <v>APAGADO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>
        <f>'RESUMEN TOTAL'!AB266</f>
        <v>0</v>
      </c>
      <c r="W266" s="88">
        <f>'RESUMEN TOTAL'!AC266</f>
        <v>0</v>
      </c>
      <c r="X266" s="88" t="str">
        <f>'RESUMEN TOTAL'!AD266</f>
        <v>APAGADO</v>
      </c>
      <c r="Y266" s="88" t="str">
        <f>'RESUMEN TOTAL'!AE266</f>
        <v>APAGADO</v>
      </c>
      <c r="Z266" s="88" t="str">
        <f>'RESUMEN TOTAL'!AF266</f>
        <v>APAGADO</v>
      </c>
      <c r="AA266" s="88" t="str">
        <f>'RESUMEN TOTAL'!AG266</f>
        <v>APAGADO</v>
      </c>
      <c r="AB266" s="88" t="str">
        <f>'RESUMEN TOTAL'!AH266</f>
        <v>APAGADO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 t="str">
        <f>'RESUMEN TOTAL'!W267</f>
        <v>APAGADO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>
        <f>'RESUMEN TOTAL'!AB267</f>
        <v>0</v>
      </c>
      <c r="W267" s="88">
        <f>'RESUMEN TOTAL'!AC267</f>
        <v>0</v>
      </c>
      <c r="X267" s="88" t="str">
        <f>'RESUMEN TOTAL'!AD267</f>
        <v>APAGADO</v>
      </c>
      <c r="Y267" s="88" t="str">
        <f>'RESUMEN TOTAL'!AE267</f>
        <v>APAGADO</v>
      </c>
      <c r="Z267" s="88" t="str">
        <f>'RESUMEN TOTAL'!AF267</f>
        <v>APAGADO</v>
      </c>
      <c r="AA267" s="88" t="str">
        <f>'RESUMEN TOTAL'!AG267</f>
        <v>APAGADO</v>
      </c>
      <c r="AB267" s="88" t="str">
        <f>'RESUMEN TOTAL'!AH267</f>
        <v>APAGADO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>
        <f>'RESUMEN TOTAL'!Q268</f>
        <v>0</v>
      </c>
      <c r="L268" s="88">
        <f>'RESUMEN TOTAL'!R268</f>
        <v>0</v>
      </c>
      <c r="M268" s="88">
        <f>'RESUMEN TOTAL'!S268</f>
        <v>0</v>
      </c>
      <c r="N268" s="88">
        <f>'RESUMEN TOTAL'!T268</f>
        <v>0</v>
      </c>
      <c r="O268" s="88">
        <f>'RESUMEN TOTAL'!U268</f>
        <v>0</v>
      </c>
      <c r="P268" s="88">
        <f>'RESUMEN TOTAL'!V268</f>
        <v>0</v>
      </c>
      <c r="Q268" s="88" t="str">
        <f>'RESUMEN TOTAL'!W268</f>
        <v>APAGADO</v>
      </c>
      <c r="R268" s="88">
        <f>'RESUMEN TOTAL'!X268</f>
        <v>0</v>
      </c>
      <c r="S268" s="88">
        <f>'RESUMEN TOTAL'!Y268</f>
        <v>0</v>
      </c>
      <c r="T268" s="88">
        <f>'RESUMEN TOTAL'!Z268</f>
        <v>0</v>
      </c>
      <c r="U268" s="88">
        <f>'RESUMEN TOTAL'!AA268</f>
        <v>0</v>
      </c>
      <c r="V268" s="88">
        <f>'RESUMEN TOTAL'!AB268</f>
        <v>0</v>
      </c>
      <c r="W268" s="88">
        <f>'RESUMEN TOTAL'!AC268</f>
        <v>0</v>
      </c>
      <c r="X268" s="88" t="str">
        <f>'RESUMEN TOTAL'!AD268</f>
        <v>APAGADO</v>
      </c>
      <c r="Y268" s="88" t="str">
        <f>'RESUMEN TOTAL'!AE268</f>
        <v>APAGADO</v>
      </c>
      <c r="Z268" s="88" t="str">
        <f>'RESUMEN TOTAL'!AF268</f>
        <v>APAGADO</v>
      </c>
      <c r="AA268" s="88" t="str">
        <f>'RESUMEN TOTAL'!AG268</f>
        <v>APAGADO</v>
      </c>
      <c r="AB268" s="88" t="str">
        <f>'RESUMEN TOTAL'!AH268</f>
        <v>APAGADO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 t="str">
        <f>'RESUMEN TOTAL'!W269</f>
        <v>APAGADO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>
        <f>'RESUMEN TOTAL'!AB269</f>
        <v>0</v>
      </c>
      <c r="W269" s="88">
        <f>'RESUMEN TOTAL'!AC269</f>
        <v>0</v>
      </c>
      <c r="X269" s="88" t="str">
        <f>'RESUMEN TOTAL'!AD269</f>
        <v>APAGADO</v>
      </c>
      <c r="Y269" s="88" t="str">
        <f>'RESUMEN TOTAL'!AE269</f>
        <v>APAGADO</v>
      </c>
      <c r="Z269" s="88" t="str">
        <f>'RESUMEN TOTAL'!AF269</f>
        <v>APAGADO</v>
      </c>
      <c r="AA269" s="88" t="str">
        <f>'RESUMEN TOTAL'!AG269</f>
        <v>APAGADO</v>
      </c>
      <c r="AB269" s="88" t="str">
        <f>'RESUMEN TOTAL'!AH269</f>
        <v>APAGADO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 t="str">
        <f>'RESUMEN TOTAL'!W270</f>
        <v>APAGADO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>
        <f>'RESUMEN TOTAL'!AB270</f>
        <v>0</v>
      </c>
      <c r="W270" s="88">
        <f>'RESUMEN TOTAL'!AC270</f>
        <v>0</v>
      </c>
      <c r="X270" s="88" t="str">
        <f>'RESUMEN TOTAL'!AD270</f>
        <v>APAGADO</v>
      </c>
      <c r="Y270" s="88" t="str">
        <f>'RESUMEN TOTAL'!AE270</f>
        <v>APAGADO</v>
      </c>
      <c r="Z270" s="88" t="str">
        <f>'RESUMEN TOTAL'!AF270</f>
        <v>APAGADO</v>
      </c>
      <c r="AA270" s="88" t="str">
        <f>'RESUMEN TOTAL'!AG270</f>
        <v>APAGADO</v>
      </c>
      <c r="AB270" s="88" t="str">
        <f>'RESUMEN TOTAL'!AH270</f>
        <v>APAGADO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 t="str">
        <f>'RESUMEN TOTAL'!W271</f>
        <v>APAGADO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>
        <f>'RESUMEN TOTAL'!AB271</f>
        <v>0</v>
      </c>
      <c r="W271" s="88">
        <f>'RESUMEN TOTAL'!AC271</f>
        <v>0</v>
      </c>
      <c r="X271" s="88" t="str">
        <f>'RESUMEN TOTAL'!AD271</f>
        <v>APAGADO</v>
      </c>
      <c r="Y271" s="88" t="str">
        <f>'RESUMEN TOTAL'!AE271</f>
        <v>APAGADO</v>
      </c>
      <c r="Z271" s="88" t="str">
        <f>'RESUMEN TOTAL'!AF271</f>
        <v>APAGADO</v>
      </c>
      <c r="AA271" s="88" t="str">
        <f>'RESUMEN TOTAL'!AG271</f>
        <v>APAGADO</v>
      </c>
      <c r="AB271" s="88" t="str">
        <f>'RESUMEN TOTAL'!AH271</f>
        <v>APAGADO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 t="str">
        <f>'RESUMEN TOTAL'!W272</f>
        <v>APAGADO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>
        <f>'RESUMEN TOTAL'!AB272</f>
        <v>0</v>
      </c>
      <c r="W272" s="88">
        <f>'RESUMEN TOTAL'!AC272</f>
        <v>0</v>
      </c>
      <c r="X272" s="88" t="str">
        <f>'RESUMEN TOTAL'!AD272</f>
        <v>APAGADO</v>
      </c>
      <c r="Y272" s="88" t="str">
        <f>'RESUMEN TOTAL'!AE272</f>
        <v>APAGADO</v>
      </c>
      <c r="Z272" s="88" t="str">
        <f>'RESUMEN TOTAL'!AF272</f>
        <v>APAGADO</v>
      </c>
      <c r="AA272" s="88" t="str">
        <f>'RESUMEN TOTAL'!AG272</f>
        <v>APAGADO</v>
      </c>
      <c r="AB272" s="88" t="str">
        <f>'RESUMEN TOTAL'!AH272</f>
        <v>APAGADO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 t="str">
        <f>'RESUMEN TOTAL'!W273</f>
        <v>APAGADO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>
        <f>'RESUMEN TOTAL'!AB273</f>
        <v>0</v>
      </c>
      <c r="W273" s="88">
        <f>'RESUMEN TOTAL'!AC273</f>
        <v>0</v>
      </c>
      <c r="X273" s="88" t="str">
        <f>'RESUMEN TOTAL'!AD273</f>
        <v>APAGADO</v>
      </c>
      <c r="Y273" s="88" t="str">
        <f>'RESUMEN TOTAL'!AE273</f>
        <v>APAGADO</v>
      </c>
      <c r="Z273" s="88" t="str">
        <f>'RESUMEN TOTAL'!AF273</f>
        <v>APAGADO</v>
      </c>
      <c r="AA273" s="88" t="str">
        <f>'RESUMEN TOTAL'!AG273</f>
        <v>APAGADO</v>
      </c>
      <c r="AB273" s="88" t="str">
        <f>'RESUMEN TOTAL'!AH273</f>
        <v>APAGADO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 t="str">
        <f>'RESUMEN TOTAL'!W274</f>
        <v>APAGADO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>
        <f>'RESUMEN TOTAL'!AB274</f>
        <v>0</v>
      </c>
      <c r="W274" s="88">
        <f>'RESUMEN TOTAL'!AC274</f>
        <v>0</v>
      </c>
      <c r="X274" s="88" t="str">
        <f>'RESUMEN TOTAL'!AD274</f>
        <v>APAGADO</v>
      </c>
      <c r="Y274" s="88" t="str">
        <f>'RESUMEN TOTAL'!AE274</f>
        <v>APAGADO</v>
      </c>
      <c r="Z274" s="88" t="str">
        <f>'RESUMEN TOTAL'!AF274</f>
        <v>APAGADO</v>
      </c>
      <c r="AA274" s="88" t="str">
        <f>'RESUMEN TOTAL'!AG274</f>
        <v>APAGADO</v>
      </c>
      <c r="AB274" s="88" t="str">
        <f>'RESUMEN TOTAL'!AH274</f>
        <v>APAGADO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 t="str">
        <f>'RESUMEN TOTAL'!W275</f>
        <v>APAGADO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>
        <f>'RESUMEN TOTAL'!AB275</f>
        <v>0</v>
      </c>
      <c r="W275" s="88">
        <f>'RESUMEN TOTAL'!AC275</f>
        <v>0</v>
      </c>
      <c r="X275" s="88" t="str">
        <f>'RESUMEN TOTAL'!AD275</f>
        <v>APAGADO</v>
      </c>
      <c r="Y275" s="88" t="str">
        <f>'RESUMEN TOTAL'!AE275</f>
        <v>APAGADO</v>
      </c>
      <c r="Z275" s="88" t="str">
        <f>'RESUMEN TOTAL'!AF275</f>
        <v>APAGADO</v>
      </c>
      <c r="AA275" s="88" t="str">
        <f>'RESUMEN TOTAL'!AG275</f>
        <v>APAGADO</v>
      </c>
      <c r="AB275" s="88" t="str">
        <f>'RESUMEN TOTAL'!AH275</f>
        <v>APAGADO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 t="str">
        <f>'RESUMEN TOTAL'!W276</f>
        <v>APAGADO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>
        <f>'RESUMEN TOTAL'!AB276</f>
        <v>0</v>
      </c>
      <c r="W276" s="88">
        <f>'RESUMEN TOTAL'!AC276</f>
        <v>0</v>
      </c>
      <c r="X276" s="88" t="str">
        <f>'RESUMEN TOTAL'!AD276</f>
        <v>APAGADO</v>
      </c>
      <c r="Y276" s="88" t="str">
        <f>'RESUMEN TOTAL'!AE276</f>
        <v>APAGADO</v>
      </c>
      <c r="Z276" s="88" t="str">
        <f>'RESUMEN TOTAL'!AF276</f>
        <v>APAGADO</v>
      </c>
      <c r="AA276" s="88" t="str">
        <f>'RESUMEN TOTAL'!AG276</f>
        <v>APAGADO</v>
      </c>
      <c r="AB276" s="88" t="str">
        <f>'RESUMEN TOTAL'!AH276</f>
        <v>APAGADO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>
        <f>'RESUMEN TOTAL'!AC277</f>
        <v>0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>
        <f>'RESUMEN TOTAL'!AC278</f>
        <v>0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 t="str">
        <f>'RESUMEN TOTAL'!O279</f>
        <v>APAGADO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>
        <f>'RESUMEN TOTAL'!Y279</f>
        <v>0</v>
      </c>
      <c r="T279" s="88">
        <f>'RESUMEN TOTAL'!Z279</f>
        <v>0</v>
      </c>
      <c r="U279" s="88">
        <f>'RESUMEN TOTAL'!AA279</f>
        <v>0</v>
      </c>
      <c r="V279" s="88">
        <f>'RESUMEN TOTAL'!AB279</f>
        <v>0</v>
      </c>
      <c r="W279" s="88">
        <f>'RESUMEN TOTAL'!AC279</f>
        <v>0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 t="str">
        <f>'RESUMEN TOTAL'!O282</f>
        <v>APAGADO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 t="str">
        <f>'RESUMEN TOTAL'!U282</f>
        <v>APAGADO</v>
      </c>
      <c r="P282" s="88" t="str">
        <f>'RESUMEN TOTAL'!V282</f>
        <v>APAGADO</v>
      </c>
      <c r="Q282" s="88" t="str">
        <f>'RESUMEN TOTAL'!W282</f>
        <v>APAGADO</v>
      </c>
      <c r="R282" s="88" t="str">
        <f>'RESUMEN TOTAL'!X282</f>
        <v>APAGADO</v>
      </c>
      <c r="S282" s="88" t="str">
        <f>'RESUMEN TOTAL'!Y282</f>
        <v>APAGADO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 t="str">
        <f>'RESUMEN TOTAL'!O283</f>
        <v>APAGADO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 t="str">
        <f>'RESUMEN TOTAL'!T283</f>
        <v>APAGADO</v>
      </c>
      <c r="O283" s="88" t="str">
        <f>'RESUMEN TOTAL'!U283</f>
        <v>APAGADO</v>
      </c>
      <c r="P283" s="88" t="str">
        <f>'RESUMEN TOTAL'!V283</f>
        <v>APAGADO</v>
      </c>
      <c r="Q283" s="88" t="str">
        <f>'RESUMEN TOTAL'!W283</f>
        <v>APAGADO</v>
      </c>
      <c r="R283" s="88" t="str">
        <f>'RESUMEN TOTAL'!X283</f>
        <v>APAGADO</v>
      </c>
      <c r="S283" s="88" t="str">
        <f>'RESUMEN TOTAL'!Y283</f>
        <v>APAGADO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 t="str">
        <f>'RESUMEN TOTAL'!O284</f>
        <v>APAGADO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 t="str">
        <f>'RESUMEN TOTAL'!T284</f>
        <v>APAGADO</v>
      </c>
      <c r="O284" s="88" t="str">
        <f>'RESUMEN TOTAL'!U284</f>
        <v>APAGADO</v>
      </c>
      <c r="P284" s="88" t="str">
        <f>'RESUMEN TOTAL'!V284</f>
        <v>APAGADO</v>
      </c>
      <c r="Q284" s="88" t="str">
        <f>'RESUMEN TOTAL'!W284</f>
        <v>APAGADO</v>
      </c>
      <c r="R284" s="88" t="str">
        <f>'RESUMEN TOTAL'!X284</f>
        <v>APAGADO</v>
      </c>
      <c r="S284" s="88" t="str">
        <f>'RESUMEN TOTAL'!Y284</f>
        <v>APAGADO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 t="str">
        <f>'RESUMEN TOTAL'!O285</f>
        <v>APAGADO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 t="str">
        <f>'RESUMEN TOTAL'!T285</f>
        <v>APAGADO</v>
      </c>
      <c r="O285" s="88" t="str">
        <f>'RESUMEN TOTAL'!U285</f>
        <v>APAGADO</v>
      </c>
      <c r="P285" s="88" t="str">
        <f>'RESUMEN TOTAL'!V285</f>
        <v>APAGADO</v>
      </c>
      <c r="Q285" s="88" t="str">
        <f>'RESUMEN TOTAL'!W285</f>
        <v>APAGADO</v>
      </c>
      <c r="R285" s="88" t="str">
        <f>'RESUMEN TOTAL'!X285</f>
        <v>APAGADO</v>
      </c>
      <c r="S285" s="88" t="str">
        <f>'RESUMEN TOTAL'!Y285</f>
        <v>APAGADO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 t="str">
        <f>'RESUMEN TOTAL'!O286</f>
        <v>APAGADO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 t="str">
        <f>'RESUMEN TOTAL'!T286</f>
        <v>APAGADO</v>
      </c>
      <c r="O286" s="88" t="str">
        <f>'RESUMEN TOTAL'!U286</f>
        <v>APAGADO</v>
      </c>
      <c r="P286" s="88" t="str">
        <f>'RESUMEN TOTAL'!V286</f>
        <v>APAGADO</v>
      </c>
      <c r="Q286" s="88" t="str">
        <f>'RESUMEN TOTAL'!W286</f>
        <v>APAGADO</v>
      </c>
      <c r="R286" s="88" t="str">
        <f>'RESUMEN TOTAL'!X286</f>
        <v>APAGADO</v>
      </c>
      <c r="S286" s="88" t="str">
        <f>'RESUMEN TOTAL'!Y286</f>
        <v>APAGADO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 t="str">
        <f>'RESUMEN TOTAL'!O287</f>
        <v>APAGADO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 t="str">
        <f>'RESUMEN TOTAL'!T287</f>
        <v>APAGADO</v>
      </c>
      <c r="O287" s="88" t="str">
        <f>'RESUMEN TOTAL'!U287</f>
        <v>APAGADO</v>
      </c>
      <c r="P287" s="88" t="str">
        <f>'RESUMEN TOTAL'!V287</f>
        <v>APAGADO</v>
      </c>
      <c r="Q287" s="88" t="str">
        <f>'RESUMEN TOTAL'!W287</f>
        <v>APAGADO</v>
      </c>
      <c r="R287" s="88" t="str">
        <f>'RESUMEN TOTAL'!X287</f>
        <v>APAGADO</v>
      </c>
      <c r="S287" s="88" t="str">
        <f>'RESUMEN TOTAL'!Y287</f>
        <v>APAGADO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>
        <f>'RESUMEN TOTAL'!Y288</f>
        <v>0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>
        <f>'RESUMEN TOTAL'!Y289</f>
        <v>0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 t="str">
        <f>'RESUMEN TOTAL'!T293</f>
        <v>APAGADO</v>
      </c>
      <c r="O293" s="88" t="str">
        <f>'RESUMEN TOTAL'!U293</f>
        <v>APAGADO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 t="str">
        <f>'RESUMEN TOTAL'!N294</f>
        <v>APAGADO</v>
      </c>
      <c r="I294" s="88" t="str">
        <f>'RESUMEN TOTAL'!O294</f>
        <v>APAGADO</v>
      </c>
      <c r="J294" s="88">
        <f>'RESUMEN TOTAL'!P294</f>
        <v>0</v>
      </c>
      <c r="K294" s="88" t="str">
        <f>'RESUMEN TOTAL'!Q294</f>
        <v>APAGADO</v>
      </c>
      <c r="L294" s="88" t="str">
        <f>'RESUMEN TOTAL'!R294</f>
        <v>APAGADO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>
        <f>'RESUMEN TOTAL'!V294</f>
        <v>0</v>
      </c>
      <c r="Q294" s="88">
        <f>'RESUMEN TOTAL'!W294</f>
        <v>0</v>
      </c>
      <c r="R294" s="88">
        <f>'RESUMEN TOTAL'!X294</f>
        <v>0</v>
      </c>
      <c r="S294" s="88">
        <f>'RESUMEN TOTAL'!Y294</f>
        <v>0</v>
      </c>
      <c r="T294" s="88">
        <f>'RESUMEN TOTAL'!Z294</f>
        <v>0</v>
      </c>
      <c r="U294" s="88">
        <f>'RESUMEN TOTAL'!AA294</f>
        <v>0</v>
      </c>
      <c r="V294" s="88">
        <f>'RESUMEN TOTAL'!AB294</f>
        <v>0</v>
      </c>
      <c r="W294" s="88">
        <f>'RESUMEN TOTAL'!AC294</f>
        <v>0</v>
      </c>
      <c r="X294" s="88">
        <f>'RESUMEN TOTAL'!AD294</f>
        <v>0</v>
      </c>
      <c r="Y294" s="88">
        <f>'RESUMEN TOTAL'!AE294</f>
        <v>0</v>
      </c>
      <c r="Z294" s="88">
        <f>'RESUMEN TOTAL'!AF294</f>
        <v>0</v>
      </c>
      <c r="AA294" s="88">
        <f>'RESUMEN TOTAL'!AG294</f>
        <v>0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 t="str">
        <f>'RESUMEN TOTAL'!T295</f>
        <v>APAGADO</v>
      </c>
      <c r="O295" s="88" t="str">
        <f>'RESUMEN TOTAL'!U295</f>
        <v>APAGADO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 t="str">
        <f>'RESUMEN TOTAL'!T296</f>
        <v>APAGADO</v>
      </c>
      <c r="O296" s="88" t="str">
        <f>'RESUMEN TOTAL'!U296</f>
        <v>APAGADO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 t="str">
        <f>'RESUMEN TOTAL'!T297</f>
        <v>APAGADO</v>
      </c>
      <c r="O297" s="88" t="str">
        <f>'RESUMEN TOTAL'!U297</f>
        <v>APAGADO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>
        <f>'RESUMEN TOTAL'!Z298</f>
        <v>0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 t="str">
        <f>'RESUMEN TOTAL'!L299</f>
        <v>APAGADO</v>
      </c>
      <c r="G299" s="88" t="str">
        <f>'RESUMEN TOTAL'!M299</f>
        <v>APAGADO</v>
      </c>
      <c r="H299" s="88" t="str">
        <f>'RESUMEN TOTAL'!N299</f>
        <v>APAGADO</v>
      </c>
      <c r="I299" s="88" t="str">
        <f>'RESUMEN TOTAL'!O299</f>
        <v>APAGADO</v>
      </c>
      <c r="J299" s="88">
        <f>'RESUMEN TOTAL'!P299</f>
        <v>0</v>
      </c>
      <c r="K299" s="88">
        <f>'RESUMEN TOTAL'!Q299</f>
        <v>0</v>
      </c>
      <c r="L299" s="88">
        <f>'RESUMEN TOTAL'!R299</f>
        <v>0</v>
      </c>
      <c r="M299" s="88">
        <f>'RESUMEN TOTAL'!S299</f>
        <v>0</v>
      </c>
      <c r="N299" s="88">
        <f>'RESUMEN TOTAL'!T299</f>
        <v>0</v>
      </c>
      <c r="O299" s="88">
        <f>'RESUMEN TOTAL'!U299</f>
        <v>0</v>
      </c>
      <c r="P299" s="88">
        <f>'RESUMEN TOTAL'!V299</f>
        <v>0</v>
      </c>
      <c r="Q299" s="88">
        <f>'RESUMEN TOTAL'!W299</f>
        <v>0</v>
      </c>
      <c r="R299" s="88">
        <f>'RESUMEN TOTAL'!X299</f>
        <v>0</v>
      </c>
      <c r="S299" s="88">
        <f>'RESUMEN TOTAL'!Y299</f>
        <v>0</v>
      </c>
      <c r="T299" s="88">
        <f>'RESUMEN TOTAL'!Z299</f>
        <v>0</v>
      </c>
      <c r="U299" s="88">
        <f>'RESUMEN TOTAL'!AA299</f>
        <v>0</v>
      </c>
      <c r="V299" s="88">
        <f>'RESUMEN TOTAL'!AB299</f>
        <v>0</v>
      </c>
      <c r="W299" s="88">
        <f>'RESUMEN TOTAL'!AC299</f>
        <v>0</v>
      </c>
      <c r="X299" s="88">
        <f>'RESUMEN TOTAL'!AD299</f>
        <v>0</v>
      </c>
      <c r="Y299" s="88">
        <f>'RESUMEN TOTAL'!AE299</f>
        <v>0</v>
      </c>
      <c r="Z299" s="88">
        <f>'RESUMEN TOTAL'!AF299</f>
        <v>0</v>
      </c>
      <c r="AA299" s="88">
        <f>'RESUMEN TOTAL'!AG299</f>
        <v>0</v>
      </c>
      <c r="AB299" s="88">
        <f>'RESUMEN TOTAL'!AH299</f>
        <v>0</v>
      </c>
      <c r="AC299" s="88">
        <f>'RESUMEN TOTAL'!AI299</f>
        <v>0</v>
      </c>
      <c r="AD299" s="88">
        <f>'RESUMEN TOTAL'!AJ299</f>
        <v>0</v>
      </c>
      <c r="AE299" s="88">
        <f>'RESUMEN TOTAL'!AK299</f>
        <v>0</v>
      </c>
      <c r="AF299" s="88">
        <f>'RESUMEN TOTAL'!AL299</f>
        <v>0</v>
      </c>
      <c r="AG299" s="88">
        <f>'RESUMEN TOTAL'!AM299</f>
        <v>0</v>
      </c>
      <c r="AH299" s="88">
        <f>'RESUMEN TOTAL'!AN299</f>
        <v>0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 t="str">
        <f>'RESUMEN TOTAL'!AE300</f>
        <v>APAGADO</v>
      </c>
      <c r="Z300" s="88" t="str">
        <f>'RESUMEN TOTAL'!AF300</f>
        <v>APAGADO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 t="str">
        <f>'RESUMEN TOTAL'!T301</f>
        <v>APAGADO</v>
      </c>
      <c r="O301" s="88" t="str">
        <f>'RESUMEN TOTAL'!U301</f>
        <v>APAGADO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 t="str">
        <f>'RESUMEN TOTAL'!T302</f>
        <v>APAGADO</v>
      </c>
      <c r="O302" s="88" t="str">
        <f>'RESUMEN TOTAL'!U302</f>
        <v>APAGADO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 t="str">
        <f>'RESUMEN TOTAL'!T303</f>
        <v>APAGADO</v>
      </c>
      <c r="O303" s="88" t="str">
        <f>'RESUMEN TOTAL'!U303</f>
        <v>APAGADO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 t="str">
        <f>'RESUMEN TOTAL'!T304</f>
        <v>APAGADO</v>
      </c>
      <c r="O304" s="88" t="str">
        <f>'RESUMEN TOTAL'!U304</f>
        <v>APAGADO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 t="str">
        <f>'RESUMEN TOTAL'!T305</f>
        <v>APAGADO</v>
      </c>
      <c r="O305" s="88" t="str">
        <f>'RESUMEN TOTAL'!U305</f>
        <v>APAGADO</v>
      </c>
      <c r="P305" s="88">
        <f>'RESUMEN TOTAL'!V305</f>
        <v>0</v>
      </c>
      <c r="Q305" s="88">
        <f>'RESUMEN TOTAL'!W305</f>
        <v>0</v>
      </c>
      <c r="R305" s="88" t="str">
        <f>'RESUMEN TOTAL'!X305</f>
        <v>APAGADO</v>
      </c>
      <c r="S305" s="88" t="str">
        <f>'RESUMEN TOTAL'!Y305</f>
        <v>APAGADO</v>
      </c>
      <c r="T305" s="88" t="str">
        <f>'RESUMEN TOTAL'!Z305</f>
        <v>APAGADO</v>
      </c>
      <c r="U305" s="88" t="str">
        <f>'RESUMEN TOTAL'!AA305</f>
        <v>APAGADO</v>
      </c>
      <c r="V305" s="88" t="str">
        <f>'RESUMEN TOTAL'!AB305</f>
        <v>APAGADO</v>
      </c>
      <c r="W305" s="88" t="str">
        <f>'RESUMEN TOTAL'!AC305</f>
        <v>APAGADO</v>
      </c>
      <c r="X305" s="88" t="str">
        <f>'RESUMEN TOTAL'!AD305</f>
        <v>APAGADO</v>
      </c>
      <c r="Y305" s="88" t="str">
        <f>'RESUMEN TOTAL'!AE305</f>
        <v>APAGADO</v>
      </c>
      <c r="Z305" s="88" t="str">
        <f>'RESUMEN TOTAL'!AF305</f>
        <v>APAGADO</v>
      </c>
      <c r="AA305" s="88" t="str">
        <f>'RESUMEN TOTAL'!AG305</f>
        <v>APAGADO</v>
      </c>
      <c r="AB305" s="88" t="str">
        <f>'RESUMEN TOTAL'!AH305</f>
        <v>APAGADO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 t="str">
        <f>'RESUMEN TOTAL'!T306</f>
        <v>APAGADO</v>
      </c>
      <c r="O306" s="88" t="str">
        <f>'RESUMEN TOTAL'!U306</f>
        <v>APAGADO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 t="str">
        <f>'RESUMEN TOTAL'!T307</f>
        <v>APAGADO</v>
      </c>
      <c r="O307" s="88" t="str">
        <f>'RESUMEN TOTAL'!U307</f>
        <v>APAGADO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 t="str">
        <f>'RESUMEN TOTAL'!T308</f>
        <v>APAGADO</v>
      </c>
      <c r="O308" s="88" t="str">
        <f>'RESUMEN TOTAL'!U308</f>
        <v>APAGADO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 t="str">
        <f>'RESUMEN TOTAL'!T309</f>
        <v>APAGADO</v>
      </c>
      <c r="O309" s="88" t="str">
        <f>'RESUMEN TOTAL'!U309</f>
        <v>APAGADO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 t="str">
        <f>'RESUMEN TOTAL'!R310</f>
        <v>APAGADO</v>
      </c>
      <c r="M310" s="88">
        <f>'RESUMEN TOTAL'!S310</f>
        <v>0</v>
      </c>
      <c r="N310" s="88" t="str">
        <f>'RESUMEN TOTAL'!T310</f>
        <v>APAGADO</v>
      </c>
      <c r="O310" s="88" t="str">
        <f>'RESUMEN TOTAL'!U310</f>
        <v>APAGADO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 t="str">
        <f>'RESUMEN TOTAL'!T311</f>
        <v>APAGADO</v>
      </c>
      <c r="O311" s="88" t="str">
        <f>'RESUMEN TOTAL'!U311</f>
        <v>APAGADO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 t="str">
        <f>'RESUMEN TOTAL'!AB311</f>
        <v>APAGADO</v>
      </c>
      <c r="W311" s="88" t="str">
        <f>'RESUMEN TOTAL'!AC311</f>
        <v>APAGADO</v>
      </c>
      <c r="X311" s="88">
        <f>'RESUMEN TOTAL'!AD311</f>
        <v>0</v>
      </c>
      <c r="Y311" s="88" t="str">
        <f>'RESUMEN TOTAL'!AE311</f>
        <v>APAGADO</v>
      </c>
      <c r="Z311" s="88" t="str">
        <f>'RESUMEN TOTAL'!AF311</f>
        <v>APAGADO</v>
      </c>
      <c r="AA311" s="88">
        <f>'RESUMEN TOTAL'!AG311</f>
        <v>0</v>
      </c>
      <c r="AB311" s="88" t="str">
        <f>'RESUMEN TOTAL'!AH311</f>
        <v>APAGADO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 t="str">
        <f>'RESUMEN TOTAL'!R312</f>
        <v>APAGADO</v>
      </c>
      <c r="M312" s="88">
        <f>'RESUMEN TOTAL'!S312</f>
        <v>0</v>
      </c>
      <c r="N312" s="88" t="str">
        <f>'RESUMEN TOTAL'!T312</f>
        <v>APAGADO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>
        <f>'RESUMEN TOTAL'!R313</f>
        <v>0</v>
      </c>
      <c r="M313" s="88">
        <f>'RESUMEN TOTAL'!S313</f>
        <v>0</v>
      </c>
      <c r="N313" s="88">
        <f>'RESUMEN TOTAL'!T313</f>
        <v>0</v>
      </c>
      <c r="O313" s="88">
        <f>'RESUMEN TOTAL'!U313</f>
        <v>0</v>
      </c>
      <c r="P313" s="88">
        <f>'RESUMEN TOTAL'!V313</f>
        <v>0</v>
      </c>
      <c r="Q313" s="88">
        <f>'RESUMEN TOTAL'!W313</f>
        <v>0</v>
      </c>
      <c r="R313" s="88">
        <f>'RESUMEN TOTAL'!X313</f>
        <v>0</v>
      </c>
      <c r="S313" s="88">
        <f>'RESUMEN TOTAL'!Y313</f>
        <v>0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 t="str">
        <f>'RESUMEN TOTAL'!AG313</f>
        <v>APAGADO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>
        <f>'RESUMEN TOTAL'!Z314</f>
        <v>0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>
        <f>'RESUMEN TOTAL'!W317</f>
        <v>0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>
        <f>'RESUMEN TOTAL'!Z318</f>
        <v>0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 t="str">
        <f>'RESUMEN TOTAL'!L319</f>
        <v>APAGADO</v>
      </c>
      <c r="G319" s="88" t="str">
        <f>'RESUMEN TOTAL'!M319</f>
        <v>APAGADO</v>
      </c>
      <c r="H319" s="88" t="str">
        <f>'RESUMEN TOTAL'!N319</f>
        <v>APAGADO</v>
      </c>
      <c r="I319" s="88">
        <f>'RESUMEN TOTAL'!O319</f>
        <v>0</v>
      </c>
      <c r="J319" s="88">
        <f>'RESUMEN TOTAL'!P319</f>
        <v>0</v>
      </c>
      <c r="K319" s="88">
        <f>'RESUMEN TOTAL'!Q319</f>
        <v>0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>
        <f>'RESUMEN TOTAL'!V319</f>
        <v>0</v>
      </c>
      <c r="Q319" s="88">
        <f>'RESUMEN TOTAL'!W319</f>
        <v>0</v>
      </c>
      <c r="R319" s="88">
        <f>'RESUMEN TOTAL'!X319</f>
        <v>0</v>
      </c>
      <c r="S319" s="88">
        <f>'RESUMEN TOTAL'!Y319</f>
        <v>0</v>
      </c>
      <c r="T319" s="88">
        <f>'RESUMEN TOTAL'!Z319</f>
        <v>0</v>
      </c>
      <c r="U319" s="88">
        <f>'RESUMEN TOTAL'!AA319</f>
        <v>0</v>
      </c>
      <c r="V319" s="88">
        <f>'RESUMEN TOTAL'!AB319</f>
        <v>0</v>
      </c>
      <c r="W319" s="88" t="str">
        <f>'RESUMEN TOTAL'!AC319</f>
        <v>APAGADO</v>
      </c>
      <c r="X319" s="88">
        <f>'RESUMEN TOTAL'!AD319</f>
        <v>0</v>
      </c>
      <c r="Y319" s="88">
        <f>'RESUMEN TOTAL'!AE319</f>
        <v>0</v>
      </c>
      <c r="Z319" s="88">
        <f>'RESUMEN TOTAL'!AF319</f>
        <v>0</v>
      </c>
      <c r="AA319" s="88">
        <f>'RESUMEN TOTAL'!AG319</f>
        <v>0</v>
      </c>
      <c r="AB319" s="88">
        <f>'RESUMEN TOTAL'!AH319</f>
        <v>0</v>
      </c>
      <c r="AC319" s="88">
        <f>'RESUMEN TOTAL'!AI319</f>
        <v>0</v>
      </c>
      <c r="AD319" s="88">
        <f>'RESUMEN TOTAL'!AJ319</f>
        <v>0</v>
      </c>
      <c r="AE319" s="88">
        <f>'RESUMEN TOTAL'!AK319</f>
        <v>0</v>
      </c>
      <c r="AF319" s="88">
        <f>'RESUMEN TOTAL'!AL319</f>
        <v>0</v>
      </c>
      <c r="AG319" s="88">
        <f>'RESUMEN TOTAL'!AM319</f>
        <v>0</v>
      </c>
      <c r="AH319" s="88">
        <f>'RESUMEN TOTAL'!AN319</f>
        <v>0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 t="str">
        <f>'RESUMEN TOTAL'!L320</f>
        <v>APAGADO</v>
      </c>
      <c r="G320" s="88" t="str">
        <f>'RESUMEN TOTAL'!M320</f>
        <v>APAGADO</v>
      </c>
      <c r="H320" s="88" t="str">
        <f>'RESUMEN TOTAL'!N320</f>
        <v>APAGADO</v>
      </c>
      <c r="I320" s="88">
        <f>'RESUMEN TOTAL'!O320</f>
        <v>0</v>
      </c>
      <c r="J320" s="88">
        <f>'RESUMEN TOTAL'!P320</f>
        <v>0</v>
      </c>
      <c r="K320" s="88">
        <f>'RESUMEN TOTAL'!Q320</f>
        <v>0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>
        <f>'RESUMEN TOTAL'!V320</f>
        <v>0</v>
      </c>
      <c r="Q320" s="88">
        <f>'RESUMEN TOTAL'!W320</f>
        <v>0</v>
      </c>
      <c r="R320" s="88">
        <f>'RESUMEN TOTAL'!X320</f>
        <v>0</v>
      </c>
      <c r="S320" s="88">
        <f>'RESUMEN TOTAL'!Y320</f>
        <v>0</v>
      </c>
      <c r="T320" s="88">
        <f>'RESUMEN TOTAL'!Z320</f>
        <v>0</v>
      </c>
      <c r="U320" s="88">
        <f>'RESUMEN TOTAL'!AA320</f>
        <v>0</v>
      </c>
      <c r="V320" s="88">
        <f>'RESUMEN TOTAL'!AB320</f>
        <v>0</v>
      </c>
      <c r="W320" s="88" t="str">
        <f>'RESUMEN TOTAL'!AC320</f>
        <v>APAGADO</v>
      </c>
      <c r="X320" s="88">
        <f>'RESUMEN TOTAL'!AD320</f>
        <v>0</v>
      </c>
      <c r="Y320" s="88">
        <f>'RESUMEN TOTAL'!AE320</f>
        <v>0</v>
      </c>
      <c r="Z320" s="88">
        <f>'RESUMEN TOTAL'!AF320</f>
        <v>0</v>
      </c>
      <c r="AA320" s="88">
        <f>'RESUMEN TOTAL'!AG320</f>
        <v>0</v>
      </c>
      <c r="AB320" s="88">
        <f>'RESUMEN TOTAL'!AH320</f>
        <v>0</v>
      </c>
      <c r="AC320" s="88">
        <f>'RESUMEN TOTAL'!AI320</f>
        <v>0</v>
      </c>
      <c r="AD320" s="88">
        <f>'RESUMEN TOTAL'!AJ320</f>
        <v>0</v>
      </c>
      <c r="AE320" s="88">
        <f>'RESUMEN TOTAL'!AK320</f>
        <v>0</v>
      </c>
      <c r="AF320" s="88">
        <f>'RESUMEN TOTAL'!AL320</f>
        <v>0</v>
      </c>
      <c r="AG320" s="88">
        <f>'RESUMEN TOTAL'!AM320</f>
        <v>0</v>
      </c>
      <c r="AH320" s="88">
        <f>'RESUMEN TOTAL'!AN320</f>
        <v>0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 t="str">
        <f>'RESUMEN TOTAL'!L321</f>
        <v>APAGADO</v>
      </c>
      <c r="G321" s="88" t="str">
        <f>'RESUMEN TOTAL'!M321</f>
        <v>APAGADO</v>
      </c>
      <c r="H321" s="88" t="str">
        <f>'RESUMEN TOTAL'!N321</f>
        <v>APAGADO</v>
      </c>
      <c r="I321" s="88">
        <f>'RESUMEN TOTAL'!O321</f>
        <v>0</v>
      </c>
      <c r="J321" s="88">
        <f>'RESUMEN TOTAL'!P321</f>
        <v>0</v>
      </c>
      <c r="K321" s="88">
        <f>'RESUMEN TOTAL'!Q321</f>
        <v>0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>
        <f>'RESUMEN TOTAL'!V321</f>
        <v>0</v>
      </c>
      <c r="Q321" s="88">
        <f>'RESUMEN TOTAL'!W321</f>
        <v>0</v>
      </c>
      <c r="R321" s="88">
        <f>'RESUMEN TOTAL'!X321</f>
        <v>0</v>
      </c>
      <c r="S321" s="88">
        <f>'RESUMEN TOTAL'!Y321</f>
        <v>0</v>
      </c>
      <c r="T321" s="88">
        <f>'RESUMEN TOTAL'!Z321</f>
        <v>0</v>
      </c>
      <c r="U321" s="88">
        <f>'RESUMEN TOTAL'!AA321</f>
        <v>0</v>
      </c>
      <c r="V321" s="88">
        <f>'RESUMEN TOTAL'!AB321</f>
        <v>0</v>
      </c>
      <c r="W321" s="88" t="str">
        <f>'RESUMEN TOTAL'!AC321</f>
        <v>APAGADO</v>
      </c>
      <c r="X321" s="88">
        <f>'RESUMEN TOTAL'!AD321</f>
        <v>0</v>
      </c>
      <c r="Y321" s="88">
        <f>'RESUMEN TOTAL'!AE321</f>
        <v>0</v>
      </c>
      <c r="Z321" s="88">
        <f>'RESUMEN TOTAL'!AF321</f>
        <v>0</v>
      </c>
      <c r="AA321" s="88">
        <f>'RESUMEN TOTAL'!AG321</f>
        <v>0</v>
      </c>
      <c r="AB321" s="88">
        <f>'RESUMEN TOTAL'!AH321</f>
        <v>0</v>
      </c>
      <c r="AC321" s="88">
        <f>'RESUMEN TOTAL'!AI321</f>
        <v>0</v>
      </c>
      <c r="AD321" s="88">
        <f>'RESUMEN TOTAL'!AJ321</f>
        <v>0</v>
      </c>
      <c r="AE321" s="88">
        <f>'RESUMEN TOTAL'!AK321</f>
        <v>0</v>
      </c>
      <c r="AF321" s="88">
        <f>'RESUMEN TOTAL'!AL321</f>
        <v>0</v>
      </c>
      <c r="AG321" s="88">
        <f>'RESUMEN TOTAL'!AM321</f>
        <v>0</v>
      </c>
      <c r="AH321" s="88">
        <f>'RESUMEN TOTAL'!AN321</f>
        <v>0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 t="str">
        <f>'RESUMEN TOTAL'!L322</f>
        <v>APAGADO</v>
      </c>
      <c r="G322" s="88" t="str">
        <f>'RESUMEN TOTAL'!M322</f>
        <v>APAGADO</v>
      </c>
      <c r="H322" s="88" t="str">
        <f>'RESUMEN TOTAL'!N322</f>
        <v>APAGADO</v>
      </c>
      <c r="I322" s="88">
        <f>'RESUMEN TOTAL'!O322</f>
        <v>0</v>
      </c>
      <c r="J322" s="88">
        <f>'RESUMEN TOTAL'!P322</f>
        <v>0</v>
      </c>
      <c r="K322" s="88">
        <f>'RESUMEN TOTAL'!Q322</f>
        <v>0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>
        <f>'RESUMEN TOTAL'!V322</f>
        <v>0</v>
      </c>
      <c r="Q322" s="88">
        <f>'RESUMEN TOTAL'!W322</f>
        <v>0</v>
      </c>
      <c r="R322" s="88">
        <f>'RESUMEN TOTAL'!X322</f>
        <v>0</v>
      </c>
      <c r="S322" s="88">
        <f>'RESUMEN TOTAL'!Y322</f>
        <v>0</v>
      </c>
      <c r="T322" s="88">
        <f>'RESUMEN TOTAL'!Z322</f>
        <v>0</v>
      </c>
      <c r="U322" s="88">
        <f>'RESUMEN TOTAL'!AA322</f>
        <v>0</v>
      </c>
      <c r="V322" s="88">
        <f>'RESUMEN TOTAL'!AB322</f>
        <v>0</v>
      </c>
      <c r="W322" s="88" t="str">
        <f>'RESUMEN TOTAL'!AC322</f>
        <v>APAGADO</v>
      </c>
      <c r="X322" s="88">
        <f>'RESUMEN TOTAL'!AD322</f>
        <v>0</v>
      </c>
      <c r="Y322" s="88">
        <f>'RESUMEN TOTAL'!AE322</f>
        <v>0</v>
      </c>
      <c r="Z322" s="88">
        <f>'RESUMEN TOTAL'!AF322</f>
        <v>0</v>
      </c>
      <c r="AA322" s="88">
        <f>'RESUMEN TOTAL'!AG322</f>
        <v>0</v>
      </c>
      <c r="AB322" s="88">
        <f>'RESUMEN TOTAL'!AH322</f>
        <v>0</v>
      </c>
      <c r="AC322" s="88">
        <f>'RESUMEN TOTAL'!AI322</f>
        <v>0</v>
      </c>
      <c r="AD322" s="88">
        <f>'RESUMEN TOTAL'!AJ322</f>
        <v>0</v>
      </c>
      <c r="AE322" s="88">
        <f>'RESUMEN TOTAL'!AK322</f>
        <v>0</v>
      </c>
      <c r="AF322" s="88">
        <f>'RESUMEN TOTAL'!AL322</f>
        <v>0</v>
      </c>
      <c r="AG322" s="88">
        <f>'RESUMEN TOTAL'!AM322</f>
        <v>0</v>
      </c>
      <c r="AH322" s="88">
        <f>'RESUMEN TOTAL'!AN322</f>
        <v>0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 t="str">
        <f>'RESUMEN TOTAL'!P329</f>
        <v>APAGADO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>
        <f>'RESUMEN TOTAL'!V331</f>
        <v>0</v>
      </c>
      <c r="Q331" s="88">
        <f>'RESUMEN TOTAL'!W331</f>
        <v>0</v>
      </c>
      <c r="R331" s="88">
        <f>'RESUMEN TOTAL'!X331</f>
        <v>0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>
        <f>'RESUMEN TOTAL'!V332</f>
        <v>0</v>
      </c>
      <c r="Q332" s="88">
        <f>'RESUMEN TOTAL'!W332</f>
        <v>0</v>
      </c>
      <c r="R332" s="88">
        <f>'RESUMEN TOTAL'!X332</f>
        <v>0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 t="str">
        <f>'RESUMEN TOTAL'!P338</f>
        <v>APAGADO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 t="str">
        <f>'RESUMEN TOTAL'!AB338</f>
        <v>APAGADO</v>
      </c>
      <c r="W338" s="88" t="str">
        <f>'RESUMEN TOTAL'!AC338</f>
        <v>APAGADO</v>
      </c>
      <c r="X338" s="88" t="str">
        <f>'RESUMEN TOTAL'!AD338</f>
        <v>APAGADO</v>
      </c>
      <c r="Y338" s="88" t="str">
        <f>'RESUMEN TOTAL'!AE338</f>
        <v>APAGADO</v>
      </c>
      <c r="Z338" s="88" t="str">
        <f>'RESUMEN TOTAL'!AF338</f>
        <v>APAGADO</v>
      </c>
      <c r="AA338" s="88" t="str">
        <f>'RESUMEN TOTAL'!AG338</f>
        <v>APAGADO</v>
      </c>
      <c r="AB338" s="88" t="str">
        <f>'RESUMEN TOTAL'!AH338</f>
        <v>APAGADO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 t="str">
        <f>'RESUMEN TOTAL'!L342</f>
        <v>APAGADO</v>
      </c>
      <c r="G342" s="88" t="str">
        <f>'RESUMEN TOTAL'!M342</f>
        <v>APAGADO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>
        <f>'RESUMEN TOTAL'!AB346</f>
        <v>0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>
        <f>'RESUMEN TOTAL'!AF346</f>
        <v>0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>
        <f>'RESUMEN TOTAL'!AL346</f>
        <v>0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 t="str">
        <f>'RESUMEN TOTAL'!AC347</f>
        <v>APAGADO</v>
      </c>
      <c r="X347" s="88" t="str">
        <f>'RESUMEN TOTAL'!AD347</f>
        <v>APAGADO</v>
      </c>
      <c r="Y347" s="88" t="str">
        <f>'RESUMEN TOTAL'!AE347</f>
        <v>APAGADO</v>
      </c>
      <c r="Z347" s="88" t="str">
        <f>'RESUMEN TOTAL'!AF347</f>
        <v>APAGADO</v>
      </c>
      <c r="AA347" s="88" t="str">
        <f>'RESUMEN TOTAL'!AG347</f>
        <v>APAGADO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>
        <f>'RESUMEN TOTAL'!AL347</f>
        <v>0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>
        <f>'RESUMEN TOTAL'!R349</f>
        <v>0</v>
      </c>
      <c r="M349" s="88">
        <f>'RESUMEN TOTAL'!S349</f>
        <v>0</v>
      </c>
      <c r="N349" s="88">
        <f>'RESUMEN TOTAL'!T349</f>
        <v>0</v>
      </c>
      <c r="O349" s="88">
        <f>'RESUMEN TOTAL'!U349</f>
        <v>0</v>
      </c>
      <c r="P349" s="88">
        <f>'RESUMEN TOTAL'!V349</f>
        <v>0</v>
      </c>
      <c r="Q349" s="88">
        <f>'RESUMEN TOTAL'!W349</f>
        <v>0</v>
      </c>
      <c r="R349" s="88">
        <f>'RESUMEN TOTAL'!X349</f>
        <v>0</v>
      </c>
      <c r="S349" s="88">
        <f>'RESUMEN TOTAL'!Y349</f>
        <v>0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 t="str">
        <f>'RESUMEN TOTAL'!AC349</f>
        <v>APAGADO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 t="str">
        <f>'RESUMEN TOTAL'!AG349</f>
        <v>APAGADO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>
        <f>'RESUMEN TOTAL'!R350</f>
        <v>0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>
        <f>'RESUMEN TOTAL'!V350</f>
        <v>0</v>
      </c>
      <c r="Q350" s="88">
        <f>'RESUMEN TOTAL'!W350</f>
        <v>0</v>
      </c>
      <c r="R350" s="88">
        <f>'RESUMEN TOTAL'!X350</f>
        <v>0</v>
      </c>
      <c r="S350" s="88">
        <f>'RESUMEN TOTAL'!Y350</f>
        <v>0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 t="str">
        <f>'RESUMEN TOTAL'!AC350</f>
        <v>APAGADO</v>
      </c>
      <c r="X350" s="88" t="str">
        <f>'RESUMEN TOTAL'!AD350</f>
        <v>APAGADO</v>
      </c>
      <c r="Y350" s="88" t="str">
        <f>'RESUMEN TOTAL'!AE350</f>
        <v>APAGADO</v>
      </c>
      <c r="Z350" s="88" t="str">
        <f>'RESUMEN TOTAL'!AF350</f>
        <v>APAGADO</v>
      </c>
      <c r="AA350" s="88" t="str">
        <f>'RESUMEN TOTAL'!AG350</f>
        <v>APAGADO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 t="str">
        <f>'RESUMEN TOTAL'!O351</f>
        <v>APAGADO</v>
      </c>
      <c r="J351" s="88" t="str">
        <f>'RESUMEN TOTAL'!P351</f>
        <v>APAGADO</v>
      </c>
      <c r="K351" s="88" t="str">
        <f>'RESUMEN TOTAL'!Q351</f>
        <v>APAGADO</v>
      </c>
      <c r="L351" s="88">
        <f>'RESUMEN TOTAL'!R351</f>
        <v>0</v>
      </c>
      <c r="M351" s="88" t="str">
        <f>'RESUMEN TOTAL'!S351</f>
        <v>APAGADO</v>
      </c>
      <c r="N351" s="88" t="str">
        <f>'RESUMEN TOTAL'!T351</f>
        <v>APAGADO</v>
      </c>
      <c r="O351" s="88">
        <f>'RESUMEN TOTAL'!U351</f>
        <v>0</v>
      </c>
      <c r="P351" s="88" t="str">
        <f>'RESUMEN TOTAL'!V351</f>
        <v>APAGADO</v>
      </c>
      <c r="Q351" s="88" t="str">
        <f>'RESUMEN TOTAL'!W351</f>
        <v>APAGADO</v>
      </c>
      <c r="R351" s="88" t="str">
        <f>'RESUMEN TOTAL'!X351</f>
        <v>APAGADO</v>
      </c>
      <c r="S351" s="88" t="str">
        <f>'RESUMEN TOTAL'!Y351</f>
        <v>APAGADO</v>
      </c>
      <c r="T351" s="88" t="str">
        <f>'RESUMEN TOTAL'!Z351</f>
        <v>APAGADO</v>
      </c>
      <c r="U351" s="88" t="str">
        <f>'RESUMEN TOTAL'!AA351</f>
        <v>APAGADO</v>
      </c>
      <c r="V351" s="88" t="str">
        <f>'RESUMEN TOTAL'!AB351</f>
        <v>APAGADO</v>
      </c>
      <c r="W351" s="88" t="str">
        <f>'RESUMEN TOTAL'!AC351</f>
        <v>APAGADO</v>
      </c>
      <c r="X351" s="88" t="str">
        <f>'RESUMEN TOTAL'!AD351</f>
        <v>APAGADO</v>
      </c>
      <c r="Y351" s="88" t="str">
        <f>'RESUMEN TOTAL'!AE351</f>
        <v>APAGADO</v>
      </c>
      <c r="Z351" s="88" t="str">
        <f>'RESUMEN TOTAL'!AF351</f>
        <v>APAGADO</v>
      </c>
      <c r="AA351" s="88" t="str">
        <f>'RESUMEN TOTAL'!AG351</f>
        <v>APAGADO</v>
      </c>
      <c r="AB351" s="88" t="str">
        <f>'RESUMEN TOTAL'!AH351</f>
        <v>APAGADO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 t="str">
        <f>'RESUMEN TOTAL'!AC354</f>
        <v>APAGADO</v>
      </c>
      <c r="X354" s="88" t="str">
        <f>'RESUMEN TOTAL'!AD354</f>
        <v>APAGADO</v>
      </c>
      <c r="Y354" s="88" t="str">
        <f>'RESUMEN TOTAL'!AE354</f>
        <v>APAGADO</v>
      </c>
      <c r="Z354" s="88" t="str">
        <f>'RESUMEN TOTAL'!AF354</f>
        <v>APAGADO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 t="str">
        <f>'RESUMEN TOTAL'!AC355</f>
        <v>APAGADO</v>
      </c>
      <c r="X355" s="88" t="str">
        <f>'RESUMEN TOTAL'!AD355</f>
        <v>APAGADO</v>
      </c>
      <c r="Y355" s="88" t="str">
        <f>'RESUMEN TOTAL'!AE355</f>
        <v>APAGADO</v>
      </c>
      <c r="Z355" s="88" t="str">
        <f>'RESUMEN TOTAL'!AF355</f>
        <v>APAGADO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 t="str">
        <f>'RESUMEN TOTAL'!L356</f>
        <v>APAGADO</v>
      </c>
      <c r="G356" s="88" t="str">
        <f>'RESUMEN TOTAL'!M356</f>
        <v>APAGADO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 t="str">
        <f>'RESUMEN TOTAL'!W358</f>
        <v>APAGADO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>
        <f>'RESUMEN TOTAL'!AB358</f>
        <v>0</v>
      </c>
      <c r="W358" s="88">
        <f>'RESUMEN TOTAL'!AC358</f>
        <v>0</v>
      </c>
      <c r="X358" s="88" t="str">
        <f>'RESUMEN TOTAL'!AD358</f>
        <v>APAGADO</v>
      </c>
      <c r="Y358" s="88" t="str">
        <f>'RESUMEN TOTAL'!AE358</f>
        <v>APAGADO</v>
      </c>
      <c r="Z358" s="88" t="str">
        <f>'RESUMEN TOTAL'!AF358</f>
        <v>APAGADO</v>
      </c>
      <c r="AA358" s="88" t="str">
        <f>'RESUMEN TOTAL'!AG358</f>
        <v>APAGADO</v>
      </c>
      <c r="AB358" s="88" t="str">
        <f>'RESUMEN TOTAL'!AH358</f>
        <v>APAGADO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 t="str">
        <f>'RESUMEN TOTAL'!W359</f>
        <v>APAGADO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>
        <f>'RESUMEN TOTAL'!AB359</f>
        <v>0</v>
      </c>
      <c r="W359" s="88">
        <f>'RESUMEN TOTAL'!AC359</f>
        <v>0</v>
      </c>
      <c r="X359" s="88" t="str">
        <f>'RESUMEN TOTAL'!AD359</f>
        <v>APAGADO</v>
      </c>
      <c r="Y359" s="88" t="str">
        <f>'RESUMEN TOTAL'!AE359</f>
        <v>APAGADO</v>
      </c>
      <c r="Z359" s="88" t="str">
        <f>'RESUMEN TOTAL'!AF359</f>
        <v>APAGADO</v>
      </c>
      <c r="AA359" s="88" t="str">
        <f>'RESUMEN TOTAL'!AG359</f>
        <v>APAGADO</v>
      </c>
      <c r="AB359" s="88" t="str">
        <f>'RESUMEN TOTAL'!AH359</f>
        <v>APAGADO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 t="str">
        <f>'RESUMEN TOTAL'!W360</f>
        <v>APAGADO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>
        <f>'RESUMEN TOTAL'!AB360</f>
        <v>0</v>
      </c>
      <c r="W360" s="88">
        <f>'RESUMEN TOTAL'!AC360</f>
        <v>0</v>
      </c>
      <c r="X360" s="88" t="str">
        <f>'RESUMEN TOTAL'!AD360</f>
        <v>APAGADO</v>
      </c>
      <c r="Y360" s="88" t="str">
        <f>'RESUMEN TOTAL'!AE360</f>
        <v>APAGADO</v>
      </c>
      <c r="Z360" s="88" t="str">
        <f>'RESUMEN TOTAL'!AF360</f>
        <v>APAGADO</v>
      </c>
      <c r="AA360" s="88" t="str">
        <f>'RESUMEN TOTAL'!AG360</f>
        <v>APAGADO</v>
      </c>
      <c r="AB360" s="88" t="str">
        <f>'RESUMEN TOTAL'!AH360</f>
        <v>APAGADO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 t="str">
        <f>'RESUMEN TOTAL'!O361</f>
        <v>APAGADO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>
        <f>'RESUMEN TOTAL'!AA361</f>
        <v>0</v>
      </c>
      <c r="V361" s="88">
        <f>'RESUMEN TOTAL'!AB361</f>
        <v>0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 t="str">
        <f>'RESUMEN TOTAL'!O362</f>
        <v>APAGADO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>
        <f>'RESUMEN TOTAL'!AA362</f>
        <v>0</v>
      </c>
      <c r="V362" s="88">
        <f>'RESUMEN TOTAL'!AB362</f>
        <v>0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>
        <f>'RESUMEN TOTAL'!X365</f>
        <v>0</v>
      </c>
      <c r="S365" s="88">
        <f>'RESUMEN TOTAL'!Y365</f>
        <v>0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>
        <f>'RESUMEN TOTAL'!Y370</f>
        <v>0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>
        <f>'RESUMEN TOTAL'!Y371</f>
        <v>0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>
        <f>'RESUMEN TOTAL'!Z375</f>
        <v>0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>
        <f>'RESUMEN TOTAL'!AI375</f>
        <v>0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>
        <f>'RESUMEN TOTAL'!V376</f>
        <v>0</v>
      </c>
      <c r="Q376" s="88">
        <f>'RESUMEN TOTAL'!W376</f>
        <v>0</v>
      </c>
      <c r="R376" s="88">
        <f>'RESUMEN TOTAL'!X376</f>
        <v>0</v>
      </c>
      <c r="S376" s="88">
        <f>'RESUMEN TOTAL'!Y376</f>
        <v>0</v>
      </c>
      <c r="T376" s="88">
        <f>'RESUMEN TOTAL'!Z376</f>
        <v>0</v>
      </c>
      <c r="U376" s="88">
        <f>'RESUMEN TOTAL'!AA376</f>
        <v>0</v>
      </c>
      <c r="V376" s="88" t="str">
        <f>'RESUMEN TOTAL'!AB376</f>
        <v>APAGADO</v>
      </c>
      <c r="W376" s="88">
        <f>'RESUMEN TOTAL'!AC376</f>
        <v>0</v>
      </c>
      <c r="X376" s="88" t="str">
        <f>'RESUMEN TOTAL'!AD376</f>
        <v>APAGADO</v>
      </c>
      <c r="Y376" s="88" t="str">
        <f>'RESUMEN TOTAL'!AE376</f>
        <v>APAGADO</v>
      </c>
      <c r="Z376" s="88">
        <f>'RESUMEN TOTAL'!AF376</f>
        <v>0</v>
      </c>
      <c r="AA376" s="88">
        <f>'RESUMEN TOTAL'!AG376</f>
        <v>0</v>
      </c>
      <c r="AB376" s="88">
        <f>'RESUMEN TOTAL'!AH376</f>
        <v>0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>
        <f>'RESUMEN TOTAL'!V377</f>
        <v>0</v>
      </c>
      <c r="Q377" s="88">
        <f>'RESUMEN TOTAL'!W377</f>
        <v>0</v>
      </c>
      <c r="R377" s="88">
        <f>'RESUMEN TOTAL'!X377</f>
        <v>0</v>
      </c>
      <c r="S377" s="88">
        <f>'RESUMEN TOTAL'!Y377</f>
        <v>0</v>
      </c>
      <c r="T377" s="88">
        <f>'RESUMEN TOTAL'!Z377</f>
        <v>0</v>
      </c>
      <c r="U377" s="88">
        <f>'RESUMEN TOTAL'!AA377</f>
        <v>0</v>
      </c>
      <c r="V377" s="88">
        <f>'RESUMEN TOTAL'!AB377</f>
        <v>0</v>
      </c>
      <c r="W377" s="88">
        <f>'RESUMEN TOTAL'!AC377</f>
        <v>0</v>
      </c>
      <c r="X377" s="88" t="str">
        <f>'RESUMEN TOTAL'!AD377</f>
        <v>APAGADO</v>
      </c>
      <c r="Y377" s="88" t="str">
        <f>'RESUMEN TOTAL'!AE377</f>
        <v>APAGADO</v>
      </c>
      <c r="Z377" s="88">
        <f>'RESUMEN TOTAL'!AF377</f>
        <v>0</v>
      </c>
      <c r="AA377" s="88">
        <f>'RESUMEN TOTAL'!AG377</f>
        <v>0</v>
      </c>
      <c r="AB377" s="88">
        <f>'RESUMEN TOTAL'!AH377</f>
        <v>0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>
        <f>'RESUMEN TOTAL'!Y378</f>
        <v>0</v>
      </c>
      <c r="T378" s="88">
        <f>'RESUMEN TOTAL'!Z378</f>
        <v>0</v>
      </c>
      <c r="U378" s="88">
        <f>'RESUMEN TOTAL'!AA378</f>
        <v>0</v>
      </c>
      <c r="V378" s="88">
        <f>'RESUMEN TOTAL'!AB378</f>
        <v>0</v>
      </c>
      <c r="W378" s="88">
        <f>'RESUMEN TOTAL'!AC378</f>
        <v>0</v>
      </c>
      <c r="X378" s="88" t="str">
        <f>'RESUMEN TOTAL'!AD378</f>
        <v>APAGADO</v>
      </c>
      <c r="Y378" s="88" t="str">
        <f>'RESUMEN TOTAL'!AE378</f>
        <v>APAGADO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>
        <f>'RESUMEN TOTAL'!Z379</f>
        <v>0</v>
      </c>
      <c r="U379" s="88">
        <f>'RESUMEN TOTAL'!AA379</f>
        <v>0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 t="str">
        <f>'RESUMEN TOTAL'!L380</f>
        <v>APAGADO</v>
      </c>
      <c r="G380" s="88" t="str">
        <f>'RESUMEN TOTAL'!M380</f>
        <v>APAGADO</v>
      </c>
      <c r="H380" s="88" t="str">
        <f>'RESUMEN TOTAL'!N380</f>
        <v>APAGADO</v>
      </c>
      <c r="I380" s="88" t="str">
        <f>'RESUMEN TOTAL'!O380</f>
        <v>APAGADO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 t="str">
        <f>'RESUMEN TOTAL'!S380</f>
        <v>APAGADO</v>
      </c>
      <c r="N380" s="88">
        <f>'RESUMEN TOTAL'!T380</f>
        <v>0</v>
      </c>
      <c r="O380" s="88">
        <f>'RESUMEN TOTAL'!U380</f>
        <v>0</v>
      </c>
      <c r="P380" s="88">
        <f>'RESUMEN TOTAL'!V380</f>
        <v>0</v>
      </c>
      <c r="Q380" s="88">
        <f>'RESUMEN TOTAL'!W380</f>
        <v>0</v>
      </c>
      <c r="R380" s="88">
        <f>'RESUMEN TOTAL'!X380</f>
        <v>0</v>
      </c>
      <c r="S380" s="88">
        <f>'RESUMEN TOTAL'!Y380</f>
        <v>0</v>
      </c>
      <c r="T380" s="88">
        <f>'RESUMEN TOTAL'!Z380</f>
        <v>0</v>
      </c>
      <c r="U380" s="88">
        <f>'RESUMEN TOTAL'!AA380</f>
        <v>0</v>
      </c>
      <c r="V380" s="88">
        <f>'RESUMEN TOTAL'!AB380</f>
        <v>0</v>
      </c>
      <c r="W380" s="88">
        <f>'RESUMEN TOTAL'!AC380</f>
        <v>0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>
        <f>'RESUMEN TOTAL'!AI380</f>
        <v>0</v>
      </c>
      <c r="AD380" s="88">
        <f>'RESUMEN TOTAL'!AJ380</f>
        <v>0</v>
      </c>
      <c r="AE380" s="88">
        <f>'RESUMEN TOTAL'!AK380</f>
        <v>0</v>
      </c>
      <c r="AF380" s="88">
        <f>'RESUMEN TOTAL'!AL380</f>
        <v>0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 t="str">
        <f>'RESUMEN TOTAL'!L387</f>
        <v>APAGADO</v>
      </c>
      <c r="G387" s="88" t="str">
        <f>'RESUMEN TOTAL'!M387</f>
        <v>APAGADO</v>
      </c>
      <c r="H387" s="88" t="str">
        <f>'RESUMEN TOTAL'!N387</f>
        <v>APAGADO</v>
      </c>
      <c r="I387" s="88" t="str">
        <f>'RESUMEN TOTAL'!O387</f>
        <v>APAGADO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 t="str">
        <f>'RESUMEN TOTAL'!S387</f>
        <v>APAGADO</v>
      </c>
      <c r="N387" s="88">
        <f>'RESUMEN TOTAL'!T387</f>
        <v>0</v>
      </c>
      <c r="O387" s="88">
        <f>'RESUMEN TOTAL'!U387</f>
        <v>0</v>
      </c>
      <c r="P387" s="88">
        <f>'RESUMEN TOTAL'!V387</f>
        <v>0</v>
      </c>
      <c r="Q387" s="88">
        <f>'RESUMEN TOTAL'!W387</f>
        <v>0</v>
      </c>
      <c r="R387" s="88">
        <f>'RESUMEN TOTAL'!X387</f>
        <v>0</v>
      </c>
      <c r="S387" s="88">
        <f>'RESUMEN TOTAL'!Y387</f>
        <v>0</v>
      </c>
      <c r="T387" s="88">
        <f>'RESUMEN TOTAL'!Z387</f>
        <v>0</v>
      </c>
      <c r="U387" s="88">
        <f>'RESUMEN TOTAL'!AA387</f>
        <v>0</v>
      </c>
      <c r="V387" s="88">
        <f>'RESUMEN TOTAL'!AB387</f>
        <v>0</v>
      </c>
      <c r="W387" s="88">
        <f>'RESUMEN TOTAL'!AC387</f>
        <v>0</v>
      </c>
      <c r="X387" s="88">
        <f>'RESUMEN TOTAL'!AD387</f>
        <v>0</v>
      </c>
      <c r="Y387" s="88">
        <f>'RESUMEN TOTAL'!AE387</f>
        <v>0</v>
      </c>
      <c r="Z387" s="88">
        <f>'RESUMEN TOTAL'!AF387</f>
        <v>0</v>
      </c>
      <c r="AA387" s="88">
        <f>'RESUMEN TOTAL'!AG387</f>
        <v>0</v>
      </c>
      <c r="AB387" s="88">
        <f>'RESUMEN TOTAL'!AH387</f>
        <v>0</v>
      </c>
      <c r="AC387" s="88">
        <f>'RESUMEN TOTAL'!AI387</f>
        <v>0</v>
      </c>
      <c r="AD387" s="88">
        <f>'RESUMEN TOTAL'!AJ387</f>
        <v>0</v>
      </c>
      <c r="AE387" s="88">
        <f>'RESUMEN TOTAL'!AK387</f>
        <v>0</v>
      </c>
      <c r="AF387" s="88">
        <f>'RESUMEN TOTAL'!AL387</f>
        <v>0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 t="str">
        <f>'RESUMEN TOTAL'!Z390</f>
        <v>APAGADO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 t="str">
        <f>'RESUMEN TOTAL'!AD390</f>
        <v>APAGADO</v>
      </c>
      <c r="Y390" s="88" t="str">
        <f>'RESUMEN TOTAL'!AE390</f>
        <v>APAGADO</v>
      </c>
      <c r="Z390" s="88" t="str">
        <f>'RESUMEN TOTAL'!AF390</f>
        <v>APAGADO</v>
      </c>
      <c r="AA390" s="88" t="str">
        <f>'RESUMEN TOTAL'!AG390</f>
        <v>APAGADO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 t="str">
        <f>'RESUMEN TOTAL'!AD391</f>
        <v>APAGADO</v>
      </c>
      <c r="Y391" s="88" t="str">
        <f>'RESUMEN TOTAL'!AE391</f>
        <v>APAGADO</v>
      </c>
      <c r="Z391" s="88" t="str">
        <f>'RESUMEN TOTAL'!AF391</f>
        <v>APAGADO</v>
      </c>
      <c r="AA391" s="88" t="str">
        <f>'RESUMEN TOTAL'!AG391</f>
        <v>APAGADO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 t="str">
        <f>'RESUMEN TOTAL'!T393</f>
        <v>APAGADO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>
        <f>'RESUMEN TOTAL'!Q394</f>
        <v>0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>
        <f>'RESUMEN TOTAL'!AN394</f>
        <v>0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 t="str">
        <f>'RESUMEN TOTAL'!Z397</f>
        <v>APAGADO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>
        <f>'RESUMEN TOTAL'!AN400</f>
        <v>0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>
        <f>'RESUMEN TOTAL'!AN401</f>
        <v>0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 t="str">
        <f>'RESUMEN TOTAL'!Z402</f>
        <v>APAGADO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 t="str">
        <f>'RESUMEN TOTAL'!Z405</f>
        <v>APAGADO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 t="str">
        <f>'RESUMEN TOTAL'!AD405</f>
        <v>APAGADO</v>
      </c>
      <c r="Y405" s="88" t="str">
        <f>'RESUMEN TOTAL'!AE405</f>
        <v>APAGADO</v>
      </c>
      <c r="Z405" s="88" t="str">
        <f>'RESUMEN TOTAL'!AF405</f>
        <v>APAGADO</v>
      </c>
      <c r="AA405" s="88" t="str">
        <f>'RESUMEN TOTAL'!AG405</f>
        <v>APAGADO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 t="str">
        <f>'RESUMEN TOTAL'!Z408</f>
        <v>APAGADO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 t="str">
        <f>'RESUMEN TOTAL'!Z409</f>
        <v>APAGADO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>
        <f>'RESUMEN TOTAL'!Q410</f>
        <v>0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>
        <f>'RESUMEN TOTAL'!Q411</f>
        <v>0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>
        <f>'RESUMEN TOTAL'!V414</f>
        <v>0</v>
      </c>
      <c r="Q414" s="88">
        <f>'RESUMEN TOTAL'!W414</f>
        <v>0</v>
      </c>
      <c r="R414" s="88">
        <f>'RESUMEN TOTAL'!X414</f>
        <v>0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 t="str">
        <f>'RESUMEN TOTAL'!T415</f>
        <v>APAGADO</v>
      </c>
      <c r="O415" s="88" t="str">
        <f>'RESUMEN TOTAL'!U415</f>
        <v>APAGADO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 t="str">
        <f>'RESUMEN TOTAL'!T416</f>
        <v>APAGADO</v>
      </c>
      <c r="O416" s="88" t="str">
        <f>'RESUMEN TOTAL'!U416</f>
        <v>APAGADO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 t="str">
        <f>'RESUMEN TOTAL'!T417</f>
        <v>APAGADO</v>
      </c>
      <c r="O417" s="88" t="str">
        <f>'RESUMEN TOTAL'!U417</f>
        <v>APAGADO</v>
      </c>
      <c r="P417" s="88">
        <f>'RESUMEN TOTAL'!V417</f>
        <v>0</v>
      </c>
      <c r="Q417" s="88">
        <f>'RESUMEN TOTAL'!W417</f>
        <v>0</v>
      </c>
      <c r="R417" s="88" t="str">
        <f>'RESUMEN TOTAL'!X417</f>
        <v>APAGADO</v>
      </c>
      <c r="S417" s="88" t="str">
        <f>'RESUMEN TOTAL'!Y417</f>
        <v>APAGADO</v>
      </c>
      <c r="T417" s="88" t="str">
        <f>'RESUMEN TOTAL'!Z417</f>
        <v>APAGADO</v>
      </c>
      <c r="U417" s="88" t="str">
        <f>'RESUMEN TOTAL'!AA417</f>
        <v>APAGADO</v>
      </c>
      <c r="V417" s="88" t="str">
        <f>'RESUMEN TOTAL'!AB417</f>
        <v>APAGADO</v>
      </c>
      <c r="W417" s="88" t="str">
        <f>'RESUMEN TOTAL'!AC417</f>
        <v>APAGADO</v>
      </c>
      <c r="X417" s="88" t="str">
        <f>'RESUMEN TOTAL'!AD417</f>
        <v>APAGADO</v>
      </c>
      <c r="Y417" s="88" t="str">
        <f>'RESUMEN TOTAL'!AE417</f>
        <v>APAGADO</v>
      </c>
      <c r="Z417" s="88" t="str">
        <f>'RESUMEN TOTAL'!AF417</f>
        <v>APAGADO</v>
      </c>
      <c r="AA417" s="88" t="str">
        <f>'RESUMEN TOTAL'!AG417</f>
        <v>APAGADO</v>
      </c>
      <c r="AB417" s="88" t="str">
        <f>'RESUMEN TOTAL'!AH417</f>
        <v>APAGADO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 t="str">
        <f>'RESUMEN TOTAL'!T418</f>
        <v>APAGADO</v>
      </c>
      <c r="O418" s="88" t="str">
        <f>'RESUMEN TOTAL'!U418</f>
        <v>APAGADO</v>
      </c>
      <c r="P418" s="88">
        <f>'RESUMEN TOTAL'!V418</f>
        <v>0</v>
      </c>
      <c r="Q418" s="88">
        <f>'RESUMEN TOTAL'!W418</f>
        <v>0</v>
      </c>
      <c r="R418" s="88" t="str">
        <f>'RESUMEN TOTAL'!X418</f>
        <v>APAGADO</v>
      </c>
      <c r="S418" s="88" t="str">
        <f>'RESUMEN TOTAL'!Y418</f>
        <v>APAGADO</v>
      </c>
      <c r="T418" s="88" t="str">
        <f>'RESUMEN TOTAL'!Z418</f>
        <v>APAGADO</v>
      </c>
      <c r="U418" s="88" t="str">
        <f>'RESUMEN TOTAL'!AA418</f>
        <v>APAGADO</v>
      </c>
      <c r="V418" s="88" t="str">
        <f>'RESUMEN TOTAL'!AB418</f>
        <v>APAGADO</v>
      </c>
      <c r="W418" s="88" t="str">
        <f>'RESUMEN TOTAL'!AC418</f>
        <v>APAGADO</v>
      </c>
      <c r="X418" s="88" t="str">
        <f>'RESUMEN TOTAL'!AD418</f>
        <v>APAGADO</v>
      </c>
      <c r="Y418" s="88" t="str">
        <f>'RESUMEN TOTAL'!AE418</f>
        <v>APAGADO</v>
      </c>
      <c r="Z418" s="88" t="str">
        <f>'RESUMEN TOTAL'!AF418</f>
        <v>APAGADO</v>
      </c>
      <c r="AA418" s="88" t="str">
        <f>'RESUMEN TOTAL'!AG418</f>
        <v>APAGADO</v>
      </c>
      <c r="AB418" s="88" t="str">
        <f>'RESUMEN TOTAL'!AH418</f>
        <v>APAGADO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 t="str">
        <f>'RESUMEN TOTAL'!T419</f>
        <v>APAGADO</v>
      </c>
      <c r="O419" s="88" t="str">
        <f>'RESUMEN TOTAL'!U419</f>
        <v>APAGADO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 t="str">
        <f>'RESUMEN TOTAL'!T420</f>
        <v>APAGADO</v>
      </c>
      <c r="O420" s="88" t="str">
        <f>'RESUMEN TOTAL'!U420</f>
        <v>APAGADO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 t="str">
        <f>'RESUMEN TOTAL'!T421</f>
        <v>APAGADO</v>
      </c>
      <c r="O421" s="88" t="str">
        <f>'RESUMEN TOTAL'!U421</f>
        <v>APAGADO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 t="str">
        <f>'RESUMEN TOTAL'!T422</f>
        <v>APAGADO</v>
      </c>
      <c r="O422" s="88" t="str">
        <f>'RESUMEN TOTAL'!U422</f>
        <v>APAGADO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>
        <f>'RESUMEN TOTAL'!Q427</f>
        <v>0</v>
      </c>
      <c r="L427" s="88">
        <f>'RESUMEN TOTAL'!R427</f>
        <v>0</v>
      </c>
      <c r="M427" s="88">
        <f>'RESUMEN TOTAL'!S427</f>
        <v>0</v>
      </c>
      <c r="N427" s="88">
        <f>'RESUMEN TOTAL'!T427</f>
        <v>0</v>
      </c>
      <c r="O427" s="88">
        <f>'RESUMEN TOTAL'!U427</f>
        <v>0</v>
      </c>
      <c r="P427" s="88">
        <f>'RESUMEN TOTAL'!V427</f>
        <v>0</v>
      </c>
      <c r="Q427" s="88">
        <f>'RESUMEN TOTAL'!W427</f>
        <v>0</v>
      </c>
      <c r="R427" s="88">
        <f>'RESUMEN TOTAL'!X427</f>
        <v>0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 t="str">
        <f>'RESUMEN TOTAL'!W428</f>
        <v>APAGADO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>
        <f>'RESUMEN TOTAL'!AB428</f>
        <v>0</v>
      </c>
      <c r="W428" s="88">
        <f>'RESUMEN TOTAL'!AC428</f>
        <v>0</v>
      </c>
      <c r="X428" s="88" t="str">
        <f>'RESUMEN TOTAL'!AD428</f>
        <v>APAGADO</v>
      </c>
      <c r="Y428" s="88" t="str">
        <f>'RESUMEN TOTAL'!AE428</f>
        <v>APAGADO</v>
      </c>
      <c r="Z428" s="88" t="str">
        <f>'RESUMEN TOTAL'!AF428</f>
        <v>APAGADO</v>
      </c>
      <c r="AA428" s="88" t="str">
        <f>'RESUMEN TOTAL'!AG428</f>
        <v>APAGADO</v>
      </c>
      <c r="AB428" s="88" t="str">
        <f>'RESUMEN TOTAL'!AH428</f>
        <v>APAGADO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 t="str">
        <f>'RESUMEN TOTAL'!W429</f>
        <v>APAGADO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>
        <f>'RESUMEN TOTAL'!AB429</f>
        <v>0</v>
      </c>
      <c r="W429" s="88">
        <f>'RESUMEN TOTAL'!AC429</f>
        <v>0</v>
      </c>
      <c r="X429" s="88" t="str">
        <f>'RESUMEN TOTAL'!AD429</f>
        <v>APAGADO</v>
      </c>
      <c r="Y429" s="88" t="str">
        <f>'RESUMEN TOTAL'!AE429</f>
        <v>APAGADO</v>
      </c>
      <c r="Z429" s="88" t="str">
        <f>'RESUMEN TOTAL'!AF429</f>
        <v>APAGADO</v>
      </c>
      <c r="AA429" s="88" t="str">
        <f>'RESUMEN TOTAL'!AG429</f>
        <v>APAGADO</v>
      </c>
      <c r="AB429" s="88" t="str">
        <f>'RESUMEN TOTAL'!AH429</f>
        <v>APAGADO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 t="str">
        <f>'RESUMEN TOTAL'!W430</f>
        <v>APAGADO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>
        <f>'RESUMEN TOTAL'!AB430</f>
        <v>0</v>
      </c>
      <c r="W430" s="88">
        <f>'RESUMEN TOTAL'!AC430</f>
        <v>0</v>
      </c>
      <c r="X430" s="88" t="str">
        <f>'RESUMEN TOTAL'!AD430</f>
        <v>APAGADO</v>
      </c>
      <c r="Y430" s="88" t="str">
        <f>'RESUMEN TOTAL'!AE430</f>
        <v>APAGADO</v>
      </c>
      <c r="Z430" s="88" t="str">
        <f>'RESUMEN TOTAL'!AF430</f>
        <v>APAGADO</v>
      </c>
      <c r="AA430" s="88" t="str">
        <f>'RESUMEN TOTAL'!AG430</f>
        <v>APAGADO</v>
      </c>
      <c r="AB430" s="88" t="str">
        <f>'RESUMEN TOTAL'!AH430</f>
        <v>APAGADO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 t="str">
        <f>'RESUMEN TOTAL'!W431</f>
        <v>APAGADO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>
        <f>'RESUMEN TOTAL'!AB431</f>
        <v>0</v>
      </c>
      <c r="W431" s="88">
        <f>'RESUMEN TOTAL'!AC431</f>
        <v>0</v>
      </c>
      <c r="X431" s="88" t="str">
        <f>'RESUMEN TOTAL'!AD431</f>
        <v>APAGADO</v>
      </c>
      <c r="Y431" s="88" t="str">
        <f>'RESUMEN TOTAL'!AE431</f>
        <v>APAGADO</v>
      </c>
      <c r="Z431" s="88" t="str">
        <f>'RESUMEN TOTAL'!AF431</f>
        <v>APAGADO</v>
      </c>
      <c r="AA431" s="88" t="str">
        <f>'RESUMEN TOTAL'!AG431</f>
        <v>APAGADO</v>
      </c>
      <c r="AB431" s="88" t="str">
        <f>'RESUMEN TOTAL'!AH431</f>
        <v>APAGADO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 t="str">
        <f>'RESUMEN TOTAL'!AD435</f>
        <v>APAGADO</v>
      </c>
      <c r="Y435" s="88" t="str">
        <f>'RESUMEN TOTAL'!AE435</f>
        <v>APAGADO</v>
      </c>
      <c r="Z435" s="88" t="str">
        <f>'RESUMEN TOTAL'!AF435</f>
        <v>APAGADO</v>
      </c>
      <c r="AA435" s="88" t="str">
        <f>'RESUMEN TOTAL'!AG435</f>
        <v>APAGADO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 t="str">
        <f>'RESUMEN TOTAL'!AD436</f>
        <v>APAGADO</v>
      </c>
      <c r="Y436" s="88" t="str">
        <f>'RESUMEN TOTAL'!AE436</f>
        <v>APAGADO</v>
      </c>
      <c r="Z436" s="88" t="str">
        <f>'RESUMEN TOTAL'!AF436</f>
        <v>APAGADO</v>
      </c>
      <c r="AA436" s="88" t="str">
        <f>'RESUMEN TOTAL'!AG436</f>
        <v>APAGADO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 t="str">
        <f>'RESUMEN TOTAL'!S437</f>
        <v>APAGADO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>
        <f>'RESUMEN TOTAL'!Y437</f>
        <v>0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>
        <f>'RESUMEN TOTAL'!AD437</f>
        <v>0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>
        <f>'RESUMEN TOTAL'!X438</f>
        <v>0</v>
      </c>
      <c r="S438" s="88">
        <f>'RESUMEN TOTAL'!Y438</f>
        <v>0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>
        <f>'RESUMEN TOTAL'!AD438</f>
        <v>0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>
        <f>'RESUMEN TOTAL'!X439</f>
        <v>0</v>
      </c>
      <c r="S439" s="88">
        <f>'RESUMEN TOTAL'!Y439</f>
        <v>0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>
        <f>'RESUMEN TOTAL'!AD439</f>
        <v>0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>
        <f>'RESUMEN TOTAL'!X440</f>
        <v>0</v>
      </c>
      <c r="S440" s="88">
        <f>'RESUMEN TOTAL'!Y440</f>
        <v>0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>
        <f>'RESUMEN TOTAL'!AD440</f>
        <v>0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>
        <f>'RESUMEN TOTAL'!X441</f>
        <v>0</v>
      </c>
      <c r="S441" s="88">
        <f>'RESUMEN TOTAL'!Y441</f>
        <v>0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>
        <f>'RESUMEN TOTAL'!AD441</f>
        <v>0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>
        <f>'RESUMEN TOTAL'!X442</f>
        <v>0</v>
      </c>
      <c r="S442" s="88">
        <f>'RESUMEN TOTAL'!Y442</f>
        <v>0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>
        <f>'RESUMEN TOTAL'!AD442</f>
        <v>0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>
        <f>'RESUMEN TOTAL'!X443</f>
        <v>0</v>
      </c>
      <c r="S443" s="88">
        <f>'RESUMEN TOTAL'!Y443</f>
        <v>0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>
        <f>'RESUMEN TOTAL'!AD443</f>
        <v>0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>
        <f>'RESUMEN TOTAL'!X444</f>
        <v>0</v>
      </c>
      <c r="S444" s="88">
        <f>'RESUMEN TOTAL'!Y444</f>
        <v>0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>
        <f>'RESUMEN TOTAL'!AD444</f>
        <v>0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>
        <f>'RESUMEN TOTAL'!X445</f>
        <v>0</v>
      </c>
      <c r="S445" s="88">
        <f>'RESUMEN TOTAL'!Y445</f>
        <v>0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>
        <f>'RESUMEN TOTAL'!AD445</f>
        <v>0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>
        <f>'RESUMEN TOTAL'!AC446</f>
        <v>0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 t="str">
        <f>'RESUMEN TOTAL'!AG447</f>
        <v>APAGADO</v>
      </c>
      <c r="AB447" s="88" t="str">
        <f>'RESUMEN TOTAL'!AH447</f>
        <v>APAGADO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 t="str">
        <f>'RESUMEN TOTAL'!AB453</f>
        <v>APAGADO</v>
      </c>
      <c r="W453" s="88" t="str">
        <f>'RESUMEN TOTAL'!AC453</f>
        <v>APAGADO</v>
      </c>
      <c r="X453" s="88" t="str">
        <f>'RESUMEN TOTAL'!AD453</f>
        <v>APAGADO</v>
      </c>
      <c r="Y453" s="88" t="str">
        <f>'RESUMEN TOTAL'!AE453</f>
        <v>APAGADO</v>
      </c>
      <c r="Z453" s="88" t="str">
        <f>'RESUMEN TOTAL'!AF453</f>
        <v>APAGADO</v>
      </c>
      <c r="AA453" s="88" t="str">
        <f>'RESUMEN TOTAL'!AG453</f>
        <v>APAGADO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 t="str">
        <f>'RESUMEN TOTAL'!AD454</f>
        <v>APAGADO</v>
      </c>
      <c r="Y454" s="88" t="str">
        <f>'RESUMEN TOTAL'!AE454</f>
        <v>APAGADO</v>
      </c>
      <c r="Z454" s="88" t="str">
        <f>'RESUMEN TOTAL'!AF454</f>
        <v>APAGADO</v>
      </c>
      <c r="AA454" s="88" t="str">
        <f>'RESUMEN TOTAL'!AG454</f>
        <v>APAGADO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 t="str">
        <f>'RESUMEN TOTAL'!AC461</f>
        <v>APAGADO</v>
      </c>
      <c r="X461" s="100" t="str">
        <f>'RESUMEN TOTAL'!AD461</f>
        <v>APAGADO</v>
      </c>
      <c r="Y461" s="100">
        <f>'RESUMEN TOTAL'!AE461</f>
        <v>0</v>
      </c>
      <c r="Z461" s="100" t="str">
        <f>'RESUMEN TOTAL'!AF461</f>
        <v>APAGADO</v>
      </c>
      <c r="AA461" s="100" t="str">
        <f>'RESUMEN TOTAL'!AG461</f>
        <v>APAGADO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 t="str">
        <f>'RESUMEN TOTAL'!AC462</f>
        <v>APAGADO</v>
      </c>
      <c r="X462" s="100" t="str">
        <f>'RESUMEN TOTAL'!AD462</f>
        <v>APAGADO</v>
      </c>
      <c r="Y462" s="100" t="str">
        <f>'RESUMEN TOTAL'!AE462</f>
        <v>APAGADO</v>
      </c>
      <c r="Z462" s="100" t="str">
        <f>'RESUMEN TOTAL'!AF462</f>
        <v>APAGADO</v>
      </c>
      <c r="AA462" s="100" t="str">
        <f>'RESUMEN TOTAL'!AG462</f>
        <v>APAGADO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 t="str">
        <f>'RESUMEN TOTAL'!L463</f>
        <v>APAGADO</v>
      </c>
      <c r="G463" s="100" t="str">
        <f>'RESUMEN TOTAL'!M463</f>
        <v>APAGADO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>
        <f>'RESUMEN TOTAL'!Y463</f>
        <v>0</v>
      </c>
      <c r="T463" s="100">
        <f>'RESUMEN TOTAL'!Z463</f>
        <v>0</v>
      </c>
      <c r="U463" s="100">
        <f>'RESUMEN TOTAL'!AA463</f>
        <v>0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>
        <f>'RESUMEN TOTAL'!AI463</f>
        <v>0</v>
      </c>
      <c r="AD463" s="100">
        <f>'RESUMEN TOTAL'!AJ463</f>
        <v>0</v>
      </c>
      <c r="AE463" s="100">
        <f>'RESUMEN TOTAL'!AK463</f>
        <v>0</v>
      </c>
      <c r="AF463" s="100">
        <f>'RESUMEN TOTAL'!AL463</f>
        <v>0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>
        <f>'RESUMEN TOTAL'!Y464</f>
        <v>0</v>
      </c>
      <c r="T464" s="100">
        <f>'RESUMEN TOTAL'!Z464</f>
        <v>0</v>
      </c>
      <c r="U464" s="100">
        <f>'RESUMEN TOTAL'!AA464</f>
        <v>0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>
        <f>'RESUMEN TOTAL'!AI464</f>
        <v>0</v>
      </c>
      <c r="AD464" s="100">
        <f>'RESUMEN TOTAL'!AJ464</f>
        <v>0</v>
      </c>
      <c r="AE464" s="100">
        <f>'RESUMEN TOTAL'!AK464</f>
        <v>0</v>
      </c>
      <c r="AF464" s="100">
        <f>'RESUMEN TOTAL'!AL464</f>
        <v>0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 t="str">
        <f>'RESUMEN TOTAL'!L465</f>
        <v>APAGADO</v>
      </c>
      <c r="G465" s="100" t="str">
        <f>'RESUMEN TOTAL'!M465</f>
        <v>APAGADO</v>
      </c>
      <c r="H465" s="100">
        <f>'RESUMEN TOTAL'!N465</f>
        <v>0</v>
      </c>
      <c r="I465" s="100" t="str">
        <f>'RESUMEN TOTAL'!O465</f>
        <v>APAGADO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 t="str">
        <f>'RESUMEN TOTAL'!T465</f>
        <v>APAGADO</v>
      </c>
      <c r="O465" s="100" t="str">
        <f>'RESUMEN TOTAL'!U465</f>
        <v>APAGADO</v>
      </c>
      <c r="P465" s="100">
        <f>'RESUMEN TOTAL'!V465</f>
        <v>0</v>
      </c>
      <c r="Q465" s="100" t="str">
        <f>'RESUMEN TOTAL'!W465</f>
        <v>APAGADO</v>
      </c>
      <c r="R465" s="100" t="str">
        <f>'RESUMEN TOTAL'!X465</f>
        <v>APAGADO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>
        <f>'RESUMEN TOTAL'!AB465</f>
        <v>0</v>
      </c>
      <c r="W465" s="100">
        <f>'RESUMEN TOTAL'!AC465</f>
        <v>0</v>
      </c>
      <c r="X465" s="100">
        <f>'RESUMEN TOTAL'!AD465</f>
        <v>0</v>
      </c>
      <c r="Y465" s="100">
        <f>'RESUMEN TOTAL'!AE465</f>
        <v>0</v>
      </c>
      <c r="Z465" s="100">
        <f>'RESUMEN TOTAL'!AF465</f>
        <v>0</v>
      </c>
      <c r="AA465" s="100">
        <f>'RESUMEN TOTAL'!AG465</f>
        <v>0</v>
      </c>
      <c r="AB465" s="100" t="str">
        <f>'RESUMEN TOTAL'!AH465</f>
        <v>APAGADO</v>
      </c>
      <c r="AC465" s="100">
        <f>'RESUMEN TOTAL'!AI465</f>
        <v>0</v>
      </c>
      <c r="AD465" s="100">
        <f>'RESUMEN TOTAL'!AJ465</f>
        <v>0</v>
      </c>
      <c r="AE465" s="100">
        <f>'RESUMEN TOTAL'!AK465</f>
        <v>0</v>
      </c>
      <c r="AF465" s="100">
        <f>'RESUMEN TOTAL'!AL465</f>
        <v>0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 t="str">
        <f>'RESUMEN TOTAL'!L466</f>
        <v>APAGADO</v>
      </c>
      <c r="G466" s="100" t="str">
        <f>'RESUMEN TOTAL'!M466</f>
        <v>APAGADO</v>
      </c>
      <c r="H466" s="100">
        <f>'RESUMEN TOTAL'!N466</f>
        <v>0</v>
      </c>
      <c r="I466" s="100" t="str">
        <f>'RESUMEN TOTAL'!O466</f>
        <v>APAGADO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 t="str">
        <f>'RESUMEN TOTAL'!T466</f>
        <v>APAGADO</v>
      </c>
      <c r="O466" s="100" t="str">
        <f>'RESUMEN TOTAL'!U466</f>
        <v>APAGADO</v>
      </c>
      <c r="P466" s="100">
        <f>'RESUMEN TOTAL'!V466</f>
        <v>0</v>
      </c>
      <c r="Q466" s="100" t="str">
        <f>'RESUMEN TOTAL'!W466</f>
        <v>APAGADO</v>
      </c>
      <c r="R466" s="100" t="str">
        <f>'RESUMEN TOTAL'!X466</f>
        <v>APAGADO</v>
      </c>
      <c r="S466" s="100" t="str">
        <f>'RESUMEN TOTAL'!Y466</f>
        <v>APAGADO</v>
      </c>
      <c r="T466" s="100" t="str">
        <f>'RESUMEN TOTAL'!Z466</f>
        <v>APAGADO</v>
      </c>
      <c r="U466" s="100" t="str">
        <f>'RESUMEN TOTAL'!AA466</f>
        <v>APAGADO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 t="str">
        <f>'RESUMEN TOTAL'!AH466</f>
        <v>APAGADO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>
        <f>'RESUMEN TOTAL'!AL467</f>
        <v>0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>
        <f>'RESUMEN TOTAL'!AL468</f>
        <v>0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>
        <f>'RESUMEN TOTAL'!AL469</f>
        <v>0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>
        <f>'RESUMEN TOTAL'!AL470</f>
        <v>0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>
        <f>'RESUMEN TOTAL'!AL471</f>
        <v>0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>
        <f>'RESUMEN TOTAL'!AL472</f>
        <v>0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>
        <f>'RESUMEN TOTAL'!AL473</f>
        <v>0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>
        <f>'RESUMEN TOTAL'!AL474</f>
        <v>0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 t="str">
        <f>'RESUMEN TOTAL'!AB475</f>
        <v>APAGADO</v>
      </c>
      <c r="W475" s="19" t="str">
        <f>'RESUMEN TOTAL'!AC475</f>
        <v>APAGADO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 t="str">
        <f>'RESUMEN TOTAL'!AG475</f>
        <v>APAGADO</v>
      </c>
      <c r="AB475" s="19" t="str">
        <f>'RESUMEN TOTAL'!AH475</f>
        <v>APAGADO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>
        <f>'RESUMEN TOTAL'!AL475</f>
        <v>0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 t="str">
        <f>'RESUMEN TOTAL'!AC476</f>
        <v>APAGADO</v>
      </c>
      <c r="X476" s="19" t="str">
        <f>'RESUMEN TOTAL'!AD476</f>
        <v>APAGADO</v>
      </c>
      <c r="Y476" s="19" t="str">
        <f>'RESUMEN TOTAL'!AE476</f>
        <v>APAGADO</v>
      </c>
      <c r="Z476" s="19" t="str">
        <f>'RESUMEN TOTAL'!AF476</f>
        <v>APAGADO</v>
      </c>
      <c r="AA476" s="19" t="str">
        <f>'RESUMEN TOTAL'!AG476</f>
        <v>APAGADO</v>
      </c>
      <c r="AB476" s="19" t="str">
        <f>'RESUMEN TOTAL'!AH476</f>
        <v>APAGADO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>
        <f>'RESUMEN TOTAL'!AL476</f>
        <v>0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 t="str">
        <f>'RESUMEN TOTAL'!AC477</f>
        <v>APAGADO</v>
      </c>
      <c r="X477" s="19" t="str">
        <f>'RESUMEN TOTAL'!AD477</f>
        <v>APAGADO</v>
      </c>
      <c r="Y477" s="19" t="str">
        <f>'RESUMEN TOTAL'!AE477</f>
        <v>APAGADO</v>
      </c>
      <c r="Z477" s="19" t="str">
        <f>'RESUMEN TOTAL'!AF477</f>
        <v>APAGADO</v>
      </c>
      <c r="AA477" s="19" t="str">
        <f>'RESUMEN TOTAL'!AG477</f>
        <v>APAGADO</v>
      </c>
      <c r="AB477" s="19" t="str">
        <f>'RESUMEN TOTAL'!AH477</f>
        <v>APAGADO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>
        <f>'RESUMEN TOTAL'!AL477</f>
        <v>0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 t="str">
        <f>'RESUMEN TOTAL'!AD478</f>
        <v>APAGADO</v>
      </c>
      <c r="Y478" s="19" t="str">
        <f>'RESUMEN TOTAL'!AE478</f>
        <v>APAGADO</v>
      </c>
      <c r="Z478" s="19" t="str">
        <f>'RESUMEN TOTAL'!AF478</f>
        <v>APAGADO</v>
      </c>
      <c r="AA478" s="19" t="str">
        <f>'RESUMEN TOTAL'!AG478</f>
        <v>APAGADO</v>
      </c>
      <c r="AB478" s="19" t="str">
        <f>'RESUMEN TOTAL'!AH478</f>
        <v>APAGADO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>
        <f>'RESUMEN TOTAL'!AL478</f>
        <v>0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x14ac:dyDescent="0.25">
      <c r="A479" t="str">
        <f>'RESUMEN TOTAL'!A479</f>
        <v>PARADAS SEGURAS</v>
      </c>
      <c r="B479" s="33">
        <f>'RESUMEN TOTAL'!B479</f>
        <v>32</v>
      </c>
      <c r="C479" t="str">
        <f>'RESUMEN TOTAL'!D479</f>
        <v>Hudson y 834 oeste</v>
      </c>
      <c r="D479" s="33" t="str">
        <f>'RESUMEN TOTAL'!E479</f>
        <v>GFIJA</v>
      </c>
      <c r="E479" s="33" t="str">
        <f>'RESUMEN TOTAL'!F479</f>
        <v>GPON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 t="str">
        <f>'RESUMEN TOTAL'!AB479</f>
        <v>APAGADO</v>
      </c>
      <c r="W479" s="19" t="str">
        <f>'RESUMEN TOTAL'!AC479</f>
        <v>APAGADO</v>
      </c>
      <c r="X479" s="19" t="str">
        <f>'RESUMEN TOTAL'!AD479</f>
        <v>APAGADO</v>
      </c>
      <c r="Y479" s="19" t="str">
        <f>'RESUMEN TOTAL'!AE479</f>
        <v>APAGADO</v>
      </c>
      <c r="Z479" s="19" t="str">
        <f>'RESUMEN TOTAL'!AF479</f>
        <v>APAGADO</v>
      </c>
      <c r="AA479" s="19" t="str">
        <f>'RESUMEN TOTAL'!AG479</f>
        <v>APAGADO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x14ac:dyDescent="0.25">
      <c r="A480" t="str">
        <f>'RESUMEN TOTAL'!A480</f>
        <v>PARADAS SEGURAS</v>
      </c>
      <c r="B480" s="33" t="str">
        <f>'RESUMEN TOTAL'!B480</f>
        <v>32 I</v>
      </c>
      <c r="C480" t="str">
        <f>'RESUMEN TOTAL'!D480</f>
        <v>Hudson y 834 oeste</v>
      </c>
      <c r="D480" s="33" t="str">
        <f>'RESUMEN TOTAL'!E480</f>
        <v>INTERCOMUNICADOR</v>
      </c>
      <c r="E480" s="33" t="str">
        <f>'RESUMEN TOTAL'!F480</f>
        <v>GPON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 t="str">
        <f>'RESUMEN TOTAL'!O480</f>
        <v>APAGADO</v>
      </c>
      <c r="J480" s="19" t="str">
        <f>'RESUMEN TOTAL'!P480</f>
        <v>APAGADO</v>
      </c>
      <c r="K480" s="19" t="str">
        <f>'RESUMEN TOTAL'!Q480</f>
        <v>APAGADO</v>
      </c>
      <c r="L480" s="19" t="str">
        <f>'RESUMEN TOTAL'!R480</f>
        <v>APAGADO</v>
      </c>
      <c r="M480" s="19" t="str">
        <f>'RESUMEN TOTAL'!S480</f>
        <v>APAGADO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 t="str">
        <f>'RESUMEN TOTAL'!AB480</f>
        <v>APAGADO</v>
      </c>
      <c r="W480" s="19">
        <f>'RESUMEN TOTAL'!AC480</f>
        <v>0</v>
      </c>
      <c r="X480" s="19" t="str">
        <f>'RESUMEN TOTAL'!AD480</f>
        <v>APAGADO</v>
      </c>
      <c r="Y480" s="19" t="str">
        <f>'RESUMEN TOTAL'!AE480</f>
        <v>APAGADO</v>
      </c>
      <c r="Z480" s="19" t="str">
        <f>'RESUMEN TOTAL'!AF480</f>
        <v>APAGADO</v>
      </c>
      <c r="AA480" s="19" t="str">
        <f>'RESUMEN TOTAL'!AG480</f>
        <v>APAGADO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x14ac:dyDescent="0.25">
      <c r="A481" t="str">
        <f>'RESUMEN TOTAL'!A481</f>
        <v>PARADAS SEGURAS</v>
      </c>
      <c r="B481" s="33" t="str">
        <f>'RESUMEN TOTAL'!B481</f>
        <v>33 C</v>
      </c>
      <c r="C481" t="str">
        <f>'RESUMEN TOTAL'!D481</f>
        <v>Hudson y Suipacha este</v>
      </c>
      <c r="D481" s="33" t="str">
        <f>'RESUMEN TOTAL'!E481</f>
        <v>GFIJA</v>
      </c>
      <c r="E481" s="33" t="str">
        <f>'RESUMEN TOTAL'!F481</f>
        <v>GPON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 t="str">
        <f>'RESUMEN TOTAL'!O481</f>
        <v>APAGADO</v>
      </c>
      <c r="J481" s="19" t="str">
        <f>'RESUMEN TOTAL'!P481</f>
        <v>APAGADO</v>
      </c>
      <c r="K481" s="19" t="str">
        <f>'RESUMEN TOTAL'!Q481</f>
        <v>APAGADO</v>
      </c>
      <c r="L481" s="19" t="str">
        <f>'RESUMEN TOTAL'!R481</f>
        <v>APAGADO</v>
      </c>
      <c r="M481" s="19" t="str">
        <f>'RESUMEN TOTAL'!S481</f>
        <v>APAGADO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x14ac:dyDescent="0.25">
      <c r="A482" t="str">
        <f>'RESUMEN TOTAL'!A482</f>
        <v>PARADAS SEGURAS</v>
      </c>
      <c r="B482" s="33" t="str">
        <f>'RESUMEN TOTAL'!B482</f>
        <v>33 I</v>
      </c>
      <c r="C482" t="str">
        <f>'RESUMEN TOTAL'!D482</f>
        <v>Hudson y Suipacha este</v>
      </c>
      <c r="D482" s="33" t="str">
        <f>'RESUMEN TOTAL'!E482</f>
        <v>INTERCOMUNICADOR</v>
      </c>
      <c r="E482" s="33" t="str">
        <f>'RESUMEN TOTAL'!F482</f>
        <v>GPON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 t="str">
        <f>'RESUMEN TOTAL'!O482</f>
        <v>APAGADO</v>
      </c>
      <c r="J482" s="19" t="str">
        <f>'RESUMEN TOTAL'!P482</f>
        <v>APAGADO</v>
      </c>
      <c r="K482" s="19" t="str">
        <f>'RESUMEN TOTAL'!Q482</f>
        <v>APAGADO</v>
      </c>
      <c r="L482" s="19" t="str">
        <f>'RESUMEN TOTAL'!R482</f>
        <v>APAGADO</v>
      </c>
      <c r="M482" s="19" t="str">
        <f>'RESUMEN TOTAL'!S482</f>
        <v>APAGADO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x14ac:dyDescent="0.25">
      <c r="A483" t="str">
        <f>'RESUMEN TOTAL'!A483</f>
        <v>PARADAS SEGURAS</v>
      </c>
      <c r="B483" s="33" t="str">
        <f>'RESUMEN TOTAL'!B483</f>
        <v>34 C</v>
      </c>
      <c r="C483" t="str">
        <f>'RESUMEN TOTAL'!D483</f>
        <v>Hudson y Suipacha oeste</v>
      </c>
      <c r="D483" s="33" t="str">
        <f>'RESUMEN TOTAL'!E483</f>
        <v>GFIJA</v>
      </c>
      <c r="E483" s="33" t="str">
        <f>'RESUMEN TOTAL'!F483</f>
        <v>GPON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x14ac:dyDescent="0.25">
      <c r="A484" t="str">
        <f>'RESUMEN TOTAL'!A484</f>
        <v>PARADAS SEGURAS</v>
      </c>
      <c r="B484" s="33" t="str">
        <f>'RESUMEN TOTAL'!B484</f>
        <v>34 I</v>
      </c>
      <c r="C484" t="str">
        <f>'RESUMEN TOTAL'!D484</f>
        <v>Hudson y Suipacha oeste</v>
      </c>
      <c r="D484" s="33" t="str">
        <f>'RESUMEN TOTAL'!E484</f>
        <v>INTERCOMUNICADOR</v>
      </c>
      <c r="E484" s="33" t="str">
        <f>'RESUMEN TOTAL'!F484</f>
        <v>GPON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 t="str">
        <f>'RESUMEN TOTAL'!O484</f>
        <v>APAGADO</v>
      </c>
      <c r="J484" s="19" t="str">
        <f>'RESUMEN TOTAL'!P484</f>
        <v>APAGADO</v>
      </c>
      <c r="K484" s="19" t="str">
        <f>'RESUMEN TOTAL'!Q484</f>
        <v>APAGADO</v>
      </c>
      <c r="L484" s="19" t="str">
        <f>'RESUMEN TOTAL'!R484</f>
        <v>APAGADO</v>
      </c>
      <c r="M484" s="19" t="str">
        <f>'RESUMEN TOTAL'!S484</f>
        <v>APAGADO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x14ac:dyDescent="0.25">
      <c r="A485" t="str">
        <f>'RESUMEN TOTAL'!A485</f>
        <v>PARADAS SEGURAS</v>
      </c>
      <c r="B485" s="33" t="str">
        <f>'RESUMEN TOTAL'!B485</f>
        <v>35 C</v>
      </c>
      <c r="C485" t="str">
        <f>'RESUMEN TOTAL'!D485</f>
        <v>Hudson y Suipacha este</v>
      </c>
      <c r="D485" s="33" t="str">
        <f>'RESUMEN TOTAL'!E485</f>
        <v>GFIJA</v>
      </c>
      <c r="E485" s="33" t="str">
        <f>'RESUMEN TOTAL'!F485</f>
        <v>GPON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 t="str">
        <f>'RESUMEN TOTAL'!O485</f>
        <v>APAGADO</v>
      </c>
      <c r="J485" s="19" t="str">
        <f>'RESUMEN TOTAL'!P485</f>
        <v>APAGADO</v>
      </c>
      <c r="K485" s="19" t="str">
        <f>'RESUMEN TOTAL'!Q485</f>
        <v>APAGADO</v>
      </c>
      <c r="L485" s="19" t="str">
        <f>'RESUMEN TOTAL'!R485</f>
        <v>APAGADO</v>
      </c>
      <c r="M485" s="19" t="str">
        <f>'RESUMEN TOTAL'!S485</f>
        <v>APAGADO</v>
      </c>
      <c r="N485" s="19" t="str">
        <f>'RESUMEN TOTAL'!T485</f>
        <v>APAGADO</v>
      </c>
      <c r="O485" s="19" t="str">
        <f>'RESUMEN TOTAL'!U485</f>
        <v>APAGADO</v>
      </c>
      <c r="P485" s="19" t="str">
        <f>'RESUMEN TOTAL'!V485</f>
        <v>APAGADO</v>
      </c>
      <c r="Q485" s="19" t="str">
        <f>'RESUMEN TOTAL'!W485</f>
        <v>APAGADO</v>
      </c>
      <c r="R485" s="19" t="str">
        <f>'RESUMEN TOTAL'!X485</f>
        <v>APAGADO</v>
      </c>
      <c r="S485" s="19" t="str">
        <f>'RESUMEN TOTAL'!Y485</f>
        <v>APAGADO</v>
      </c>
      <c r="T485" s="19" t="str">
        <f>'RESUMEN TOTAL'!Z485</f>
        <v>APAGADO</v>
      </c>
      <c r="U485" s="19" t="str">
        <f>'RESUMEN TOTAL'!AA485</f>
        <v>APAGADO</v>
      </c>
      <c r="V485" s="19" t="str">
        <f>'RESUMEN TOTAL'!AB485</f>
        <v>APAGADO</v>
      </c>
      <c r="W485" s="19" t="str">
        <f>'RESUMEN TOTAL'!AC485</f>
        <v>APAGADO</v>
      </c>
      <c r="X485" s="19" t="str">
        <f>'RESUMEN TOTAL'!AD485</f>
        <v>APAGADO</v>
      </c>
      <c r="Y485" s="19" t="str">
        <f>'RESUMEN TOTAL'!AE485</f>
        <v>APAGADO</v>
      </c>
      <c r="Z485" s="19" t="str">
        <f>'RESUMEN TOTAL'!AF485</f>
        <v>APAGADO</v>
      </c>
      <c r="AA485" s="19" t="str">
        <f>'RESUMEN TOTAL'!AG485</f>
        <v>APAGADO</v>
      </c>
      <c r="AB485" s="19" t="str">
        <f>'RESUMEN TOTAL'!AH485</f>
        <v>APAGADO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x14ac:dyDescent="0.25">
      <c r="A486" t="str">
        <f>'RESUMEN TOTAL'!A486</f>
        <v>PARADAS SEGURAS</v>
      </c>
      <c r="B486" s="33" t="str">
        <f>'RESUMEN TOTAL'!B486</f>
        <v>35 I</v>
      </c>
      <c r="C486" t="str">
        <f>'RESUMEN TOTAL'!D486</f>
        <v>Hudson y Suipacha este</v>
      </c>
      <c r="D486" s="33" t="str">
        <f>'RESUMEN TOTAL'!E486</f>
        <v>INTERCOMUNICADOR</v>
      </c>
      <c r="E486" s="33" t="str">
        <f>'RESUMEN TOTAL'!F486</f>
        <v>GPON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 t="str">
        <f>'RESUMEN TOTAL'!O486</f>
        <v>APAGADO</v>
      </c>
      <c r="J486" s="19" t="str">
        <f>'RESUMEN TOTAL'!P486</f>
        <v>APAGADO</v>
      </c>
      <c r="K486" s="19" t="str">
        <f>'RESUMEN TOTAL'!Q486</f>
        <v>APAGADO</v>
      </c>
      <c r="L486" s="19" t="str">
        <f>'RESUMEN TOTAL'!R486</f>
        <v>APAGADO</v>
      </c>
      <c r="M486" s="19" t="str">
        <f>'RESUMEN TOTAL'!S486</f>
        <v>APAGADO</v>
      </c>
      <c r="N486" s="19" t="str">
        <f>'RESUMEN TOTAL'!T486</f>
        <v>APAGADO</v>
      </c>
      <c r="O486" s="19" t="str">
        <f>'RESUMEN TOTAL'!U486</f>
        <v>APAGADO</v>
      </c>
      <c r="P486" s="19" t="str">
        <f>'RESUMEN TOTAL'!V486</f>
        <v>APAGADO</v>
      </c>
      <c r="Q486" s="19" t="str">
        <f>'RESUMEN TOTAL'!W486</f>
        <v>APAGADO</v>
      </c>
      <c r="R486" s="19" t="str">
        <f>'RESUMEN TOTAL'!X486</f>
        <v>APAGADO</v>
      </c>
      <c r="S486" s="19" t="str">
        <f>'RESUMEN TOTAL'!Y486</f>
        <v>APAGADO</v>
      </c>
      <c r="T486" s="19" t="str">
        <f>'RESUMEN TOTAL'!Z486</f>
        <v>APAGADO</v>
      </c>
      <c r="U486" s="19" t="str">
        <f>'RESUMEN TOTAL'!AA486</f>
        <v>APAGADO</v>
      </c>
      <c r="V486" s="19" t="str">
        <f>'RESUMEN TOTAL'!AB486</f>
        <v>APAGADO</v>
      </c>
      <c r="W486" s="19" t="str">
        <f>'RESUMEN TOTAL'!AC486</f>
        <v>APAGADO</v>
      </c>
      <c r="X486" s="19">
        <f>'RESUMEN TOTAL'!AD486</f>
        <v>0</v>
      </c>
      <c r="Y486" s="19" t="str">
        <f>'RESUMEN TOTAL'!AE486</f>
        <v>APAGADO</v>
      </c>
      <c r="Z486" s="19" t="str">
        <f>'RESUMEN TOTAL'!AF486</f>
        <v>APAGADO</v>
      </c>
      <c r="AA486" s="19" t="str">
        <f>'RESUMEN TOTAL'!AG486</f>
        <v>APAGADO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2023-08-23T11:17:11Z</dcterms:modified>
</cp:coreProperties>
</file>