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8_{27B96411-A442-4E36-8779-CC5514BD89EB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4" i="24" l="1"/>
  <c r="J154" i="24" s="1"/>
  <c r="J112" i="24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H153" i="24" s="1"/>
  <c r="J153" i="24" s="1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B59" i="14"/>
  <c r="H172" i="24" s="1"/>
  <c r="B62" i="14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C63" i="14"/>
  <c r="H201" i="24" s="1"/>
  <c r="C55" i="14"/>
  <c r="H145" i="24" s="1"/>
  <c r="C62" i="14"/>
  <c r="H152" i="24" s="1"/>
  <c r="J152" i="24" s="1"/>
  <c r="C58" i="14"/>
  <c r="C54" i="14"/>
  <c r="H138" i="24" s="1"/>
  <c r="G54" i="14"/>
  <c r="H141" i="24" s="1"/>
  <c r="G59" i="14"/>
  <c r="G58" i="14"/>
  <c r="H169" i="24" s="1"/>
  <c r="G56" i="14"/>
  <c r="E57" i="14"/>
  <c r="G55" i="14"/>
  <c r="H148" i="24" s="1"/>
  <c r="H189" i="24"/>
  <c r="H161" i="24"/>
  <c r="H168" i="24"/>
  <c r="H147" i="24"/>
  <c r="H203" i="24"/>
  <c r="H175" i="24"/>
  <c r="H210" i="24"/>
  <c r="H182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H193" i="24" l="1"/>
  <c r="H151" i="24"/>
  <c r="J132" i="24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59" i="24" l="1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<sst xmlns="http://schemas.openxmlformats.org/spreadsheetml/2006/main" count="5175" uniqueCount="1471">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</sst>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21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59</c:v>
                </c:pt>
                <c:pt idx="21">
                  <c:v>65</c:v>
                </c:pt>
                <c:pt idx="22">
                  <c:v>46</c:v>
                </c:pt>
                <c:pt idx="23">
                  <c:v>17</c:v>
                </c:pt>
                <c:pt idx="24">
                  <c:v>10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8.6776859504132234E-2</c:v>
                      </c:pt>
                      <c:pt idx="22">
                        <c:v>6.1983471074380167E-2</c:v>
                      </c:pt>
                      <c:pt idx="23">
                        <c:v>6.1983471074380167E-2</c:v>
                      </c:pt>
                      <c:pt idx="24">
                        <c:v>4.1322314049586778E-2</c:v>
                      </c:pt>
                      <c:pt idx="25">
                        <c:v>5.3719008264462811E-2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0.28095238095238095</c:v>
                      </c:pt>
                      <c:pt idx="21">
                        <c:v>0.30952380952380953</c:v>
                      </c:pt>
                      <c:pt idx="22">
                        <c:v>0.21904761904761905</c:v>
                      </c:pt>
                      <c:pt idx="23">
                        <c:v>8.0952380952380956E-2</c:v>
                      </c:pt>
                      <c:pt idx="24">
                        <c:v>4.7619047619047616E-2</c:v>
                      </c:pt>
                      <c:pt idx="25">
                        <c:v>4.7619047619047616E-2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8.6776859504132234E-2</c:v>
                </c:pt>
                <c:pt idx="22">
                  <c:v>6.1983471074380167E-2</c:v>
                </c:pt>
                <c:pt idx="23">
                  <c:v>6.1983471074380167E-2</c:v>
                </c:pt>
                <c:pt idx="24">
                  <c:v>4.1322314049586778E-2</c:v>
                </c:pt>
                <c:pt idx="25">
                  <c:v>5.3719008264462811E-2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0.28095238095238095</c:v>
                </c:pt>
                <c:pt idx="21">
                  <c:v>0.30952380952380953</c:v>
                </c:pt>
                <c:pt idx="22">
                  <c:v>0.21904761904761905</c:v>
                </c:pt>
                <c:pt idx="23">
                  <c:v>8.0952380952380956E-2</c:v>
                </c:pt>
                <c:pt idx="24">
                  <c:v>4.7619047619047616E-2</c:v>
                </c:pt>
                <c:pt idx="25">
                  <c:v>4.7619047619047616E-2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21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10</c:v>
                      </c:pt>
                      <c:pt idx="25">
                        <c:v>13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59</c:v>
                      </c:pt>
                      <c:pt idx="21">
                        <c:v>65</c:v>
                      </c:pt>
                      <c:pt idx="22">
                        <c:v>46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58" zoomScaleNormal="58" workbookViewId="0">
      <pane xSplit="11" ySplit="4" topLeftCell="AK419" activePane="bottomRight" state="frozen"/>
      <selection pane="topRight" activeCell="M1" sqref="M1"/>
      <selection pane="bottomLeft" activeCell="A5" sqref="A5"/>
      <selection pane="bottomRight" activeCell="AK448" sqref="AK44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0.1908713692946058</v>
      </c>
      <c r="AG1" s="4">
        <f t="shared" si="0"/>
        <v>0.2033195020746888</v>
      </c>
      <c r="AH1" s="4">
        <f t="shared" si="0"/>
        <v>0.14522821576763487</v>
      </c>
      <c r="AI1" s="4">
        <f t="shared" si="0"/>
        <v>8.0912863070539423E-2</v>
      </c>
      <c r="AJ1" s="4">
        <f t="shared" si="0"/>
        <v>5.6016597510373446E-2</v>
      </c>
      <c r="AK1" s="4">
        <f t="shared" si="0"/>
        <v>6.6390041493775934E-2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390</v>
      </c>
      <c r="AG2" s="75">
        <f t="shared" si="4"/>
        <v>384</v>
      </c>
      <c r="AH2" s="75">
        <f t="shared" si="4"/>
        <v>412</v>
      </c>
      <c r="AI2" s="75">
        <f t="shared" si="4"/>
        <v>443</v>
      </c>
      <c r="AJ2" s="75">
        <f t="shared" si="4"/>
        <v>455</v>
      </c>
      <c r="AK2" s="75">
        <f t="shared" si="4"/>
        <v>450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92</v>
      </c>
      <c r="AG3" s="12">
        <f t="shared" si="7"/>
        <v>98</v>
      </c>
      <c r="AH3" s="12">
        <f t="shared" si="7"/>
        <v>70</v>
      </c>
      <c r="AI3" s="12">
        <f t="shared" si="7"/>
        <v>39</v>
      </c>
      <c r="AJ3" s="12">
        <f t="shared" si="7"/>
        <v>27</v>
      </c>
      <c r="AK3" s="12">
        <f t="shared" si="7"/>
        <v>32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3</v>
      </c>
      <c r="J15" s="34">
        <f t="shared" si="9"/>
        <v>25</v>
      </c>
      <c r="K15" s="35">
        <f t="shared" si="10"/>
        <v>0.10714285714285714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 t="s">
        <v>1451</v>
      </c>
      <c r="AG15" s="88" t="s">
        <v>1451</v>
      </c>
      <c r="AH15" s="88" t="s">
        <v>1451</v>
      </c>
      <c r="AI15" s="88" t="s">
        <v>1451</v>
      </c>
      <c r="AJ15" s="88" t="s">
        <v>1451</v>
      </c>
      <c r="AK15" s="88" t="s">
        <v>1451</v>
      </c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22</v>
      </c>
      <c r="J18" s="34">
        <f>COUNTIF(L18:AM18,"APAGADO")</f>
        <v>6</v>
      </c>
      <c r="K18" s="35">
        <f>(I18)/(J18+I18)</f>
        <v>0.7857142857142857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 t="s">
        <v>1451</v>
      </c>
      <c r="AG18" s="88" t="s">
        <v>1451</v>
      </c>
      <c r="AH18" s="88" t="s">
        <v>1451</v>
      </c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22</v>
      </c>
      <c r="J19" s="34">
        <f>COUNTIF(L19:AM19,"APAGADO")</f>
        <v>6</v>
      </c>
      <c r="K19" s="35">
        <f>(I19)/(J19+I19)</f>
        <v>0.7857142857142857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 t="s">
        <v>1451</v>
      </c>
      <c r="AG19" s="88" t="s">
        <v>1451</v>
      </c>
      <c r="AH19" s="88" t="s">
        <v>1451</v>
      </c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22</v>
      </c>
      <c r="J20" s="34">
        <f t="shared" ref="J20:J23" si="14">COUNTIF(L20:AM20,"APAGADO")</f>
        <v>6</v>
      </c>
      <c r="K20" s="35">
        <f t="shared" ref="K20:K23" si="15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 t="s">
        <v>1451</v>
      </c>
      <c r="AG20" s="88" t="s">
        <v>1451</v>
      </c>
      <c r="AH20" s="88" t="s">
        <v>1451</v>
      </c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22</v>
      </c>
      <c r="J21" s="34">
        <f t="shared" si="14"/>
        <v>6</v>
      </c>
      <c r="K21" s="35">
        <f t="shared" si="15"/>
        <v>0.7857142857142857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 t="s">
        <v>1451</v>
      </c>
      <c r="AG21" s="88" t="s">
        <v>1451</v>
      </c>
      <c r="AH21" s="88" t="s">
        <v>1451</v>
      </c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22</v>
      </c>
      <c r="J22" s="34">
        <f t="shared" si="14"/>
        <v>6</v>
      </c>
      <c r="K22" s="35">
        <f t="shared" si="15"/>
        <v>0.7857142857142857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 t="s">
        <v>1451</v>
      </c>
      <c r="AG22" s="88" t="s">
        <v>1451</v>
      </c>
      <c r="AH22" s="88" t="s">
        <v>1451</v>
      </c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24</v>
      </c>
      <c r="J23" s="34">
        <f t="shared" si="14"/>
        <v>4</v>
      </c>
      <c r="K23" s="35">
        <f t="shared" si="15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 t="s">
        <v>1451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22</v>
      </c>
      <c r="J55" s="34">
        <f t="shared" si="9"/>
        <v>6</v>
      </c>
      <c r="K55" s="35">
        <f t="shared" si="10"/>
        <v>0.7857142857142857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 t="s">
        <v>1451</v>
      </c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24</v>
      </c>
      <c r="J56" s="34">
        <f t="shared" si="9"/>
        <v>4</v>
      </c>
      <c r="K56" s="35">
        <f t="shared" si="10"/>
        <v>0.8571428571428571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 t="s">
        <v>1451</v>
      </c>
      <c r="AG56" s="88" t="s">
        <v>1451</v>
      </c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9</v>
      </c>
      <c r="J67" s="34">
        <f t="shared" si="9"/>
        <v>19</v>
      </c>
      <c r="K67" s="35">
        <f t="shared" si="10"/>
        <v>0.32142857142857145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 t="s">
        <v>1451</v>
      </c>
      <c r="AG67" s="88" t="s">
        <v>1451</v>
      </c>
      <c r="AH67" s="88" t="s">
        <v>1451</v>
      </c>
      <c r="AI67" s="88" t="s">
        <v>1451</v>
      </c>
      <c r="AJ67" s="88" t="s">
        <v>1451</v>
      </c>
      <c r="AK67" s="88" t="s">
        <v>1451</v>
      </c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9</v>
      </c>
      <c r="J70" s="34">
        <f t="shared" si="9"/>
        <v>19</v>
      </c>
      <c r="K70" s="35">
        <f t="shared" si="10"/>
        <v>0.32142857142857145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 t="s">
        <v>1451</v>
      </c>
      <c r="AG70" s="88" t="s">
        <v>1451</v>
      </c>
      <c r="AH70" s="88" t="s">
        <v>1451</v>
      </c>
      <c r="AI70" s="88" t="s">
        <v>1451</v>
      </c>
      <c r="AJ70" s="88" t="s">
        <v>1451</v>
      </c>
      <c r="AK70" s="88" t="s">
        <v>1451</v>
      </c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19</v>
      </c>
      <c r="J78" s="34">
        <f t="shared" ref="J78:J147" si="17">COUNTIF(L78:AM78,"APAGADO")</f>
        <v>9</v>
      </c>
      <c r="K78" s="35">
        <f t="shared" ref="K78:K147" si="18">(I78)/(J78+I78)</f>
        <v>0.6785714285714286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 t="s">
        <v>1451</v>
      </c>
      <c r="AG78" s="88" t="s">
        <v>1451</v>
      </c>
      <c r="AH78" s="88" t="s">
        <v>1451</v>
      </c>
      <c r="AI78" s="88" t="s">
        <v>1451</v>
      </c>
      <c r="AJ78" s="88" t="s">
        <v>1451</v>
      </c>
      <c r="AK78" s="88" t="s">
        <v>1451</v>
      </c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22</v>
      </c>
      <c r="J79" s="34">
        <f t="shared" si="17"/>
        <v>6</v>
      </c>
      <c r="K79" s="35">
        <f t="shared" si="18"/>
        <v>0.7857142857142857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 t="s">
        <v>1451</v>
      </c>
      <c r="AG79" s="88"/>
      <c r="AH79" s="88"/>
      <c r="AI79" s="88" t="s">
        <v>1451</v>
      </c>
      <c r="AJ79" s="88"/>
      <c r="AK79" s="88" t="s">
        <v>1451</v>
      </c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23</v>
      </c>
      <c r="J84" s="34">
        <f>COUNTIF(L84:AM84,"APAGADO")</f>
        <v>5</v>
      </c>
      <c r="K84" s="35">
        <f>(I84)/(J84+I84)</f>
        <v>0.8214285714285714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 t="s">
        <v>1451</v>
      </c>
      <c r="AG84" s="88" t="s">
        <v>1451</v>
      </c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18</v>
      </c>
      <c r="J107" s="34">
        <f t="shared" si="21"/>
        <v>10</v>
      </c>
      <c r="K107" s="35">
        <f t="shared" si="22"/>
        <v>0.6428571428571429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 t="s">
        <v>1451</v>
      </c>
      <c r="AG107" s="88" t="s">
        <v>1451</v>
      </c>
      <c r="AH107" s="88" t="s">
        <v>1451</v>
      </c>
      <c r="AI107" s="88" t="s">
        <v>1451</v>
      </c>
      <c r="AJ107" s="88" t="s">
        <v>1451</v>
      </c>
      <c r="AK107" s="88" t="s">
        <v>1451</v>
      </c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12</v>
      </c>
      <c r="J115" s="34">
        <f>COUNTIF(L115:AM115,"APAGADO")</f>
        <v>16</v>
      </c>
      <c r="K115" s="35">
        <f>(I115)/(J115+I115)</f>
        <v>0.42857142857142855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 t="s">
        <v>1451</v>
      </c>
      <c r="AG115" s="88" t="s">
        <v>1451</v>
      </c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 t="s">
        <v>1451</v>
      </c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18</v>
      </c>
      <c r="J127" s="34">
        <f t="shared" si="17"/>
        <v>10</v>
      </c>
      <c r="K127" s="35">
        <f t="shared" si="18"/>
        <v>0.6428571428571429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 t="s">
        <v>1451</v>
      </c>
      <c r="AG127" s="88" t="s">
        <v>1451</v>
      </c>
      <c r="AH127" s="88" t="s">
        <v>1451</v>
      </c>
      <c r="AI127" s="88" t="s">
        <v>1451</v>
      </c>
      <c r="AJ127" s="88" t="s">
        <v>1451</v>
      </c>
      <c r="AK127" s="88" t="s">
        <v>1451</v>
      </c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16</v>
      </c>
      <c r="J148" s="34">
        <f t="shared" ref="J148:J252" si="24">COUNTIF(L148:AM148,"APAGADO")</f>
        <v>12</v>
      </c>
      <c r="K148" s="35">
        <f t="shared" ref="K148:K252" si="25">(I148)/(J148+I148)</f>
        <v>0.5714285714285714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 t="s">
        <v>1451</v>
      </c>
      <c r="AG148" s="88" t="s">
        <v>1451</v>
      </c>
      <c r="AH148" s="88" t="s">
        <v>1451</v>
      </c>
      <c r="AI148" s="88" t="s">
        <v>1451</v>
      </c>
      <c r="AJ148" s="88" t="s">
        <v>1451</v>
      </c>
      <c r="AK148" s="88" t="s">
        <v>1451</v>
      </c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24</v>
      </c>
      <c r="J151" s="34">
        <f t="shared" si="24"/>
        <v>4</v>
      </c>
      <c r="K151" s="35">
        <f t="shared" si="25"/>
        <v>0.8571428571428571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 t="s">
        <v>1451</v>
      </c>
      <c r="AG151" s="88" t="s">
        <v>1451</v>
      </c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22</v>
      </c>
      <c r="J152" s="34">
        <f t="shared" si="24"/>
        <v>6</v>
      </c>
      <c r="K152" s="35">
        <f t="shared" si="25"/>
        <v>0.7857142857142857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 t="s">
        <v>1451</v>
      </c>
      <c r="AG152" s="88" t="s">
        <v>1451</v>
      </c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 t="s">
        <v>1451</v>
      </c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27</v>
      </c>
      <c r="J170" s="34">
        <f t="shared" si="24"/>
        <v>1</v>
      </c>
      <c r="K170" s="35">
        <f t="shared" si="25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 t="s">
        <v>1451</v>
      </c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23</v>
      </c>
      <c r="J193" s="34">
        <f t="shared" si="24"/>
        <v>5</v>
      </c>
      <c r="K193" s="35">
        <f t="shared" si="25"/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 t="s">
        <v>1451</v>
      </c>
      <c r="AG193" s="88" t="s">
        <v>1451</v>
      </c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10</v>
      </c>
      <c r="J194" s="34">
        <f t="shared" si="24"/>
        <v>18</v>
      </c>
      <c r="K194" s="35">
        <f t="shared" si="25"/>
        <v>0.35714285714285715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 t="s">
        <v>1451</v>
      </c>
      <c r="AG194" s="88" t="s">
        <v>1451</v>
      </c>
      <c r="AH194" s="88" t="s">
        <v>1451</v>
      </c>
      <c r="AI194" s="88" t="s">
        <v>1451</v>
      </c>
      <c r="AJ194" s="88" t="s">
        <v>1451</v>
      </c>
      <c r="AK194" s="88" t="s">
        <v>1451</v>
      </c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23</v>
      </c>
      <c r="J195" s="34">
        <f t="shared" si="24"/>
        <v>5</v>
      </c>
      <c r="K195" s="35">
        <f t="shared" si="25"/>
        <v>0.8214285714285714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 t="s">
        <v>1451</v>
      </c>
      <c r="AG195" s="88" t="s">
        <v>1451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2</v>
      </c>
      <c r="J196" s="34">
        <f t="shared" si="24"/>
        <v>26</v>
      </c>
      <c r="K196" s="35">
        <f t="shared" si="25"/>
        <v>7.1428571428571425E-2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 t="s">
        <v>1451</v>
      </c>
      <c r="AG196" s="88" t="s">
        <v>1451</v>
      </c>
      <c r="AH196" s="88" t="s">
        <v>1451</v>
      </c>
      <c r="AI196" s="88" t="s">
        <v>1451</v>
      </c>
      <c r="AJ196" s="88" t="s">
        <v>1451</v>
      </c>
      <c r="AK196" s="88" t="s">
        <v>1451</v>
      </c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22</v>
      </c>
      <c r="J197" s="34">
        <f t="shared" si="24"/>
        <v>6</v>
      </c>
      <c r="K197" s="35">
        <f t="shared" si="25"/>
        <v>0.7857142857142857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 t="s">
        <v>1451</v>
      </c>
      <c r="AG197" s="88" t="s">
        <v>1451</v>
      </c>
      <c r="AH197" s="88" t="s">
        <v>1451</v>
      </c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22</v>
      </c>
      <c r="J198" s="34">
        <f t="shared" si="24"/>
        <v>6</v>
      </c>
      <c r="K198" s="35">
        <f t="shared" si="25"/>
        <v>0.7857142857142857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 t="s">
        <v>1451</v>
      </c>
      <c r="AG198" s="88" t="s">
        <v>1451</v>
      </c>
      <c r="AH198" s="88" t="s">
        <v>1451</v>
      </c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11</v>
      </c>
      <c r="J216" s="34">
        <f t="shared" si="24"/>
        <v>17</v>
      </c>
      <c r="K216" s="35">
        <f t="shared" si="25"/>
        <v>0.39285714285714285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 t="s">
        <v>1451</v>
      </c>
      <c r="AG216" s="88" t="s">
        <v>1451</v>
      </c>
      <c r="AH216" s="88" t="s">
        <v>1451</v>
      </c>
      <c r="AI216" s="88" t="s">
        <v>1451</v>
      </c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13</v>
      </c>
      <c r="J218" s="34">
        <f t="shared" si="24"/>
        <v>15</v>
      </c>
      <c r="K218" s="35">
        <f t="shared" si="25"/>
        <v>0.4642857142857143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 t="s">
        <v>1451</v>
      </c>
      <c r="AG218" s="88" t="s">
        <v>1451</v>
      </c>
      <c r="AH218" s="88" t="s">
        <v>1451</v>
      </c>
      <c r="AI218" s="88" t="s">
        <v>1451</v>
      </c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9</v>
      </c>
      <c r="J221" s="34">
        <f t="shared" si="24"/>
        <v>19</v>
      </c>
      <c r="K221" s="35">
        <f t="shared" si="25"/>
        <v>0.32142857142857145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 t="s">
        <v>1451</v>
      </c>
      <c r="AG221" s="88" t="s">
        <v>1451</v>
      </c>
      <c r="AH221" s="88" t="s">
        <v>1451</v>
      </c>
      <c r="AI221" s="88" t="s">
        <v>1451</v>
      </c>
      <c r="AJ221" s="88" t="s">
        <v>1451</v>
      </c>
      <c r="AK221" s="88" t="s">
        <v>1451</v>
      </c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4</v>
      </c>
      <c r="J224" s="34">
        <f t="shared" si="24"/>
        <v>24</v>
      </c>
      <c r="K224" s="35">
        <f t="shared" si="25"/>
        <v>0.14285714285714285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 t="s">
        <v>1451</v>
      </c>
      <c r="AG224" s="88" t="s">
        <v>1451</v>
      </c>
      <c r="AH224" s="88" t="s">
        <v>1451</v>
      </c>
      <c r="AI224" s="88" t="s">
        <v>1451</v>
      </c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27</v>
      </c>
      <c r="J228" s="34">
        <f t="shared" si="24"/>
        <v>1</v>
      </c>
      <c r="K228" s="35">
        <f t="shared" si="25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 t="s">
        <v>1451</v>
      </c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 t="s">
        <v>1451</v>
      </c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4</v>
      </c>
      <c r="J230" s="34">
        <f t="shared" si="24"/>
        <v>24</v>
      </c>
      <c r="K230" s="35">
        <f t="shared" si="25"/>
        <v>0.14285714285714285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 t="s">
        <v>1451</v>
      </c>
      <c r="AG230" s="88" t="s">
        <v>1451</v>
      </c>
      <c r="AH230" s="88" t="s">
        <v>1451</v>
      </c>
      <c r="AI230" s="88" t="s">
        <v>1451</v>
      </c>
      <c r="AJ230" s="88" t="s">
        <v>1451</v>
      </c>
      <c r="AK230" s="88" t="s">
        <v>1451</v>
      </c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2</v>
      </c>
      <c r="J231" s="34">
        <f t="shared" si="24"/>
        <v>26</v>
      </c>
      <c r="K231" s="35">
        <f t="shared" si="25"/>
        <v>7.1428571428571425E-2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 t="s">
        <v>1451</v>
      </c>
      <c r="AG231" s="88" t="s">
        <v>1451</v>
      </c>
      <c r="AH231" s="88" t="s">
        <v>1451</v>
      </c>
      <c r="AI231" s="88" t="s">
        <v>1451</v>
      </c>
      <c r="AJ231" s="88" t="s">
        <v>1451</v>
      </c>
      <c r="AK231" s="88" t="s">
        <v>1451</v>
      </c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4</v>
      </c>
      <c r="J232" s="34">
        <f>COUNTIF(L232:AM232,"APAGADO")</f>
        <v>24</v>
      </c>
      <c r="K232" s="35">
        <f>(I232)/(J232+I232)</f>
        <v>0.14285714285714285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 t="s">
        <v>1451</v>
      </c>
      <c r="AG232" s="88" t="s">
        <v>1451</v>
      </c>
      <c r="AH232" s="88" t="s">
        <v>1451</v>
      </c>
      <c r="AI232" s="88" t="s">
        <v>1451</v>
      </c>
      <c r="AJ232" s="88" t="s">
        <v>1451</v>
      </c>
      <c r="AK232" s="88" t="s">
        <v>1451</v>
      </c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24</v>
      </c>
      <c r="J233" s="34">
        <f t="shared" si="24"/>
        <v>4</v>
      </c>
      <c r="K233" s="35">
        <f t="shared" si="25"/>
        <v>0.8571428571428571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 t="s">
        <v>1451</v>
      </c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24</v>
      </c>
      <c r="J237" s="34">
        <f t="shared" si="24"/>
        <v>4</v>
      </c>
      <c r="K237" s="35">
        <f t="shared" si="25"/>
        <v>0.8571428571428571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 t="s">
        <v>1451</v>
      </c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24</v>
      </c>
      <c r="J239" s="34">
        <f t="shared" si="24"/>
        <v>4</v>
      </c>
      <c r="K239" s="35">
        <f t="shared" si="25"/>
        <v>0.8571428571428571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 t="s">
        <v>1451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 t="s">
        <v>1451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 t="s">
        <v>1451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2</v>
      </c>
      <c r="J245" s="34">
        <f t="shared" si="24"/>
        <v>26</v>
      </c>
      <c r="K245" s="35">
        <f t="shared" si="25"/>
        <v>7.1428571428571425E-2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 t="s">
        <v>1451</v>
      </c>
      <c r="AG245" s="88" t="s">
        <v>1451</v>
      </c>
      <c r="AH245" s="88" t="s">
        <v>1451</v>
      </c>
      <c r="AI245" s="88" t="s">
        <v>1451</v>
      </c>
      <c r="AJ245" s="88" t="s">
        <v>1451</v>
      </c>
      <c r="AK245" s="88" t="s">
        <v>1451</v>
      </c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19</v>
      </c>
      <c r="J249" s="34">
        <f t="shared" si="24"/>
        <v>9</v>
      </c>
      <c r="K249" s="35">
        <f t="shared" si="25"/>
        <v>0.6785714285714286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 t="s">
        <v>1451</v>
      </c>
      <c r="AG249" s="88" t="s">
        <v>1451</v>
      </c>
      <c r="AH249" s="88" t="s">
        <v>1451</v>
      </c>
      <c r="AI249" s="88" t="s">
        <v>1451</v>
      </c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17</v>
      </c>
      <c r="J250" s="34">
        <f t="shared" si="24"/>
        <v>11</v>
      </c>
      <c r="K250" s="35">
        <f t="shared" si="25"/>
        <v>0.6071428571428571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 t="s">
        <v>1451</v>
      </c>
      <c r="AG250" s="88" t="s">
        <v>1451</v>
      </c>
      <c r="AH250" s="88" t="s">
        <v>1451</v>
      </c>
      <c r="AI250" s="88" t="s">
        <v>1451</v>
      </c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17</v>
      </c>
      <c r="J251" s="34">
        <f>COUNTIF(L251:AM251,"APAGADO")</f>
        <v>11</v>
      </c>
      <c r="K251" s="35">
        <f>(I251)/(J251+I251)</f>
        <v>0.6071428571428571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 t="s">
        <v>1451</v>
      </c>
      <c r="AG251" s="88" t="s">
        <v>1451</v>
      </c>
      <c r="AH251" s="88" t="s">
        <v>1451</v>
      </c>
      <c r="AI251" s="88" t="s">
        <v>1451</v>
      </c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22</v>
      </c>
      <c r="J258" s="34">
        <f t="shared" si="37"/>
        <v>6</v>
      </c>
      <c r="K258" s="35">
        <f t="shared" si="38"/>
        <v>0.7857142857142857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 t="s">
        <v>1451</v>
      </c>
      <c r="AG258" s="88" t="s">
        <v>1451</v>
      </c>
      <c r="AH258" s="88" t="s">
        <v>1451</v>
      </c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22</v>
      </c>
      <c r="J259" s="34">
        <f t="shared" si="37"/>
        <v>6</v>
      </c>
      <c r="K259" s="35">
        <f t="shared" si="38"/>
        <v>0.7857142857142857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 t="s">
        <v>1451</v>
      </c>
      <c r="AG259" s="88" t="s">
        <v>1451</v>
      </c>
      <c r="AH259" s="88" t="s">
        <v>1451</v>
      </c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22</v>
      </c>
      <c r="J260" s="34">
        <f t="shared" si="37"/>
        <v>6</v>
      </c>
      <c r="K260" s="35">
        <f t="shared" si="38"/>
        <v>0.7857142857142857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 t="s">
        <v>1451</v>
      </c>
      <c r="AG260" s="88" t="s">
        <v>1451</v>
      </c>
      <c r="AH260" s="88" t="s">
        <v>1451</v>
      </c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22</v>
      </c>
      <c r="J261" s="34">
        <f t="shared" si="37"/>
        <v>6</v>
      </c>
      <c r="K261" s="35">
        <f t="shared" si="38"/>
        <v>0.7857142857142857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 t="s">
        <v>1451</v>
      </c>
      <c r="AG261" s="88" t="s">
        <v>1451</v>
      </c>
      <c r="AH261" s="88" t="s">
        <v>1451</v>
      </c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21</v>
      </c>
      <c r="J262" s="34">
        <f t="shared" si="37"/>
        <v>7</v>
      </c>
      <c r="K262" s="35">
        <f t="shared" si="38"/>
        <v>0.75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 t="s">
        <v>1451</v>
      </c>
      <c r="AG262" s="88" t="s">
        <v>1451</v>
      </c>
      <c r="AH262" s="88" t="s">
        <v>1451</v>
      </c>
      <c r="AI262" s="88" t="s">
        <v>1451</v>
      </c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21</v>
      </c>
      <c r="J263" s="34">
        <f t="shared" si="37"/>
        <v>7</v>
      </c>
      <c r="K263" s="35">
        <f t="shared" si="38"/>
        <v>0.75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 t="s">
        <v>1451</v>
      </c>
      <c r="AG263" s="88" t="s">
        <v>1451</v>
      </c>
      <c r="AH263" s="88" t="s">
        <v>1451</v>
      </c>
      <c r="AI263" s="88" t="s">
        <v>1451</v>
      </c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22</v>
      </c>
      <c r="J264" s="34">
        <f>COUNTIF(L264:AM264,"APAGADO")</f>
        <v>6</v>
      </c>
      <c r="K264" s="35">
        <f>(I264)/(J264+I264)</f>
        <v>0.7857142857142857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 t="s">
        <v>1451</v>
      </c>
      <c r="AG264" s="88" t="s">
        <v>1451</v>
      </c>
      <c r="AH264" s="88" t="s">
        <v>1451</v>
      </c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22</v>
      </c>
      <c r="J265" s="34">
        <f>COUNTIF(L265:AM265,"APAGADO")</f>
        <v>6</v>
      </c>
      <c r="K265" s="35">
        <f>(I265)/(J265+I265)</f>
        <v>0.7857142857142857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 t="s">
        <v>1451</v>
      </c>
      <c r="AG265" s="88" t="s">
        <v>1451</v>
      </c>
      <c r="AH265" s="88" t="s">
        <v>1451</v>
      </c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22</v>
      </c>
      <c r="J266" s="34">
        <f>COUNTIF(L266:AM266,"APAGADO")</f>
        <v>6</v>
      </c>
      <c r="K266" s="35">
        <f>(I266)/(J266+I266)</f>
        <v>0.7857142857142857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 t="s">
        <v>1451</v>
      </c>
      <c r="AG266" s="88" t="s">
        <v>1451</v>
      </c>
      <c r="AH266" s="88" t="s">
        <v>1451</v>
      </c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22</v>
      </c>
      <c r="J267" s="34">
        <f>COUNTIF(L267:AM267,"APAGADO")</f>
        <v>6</v>
      </c>
      <c r="K267" s="35">
        <f>(I267)/(J267+I267)</f>
        <v>0.7857142857142857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 t="s">
        <v>1451</v>
      </c>
      <c r="AG267" s="88" t="s">
        <v>1451</v>
      </c>
      <c r="AH267" s="88" t="s">
        <v>1451</v>
      </c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22</v>
      </c>
      <c r="J268" s="34">
        <f t="shared" si="37"/>
        <v>6</v>
      </c>
      <c r="K268" s="35">
        <f t="shared" si="38"/>
        <v>0.7857142857142857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 t="s">
        <v>1451</v>
      </c>
      <c r="AG268" s="88" t="s">
        <v>1451</v>
      </c>
      <c r="AH268" s="88" t="s">
        <v>1451</v>
      </c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22</v>
      </c>
      <c r="J269" s="34">
        <f t="shared" si="37"/>
        <v>6</v>
      </c>
      <c r="K269" s="35">
        <f t="shared" si="38"/>
        <v>0.7857142857142857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 t="s">
        <v>1451</v>
      </c>
      <c r="AG269" s="88" t="s">
        <v>1451</v>
      </c>
      <c r="AH269" s="88" t="s">
        <v>1451</v>
      </c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22</v>
      </c>
      <c r="J270" s="34">
        <f t="shared" si="37"/>
        <v>6</v>
      </c>
      <c r="K270" s="35">
        <f t="shared" si="38"/>
        <v>0.7857142857142857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 t="s">
        <v>1451</v>
      </c>
      <c r="AG270" s="88" t="s">
        <v>1451</v>
      </c>
      <c r="AH270" s="88" t="s">
        <v>1451</v>
      </c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22</v>
      </c>
      <c r="J271" s="34">
        <f t="shared" si="37"/>
        <v>6</v>
      </c>
      <c r="K271" s="35">
        <f t="shared" si="38"/>
        <v>0.7857142857142857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 t="s">
        <v>1451</v>
      </c>
      <c r="AG271" s="88" t="s">
        <v>1451</v>
      </c>
      <c r="AH271" s="88" t="s">
        <v>1451</v>
      </c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22</v>
      </c>
      <c r="J272" s="34">
        <f t="shared" si="37"/>
        <v>6</v>
      </c>
      <c r="K272" s="35">
        <f t="shared" si="38"/>
        <v>0.7857142857142857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 t="s">
        <v>1451</v>
      </c>
      <c r="AG272" s="88" t="s">
        <v>1451</v>
      </c>
      <c r="AH272" s="88" t="s">
        <v>1451</v>
      </c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22</v>
      </c>
      <c r="J273" s="34">
        <f>COUNTIF(L273:AM273,"APAGADO")</f>
        <v>6</v>
      </c>
      <c r="K273" s="35">
        <f>(I273)/(J273+I273)</f>
        <v>0.7857142857142857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 t="s">
        <v>1451</v>
      </c>
      <c r="AG273" s="88" t="s">
        <v>1451</v>
      </c>
      <c r="AH273" s="88" t="s">
        <v>1451</v>
      </c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22</v>
      </c>
      <c r="J274" s="34">
        <f>COUNTIF(L274:AM274,"APAGADO")</f>
        <v>6</v>
      </c>
      <c r="K274" s="35">
        <f>(I274)/(J274+I274)</f>
        <v>0.7857142857142857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 t="s">
        <v>1451</v>
      </c>
      <c r="AG274" s="88" t="s">
        <v>1451</v>
      </c>
      <c r="AH274" s="88" t="s">
        <v>1451</v>
      </c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22</v>
      </c>
      <c r="J275" s="34">
        <f>COUNTIF(L275:AM275,"APAGADO")</f>
        <v>6</v>
      </c>
      <c r="K275" s="35">
        <f>(I275)/(J275+I275)</f>
        <v>0.7857142857142857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 t="s">
        <v>1451</v>
      </c>
      <c r="AG275" s="88" t="s">
        <v>1451</v>
      </c>
      <c r="AH275" s="88" t="s">
        <v>1451</v>
      </c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22</v>
      </c>
      <c r="J276" s="34">
        <f>COUNTIF(L276:AM276,"APAGADO")</f>
        <v>6</v>
      </c>
      <c r="K276" s="35">
        <f>(I276)/(J276+I276)</f>
        <v>0.7857142857142857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 t="s">
        <v>1451</v>
      </c>
      <c r="AG276" s="88" t="s">
        <v>1451</v>
      </c>
      <c r="AH276" s="88" t="s">
        <v>1451</v>
      </c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 t="s">
        <v>1451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13</v>
      </c>
      <c r="J305" s="34">
        <f t="shared" si="37"/>
        <v>15</v>
      </c>
      <c r="K305" s="35">
        <f t="shared" si="38"/>
        <v>0.4642857142857143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 t="s">
        <v>1451</v>
      </c>
      <c r="AG305" s="88" t="s">
        <v>1451</v>
      </c>
      <c r="AH305" s="88" t="s">
        <v>1451</v>
      </c>
      <c r="AI305" s="88" t="s">
        <v>1451</v>
      </c>
      <c r="AJ305" s="88"/>
      <c r="AK305" s="88" t="s">
        <v>1451</v>
      </c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21</v>
      </c>
      <c r="J311" s="34">
        <f>COUNTIF(L311:AM311,"APAGADO")</f>
        <v>7</v>
      </c>
      <c r="K311" s="35">
        <f>(I311)/(J311+I311)</f>
        <v>0.75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 t="s">
        <v>1451</v>
      </c>
      <c r="AG311" s="88"/>
      <c r="AH311" s="88" t="s">
        <v>1451</v>
      </c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 t="s">
        <v>1451</v>
      </c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24</v>
      </c>
      <c r="J322" s="34">
        <f t="shared" si="49"/>
        <v>4</v>
      </c>
      <c r="K322" s="35">
        <f t="shared" si="50"/>
        <v>0.8571428571428571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19</v>
      </c>
      <c r="J338" s="34">
        <f>COUNTIF(L338:AM338,"APAGADO")</f>
        <v>9</v>
      </c>
      <c r="K338" s="35">
        <f>(I338)/(J338+I338)</f>
        <v>0.6785714285714286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 t="s">
        <v>1451</v>
      </c>
      <c r="AG338" s="88" t="s">
        <v>1451</v>
      </c>
      <c r="AH338" s="88" t="s">
        <v>1451</v>
      </c>
      <c r="AI338" s="88" t="s">
        <v>1451</v>
      </c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22</v>
      </c>
      <c r="J347" s="34">
        <f t="shared" si="49"/>
        <v>6</v>
      </c>
      <c r="K347" s="35">
        <f t="shared" si="50"/>
        <v>0.7857142857142857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 t="s">
        <v>1451</v>
      </c>
      <c r="AG347" s="88" t="s">
        <v>1451</v>
      </c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 t="s">
        <v>1451</v>
      </c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21</v>
      </c>
      <c r="J350" s="34">
        <f t="shared" si="49"/>
        <v>7</v>
      </c>
      <c r="K350" s="35">
        <f t="shared" si="50"/>
        <v>0.75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 t="s">
        <v>1451</v>
      </c>
      <c r="AG350" s="88" t="s">
        <v>1451</v>
      </c>
      <c r="AH350" s="88"/>
      <c r="AI350" s="88" t="s">
        <v>1451</v>
      </c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7</v>
      </c>
      <c r="J351" s="34">
        <f>COUNTIF(L351:AM351,"APAGADO")</f>
        <v>21</v>
      </c>
      <c r="K351" s="35">
        <f>(I351)/(J351+I351)</f>
        <v>0.25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 t="s">
        <v>1451</v>
      </c>
      <c r="AG351" s="88" t="s">
        <v>1451</v>
      </c>
      <c r="AH351" s="88" t="s">
        <v>1451</v>
      </c>
      <c r="AI351" s="88" t="s">
        <v>1451</v>
      </c>
      <c r="AJ351" s="88" t="s">
        <v>1451</v>
      </c>
      <c r="AK351" s="88" t="s">
        <v>1451</v>
      </c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24</v>
      </c>
      <c r="J354" s="34">
        <f t="shared" si="49"/>
        <v>4</v>
      </c>
      <c r="K354" s="35">
        <f t="shared" si="50"/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 t="s">
        <v>1451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24</v>
      </c>
      <c r="J355" s="34">
        <f t="shared" si="49"/>
        <v>4</v>
      </c>
      <c r="K355" s="35">
        <f t="shared" si="50"/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 t="s">
        <v>1451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22</v>
      </c>
      <c r="J358" s="34">
        <f t="shared" si="49"/>
        <v>6</v>
      </c>
      <c r="K358" s="35">
        <f t="shared" si="50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 t="s">
        <v>1451</v>
      </c>
      <c r="AG358" s="88" t="s">
        <v>1451</v>
      </c>
      <c r="AH358" s="88" t="s">
        <v>1451</v>
      </c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22</v>
      </c>
      <c r="J359" s="34">
        <f t="shared" si="49"/>
        <v>6</v>
      </c>
      <c r="K359" s="35">
        <f t="shared" si="50"/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 t="s">
        <v>1451</v>
      </c>
      <c r="AG359" s="88" t="s">
        <v>1451</v>
      </c>
      <c r="AH359" s="88" t="s">
        <v>1451</v>
      </c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22</v>
      </c>
      <c r="J360" s="34">
        <f t="shared" si="49"/>
        <v>6</v>
      </c>
      <c r="K360" s="35">
        <f t="shared" si="50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 t="s">
        <v>1451</v>
      </c>
      <c r="AG360" s="88" t="s">
        <v>1451</v>
      </c>
      <c r="AH360" s="88" t="s">
        <v>1451</v>
      </c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 t="s">
        <v>1451</v>
      </c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15</v>
      </c>
      <c r="J380" s="34">
        <f t="shared" si="49"/>
        <v>13</v>
      </c>
      <c r="K380" s="35">
        <f t="shared" si="50"/>
        <v>0.5357142857142857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 t="s">
        <v>1451</v>
      </c>
      <c r="AG380" s="88" t="s">
        <v>1451</v>
      </c>
      <c r="AH380" s="88" t="s">
        <v>1451</v>
      </c>
      <c r="AI380" s="88" t="s">
        <v>1451</v>
      </c>
      <c r="AJ380" s="88" t="s">
        <v>1451</v>
      </c>
      <c r="AK380" s="88" t="s">
        <v>1451</v>
      </c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23</v>
      </c>
      <c r="J390" s="34">
        <f t="shared" si="49"/>
        <v>5</v>
      </c>
      <c r="K390" s="35">
        <f t="shared" si="50"/>
        <v>0.8214285714285714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 t="s">
        <v>1451</v>
      </c>
      <c r="AG390" s="88" t="s">
        <v>1451</v>
      </c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24</v>
      </c>
      <c r="J391" s="34">
        <f t="shared" si="49"/>
        <v>4</v>
      </c>
      <c r="K391" s="35">
        <f t="shared" si="50"/>
        <v>0.8571428571428571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 t="s">
        <v>1451</v>
      </c>
      <c r="AG391" s="88" t="s">
        <v>1451</v>
      </c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23</v>
      </c>
      <c r="J405" s="34">
        <f t="shared" si="57"/>
        <v>5</v>
      </c>
      <c r="K405" s="35">
        <f t="shared" si="58"/>
        <v>0.8214285714285714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 t="s">
        <v>1451</v>
      </c>
      <c r="AG405" s="88" t="s">
        <v>1451</v>
      </c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12</v>
      </c>
      <c r="J417" s="34">
        <f t="shared" si="57"/>
        <v>16</v>
      </c>
      <c r="K417" s="35">
        <f t="shared" si="58"/>
        <v>0.42857142857142855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 t="s">
        <v>1451</v>
      </c>
      <c r="AG417" s="88" t="s">
        <v>1451</v>
      </c>
      <c r="AH417" s="88" t="s">
        <v>1451</v>
      </c>
      <c r="AI417" s="88" t="s">
        <v>1451</v>
      </c>
      <c r="AJ417" s="88" t="s">
        <v>1451</v>
      </c>
      <c r="AK417" s="88" t="s">
        <v>1451</v>
      </c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12</v>
      </c>
      <c r="J418" s="34">
        <f t="shared" si="57"/>
        <v>16</v>
      </c>
      <c r="K418" s="35">
        <f t="shared" si="58"/>
        <v>0.42857142857142855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 t="s">
        <v>1451</v>
      </c>
      <c r="AG418" s="88" t="s">
        <v>1451</v>
      </c>
      <c r="AH418" s="88" t="s">
        <v>1451</v>
      </c>
      <c r="AI418" s="88" t="s">
        <v>1451</v>
      </c>
      <c r="AJ418" s="88" t="s">
        <v>1451</v>
      </c>
      <c r="AK418" s="88" t="s">
        <v>1451</v>
      </c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22</v>
      </c>
      <c r="J428" s="34">
        <f t="shared" si="57"/>
        <v>6</v>
      </c>
      <c r="K428" s="35">
        <f t="shared" si="58"/>
        <v>0.7857142857142857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 t="s">
        <v>1451</v>
      </c>
      <c r="AG428" s="88" t="s">
        <v>1451</v>
      </c>
      <c r="AH428" s="88" t="s">
        <v>1451</v>
      </c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22</v>
      </c>
      <c r="J429" s="34">
        <f t="shared" si="57"/>
        <v>6</v>
      </c>
      <c r="K429" s="35">
        <f t="shared" si="58"/>
        <v>0.7857142857142857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 t="s">
        <v>1451</v>
      </c>
      <c r="AG429" s="88" t="s">
        <v>1451</v>
      </c>
      <c r="AH429" s="88" t="s">
        <v>1451</v>
      </c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22</v>
      </c>
      <c r="J430" s="34">
        <f t="shared" si="57"/>
        <v>6</v>
      </c>
      <c r="K430" s="35">
        <f t="shared" si="58"/>
        <v>0.7857142857142857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 t="s">
        <v>1451</v>
      </c>
      <c r="AG430" s="88" t="s">
        <v>1451</v>
      </c>
      <c r="AH430" s="88" t="s">
        <v>1451</v>
      </c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22</v>
      </c>
      <c r="J431" s="34">
        <f t="shared" si="57"/>
        <v>6</v>
      </c>
      <c r="K431" s="35">
        <f t="shared" si="58"/>
        <v>0.7857142857142857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 t="s">
        <v>1451</v>
      </c>
      <c r="AG431" s="88" t="s">
        <v>1451</v>
      </c>
      <c r="AH431" s="88" t="s">
        <v>1451</v>
      </c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24</v>
      </c>
      <c r="J435" s="34">
        <f t="shared" si="57"/>
        <v>4</v>
      </c>
      <c r="K435" s="35">
        <f t="shared" si="58"/>
        <v>0.8571428571428571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 t="s">
        <v>1451</v>
      </c>
      <c r="AG435" s="88" t="s">
        <v>1451</v>
      </c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24</v>
      </c>
      <c r="J436" s="34">
        <f t="shared" si="57"/>
        <v>4</v>
      </c>
      <c r="K436" s="35">
        <f t="shared" si="58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 t="s">
        <v>1451</v>
      </c>
      <c r="AG436" s="88" t="s">
        <v>1451</v>
      </c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23</v>
      </c>
      <c r="J447" s="34">
        <f>COUNTIF(L447:AM447,"APAGADO")</f>
        <v>5</v>
      </c>
      <c r="K447" s="35">
        <f>(I447)/(J447+I447)</f>
        <v>0.8214285714285714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 t="s">
        <v>1451</v>
      </c>
      <c r="AH447" s="88" t="s">
        <v>1451</v>
      </c>
      <c r="AI447" s="88" t="s">
        <v>1451</v>
      </c>
      <c r="AJ447" s="88" t="s">
        <v>1451</v>
      </c>
      <c r="AK447" s="88" t="s">
        <v>1451</v>
      </c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22</v>
      </c>
      <c r="J453" s="34">
        <f t="shared" si="57"/>
        <v>6</v>
      </c>
      <c r="K453" s="35">
        <f t="shared" si="58"/>
        <v>0.7857142857142857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 t="s">
        <v>1451</v>
      </c>
      <c r="AG453" s="88" t="s">
        <v>1451</v>
      </c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 t="s">
        <v>1451</v>
      </c>
      <c r="AG454" s="88" t="s">
        <v>1451</v>
      </c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24</v>
      </c>
      <c r="J461" s="34">
        <f t="shared" si="63"/>
        <v>4</v>
      </c>
      <c r="K461" s="35">
        <f t="shared" si="64"/>
        <v>0.8571428571428571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 t="s">
        <v>1451</v>
      </c>
      <c r="AG461" s="88" t="s">
        <v>1451</v>
      </c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23</v>
      </c>
      <c r="J462" s="34">
        <f t="shared" si="63"/>
        <v>5</v>
      </c>
      <c r="K462" s="35">
        <f t="shared" si="64"/>
        <v>0.8214285714285714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 t="s">
        <v>1451</v>
      </c>
      <c r="AG462" s="88" t="s">
        <v>1451</v>
      </c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16</v>
      </c>
      <c r="J463" s="34">
        <f t="shared" si="63"/>
        <v>12</v>
      </c>
      <c r="K463" s="35">
        <f t="shared" si="64"/>
        <v>0.5714285714285714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 t="s">
        <v>1451</v>
      </c>
      <c r="AG463" s="88" t="s">
        <v>1451</v>
      </c>
      <c r="AH463" s="88" t="s">
        <v>1451</v>
      </c>
      <c r="AI463" s="88" t="s">
        <v>1451</v>
      </c>
      <c r="AJ463" s="88" t="s">
        <v>1451</v>
      </c>
      <c r="AK463" s="88" t="s">
        <v>1451</v>
      </c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18</v>
      </c>
      <c r="J464" s="34">
        <f t="shared" si="63"/>
        <v>10</v>
      </c>
      <c r="K464" s="35">
        <f t="shared" si="64"/>
        <v>0.6428571428571429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 t="s">
        <v>1451</v>
      </c>
      <c r="AG464" s="88" t="s">
        <v>1451</v>
      </c>
      <c r="AH464" s="88" t="s">
        <v>1451</v>
      </c>
      <c r="AI464" s="88" t="s">
        <v>1451</v>
      </c>
      <c r="AJ464" s="88" t="s">
        <v>1451</v>
      </c>
      <c r="AK464" s="88" t="s">
        <v>1451</v>
      </c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16</v>
      </c>
      <c r="J465" s="34">
        <f t="shared" si="63"/>
        <v>12</v>
      </c>
      <c r="K465" s="35">
        <f t="shared" si="64"/>
        <v>0.5714285714285714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 t="s">
        <v>1451</v>
      </c>
      <c r="AI465" s="88"/>
      <c r="AJ465" s="88"/>
      <c r="AK465" s="88" t="s">
        <v>1451</v>
      </c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16</v>
      </c>
      <c r="J466" s="34">
        <f t="shared" si="63"/>
        <v>12</v>
      </c>
      <c r="K466" s="35">
        <f t="shared" si="64"/>
        <v>0.5714285714285714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 t="s">
        <v>1451</v>
      </c>
      <c r="AI466" s="88"/>
      <c r="AJ466" s="88"/>
      <c r="AK466" s="88" t="s">
        <v>1451</v>
      </c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21</v>
      </c>
      <c r="J475" s="34">
        <f t="shared" si="66"/>
        <v>7</v>
      </c>
      <c r="K475" s="35">
        <f t="shared" si="67"/>
        <v>0.75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 t="s">
        <v>1451</v>
      </c>
      <c r="AH475" s="88" t="s">
        <v>1451</v>
      </c>
      <c r="AI475" s="88" t="s">
        <v>1451</v>
      </c>
      <c r="AJ475" s="88" t="s">
        <v>1451</v>
      </c>
      <c r="AK475" s="88" t="s">
        <v>1451</v>
      </c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19</v>
      </c>
      <c r="J476" s="34">
        <f t="shared" si="66"/>
        <v>9</v>
      </c>
      <c r="K476" s="35">
        <f t="shared" si="67"/>
        <v>0.6785714285714286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 t="s">
        <v>1451</v>
      </c>
      <c r="AG476" s="88" t="s">
        <v>1451</v>
      </c>
      <c r="AH476" s="88" t="s">
        <v>1451</v>
      </c>
      <c r="AI476" s="88" t="s">
        <v>1451</v>
      </c>
      <c r="AJ476" s="88" t="s">
        <v>1451</v>
      </c>
      <c r="AK476" s="88" t="s">
        <v>1451</v>
      </c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19</v>
      </c>
      <c r="J477" s="34">
        <f t="shared" si="66"/>
        <v>9</v>
      </c>
      <c r="K477" s="35">
        <f t="shared" si="67"/>
        <v>0.6785714285714286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 t="s">
        <v>1451</v>
      </c>
      <c r="AG477" s="88" t="s">
        <v>1451</v>
      </c>
      <c r="AH477" s="88" t="s">
        <v>1451</v>
      </c>
      <c r="AI477" s="88" t="s">
        <v>1451</v>
      </c>
      <c r="AJ477" s="88" t="s">
        <v>1451</v>
      </c>
      <c r="AK477" s="88" t="s">
        <v>1451</v>
      </c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20</v>
      </c>
      <c r="J478" s="34">
        <f t="shared" si="66"/>
        <v>8</v>
      </c>
      <c r="K478" s="35">
        <f t="shared" si="67"/>
        <v>0.7142857142857143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 t="s">
        <v>1451</v>
      </c>
      <c r="AG478" s="88" t="s">
        <v>1451</v>
      </c>
      <c r="AH478" s="88" t="s">
        <v>1451</v>
      </c>
      <c r="AI478" s="88" t="s">
        <v>1451</v>
      </c>
      <c r="AJ478" s="88" t="s">
        <v>1451</v>
      </c>
      <c r="AK478" s="88" t="s">
        <v>1451</v>
      </c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 t="s">
        <v>1451</v>
      </c>
      <c r="AG479" s="88" t="s">
        <v>1451</v>
      </c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18</v>
      </c>
      <c r="J480" s="34">
        <f t="shared" si="66"/>
        <v>10</v>
      </c>
      <c r="K480" s="35">
        <f t="shared" si="67"/>
        <v>0.6428571428571429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 t="s">
        <v>1451</v>
      </c>
      <c r="AG480" s="88" t="s">
        <v>1451</v>
      </c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6</v>
      </c>
      <c r="J485" s="34">
        <f t="shared" si="66"/>
        <v>22</v>
      </c>
      <c r="K485" s="35">
        <f t="shared" si="67"/>
        <v>0.21428571428571427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 t="s">
        <v>1451</v>
      </c>
      <c r="AG485" s="88" t="s">
        <v>1451</v>
      </c>
      <c r="AH485" s="88" t="s">
        <v>1451</v>
      </c>
      <c r="AI485" s="88"/>
      <c r="AJ485" s="88" t="s">
        <v>1451</v>
      </c>
      <c r="AK485" s="88" t="s">
        <v>1451</v>
      </c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9</v>
      </c>
      <c r="J486" s="34">
        <f t="shared" si="66"/>
        <v>19</v>
      </c>
      <c r="K486" s="35">
        <f t="shared" si="67"/>
        <v>0.32142857142857145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 t="s">
        <v>1451</v>
      </c>
      <c r="AG486" s="88" t="s">
        <v>1451</v>
      </c>
      <c r="AH486" s="88"/>
      <c r="AI486" s="88" t="s">
        <v>1451</v>
      </c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71</v>
      </c>
      <c r="AA1" s="18">
        <f t="shared" si="0"/>
        <v>75</v>
      </c>
      <c r="AB1" s="18">
        <f t="shared" si="0"/>
        <v>54</v>
      </c>
      <c r="AC1" s="18">
        <f t="shared" si="0"/>
        <v>29</v>
      </c>
      <c r="AD1" s="18">
        <f t="shared" si="0"/>
        <v>17</v>
      </c>
      <c r="AE1" s="18">
        <f>COUNTIF(AE3:AE503, "APAGADO")</f>
        <v>32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 t="str">
        <f>ESTADISTICA!AB75</f>
        <v>APAGADO</v>
      </c>
      <c r="AC76" t="str">
        <f>ESTADISTICA!AC75</f>
        <v>APAGADO</v>
      </c>
      <c r="AD76" t="str">
        <f>ESTADISTICA!AD75</f>
        <v>APAGADO</v>
      </c>
      <c r="AE76" t="str">
        <f>ESTADISTICA!AE75</f>
        <v>APAGADO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>
        <f>ESTADISTICA!AD76</f>
        <v>0</v>
      </c>
      <c r="AE77" t="str">
        <f>ESTADISTICA!AE76</f>
        <v>APAGADO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 t="str">
        <f>ESTADISTICA!AA81</f>
        <v>APAGADO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 t="str">
        <f>ESTADISTICA!AA148</f>
        <v>APAGADO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 t="str">
        <f>ESTADISTICA!Z213</f>
        <v>APAGADO</v>
      </c>
      <c r="AA213" t="str">
        <f>ESTADISTICA!AA213</f>
        <v>APAGADO</v>
      </c>
      <c r="AB213" t="str">
        <f>ESTADISTICA!AB213</f>
        <v>APAGADO</v>
      </c>
      <c r="AC213" t="str">
        <f>ESTADISTICA!AC213</f>
        <v>APAGADO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 t="str">
        <f>ESTADISTICA!AB215</f>
        <v>APAGADO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 t="str">
        <f>ESTADISTICA!AE218</f>
        <v>APAGADO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 t="str">
        <f>ESTADISTICA!AA225</f>
        <v>APAGADO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 t="str">
        <f>ESTADISTICA!AA226</f>
        <v>APAGADO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 t="str">
        <f>ESTADISTICA!AB255</f>
        <v>APAGADO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 t="str">
        <f>ESTADISTICA!AB259</f>
        <v>APAGADO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 t="str">
        <f>ESTADISTICA!AB260</f>
        <v>APAGADO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 t="str">
        <f>ESTADISTICA!AB261</f>
        <v>APAGADO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 t="str">
        <f>ESTADISTICA!AB262</f>
        <v>APAGADO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 t="str">
        <f>ESTADISTICA!AB263</f>
        <v>APAGADO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 t="str">
        <f>ESTADISTICA!AB265</f>
        <v>APAGADO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 t="str">
        <f>ESTADISTICA!AB266</f>
        <v>APAGADO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 t="str">
        <f>ESTADISTICA!AB267</f>
        <v>APAGADO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 t="str">
        <f>ESTADISTICA!AB271</f>
        <v>APAGADO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 t="str">
        <f>ESTADISTICA!AE302</f>
        <v>APAGADO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 t="str">
        <f>ESTADISTICA!AB308</f>
        <v>APAGADO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 t="str">
        <f>ESTADISTICA!AA310</f>
        <v>APAGADO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 t="str">
        <f>ESTADISTICA!AE375</f>
        <v>APAGADO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 t="str">
        <f>ESTADISTICA!Z450</f>
        <v>APAGADO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 t="str">
        <f>ESTADISTICA!Z458</f>
        <v>APAGADO</v>
      </c>
      <c r="AA458" t="str">
        <f>ESTADISTICA!AA458</f>
        <v>APAGADO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 t="str">
        <f>ESTADISTICA!Z459</f>
        <v>APAGADO</v>
      </c>
      <c r="AA459" t="str">
        <f>ESTADISTICA!AA459</f>
        <v>APAGADO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 t="str">
        <f>ESTADISTICA!AD461</f>
        <v>APAGADO</v>
      </c>
      <c r="AE461" t="str">
        <f>ESTADISTICA!AE461</f>
        <v>APAGADO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 t="str">
        <f>ESTADISTICA!AE462</f>
        <v>APAGADO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 t="str">
        <f>ESTADISTICA!AE463</f>
        <v>APAGADO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 t="str">
        <f>ESTADISTICA!AC474</f>
        <v>APAGADO</v>
      </c>
      <c r="AD474" t="str">
        <f>ESTADISTICA!AD474</f>
        <v>APAGADO</v>
      </c>
      <c r="AE474" t="str">
        <f>ESTADISTICA!AE474</f>
        <v>APAGADO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 t="str">
        <f>ESTADISTICA!AD482</f>
        <v>APAGADO</v>
      </c>
      <c r="AE482" t="str">
        <f>ESTADISTICA!AE482</f>
        <v>APAGADO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>
        <f>ESTADISTICA!AB483</f>
        <v>0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59</v>
      </c>
      <c r="AA2" s="18">
        <f>COUNTIFS(AA4:AA501, "=APAGADO",E4:E501,"=Fibra Optica")</f>
        <v>61</v>
      </c>
      <c r="AB2" s="18">
        <f>COUNTIFS(AB4:AB501, "=APAGADO",E4:E501,"=Fibra Optica")</f>
        <v>51</v>
      </c>
      <c r="AC2" s="18">
        <f>COUNTIFS(AC4:AC601, "=APAGADO",E4:E601,"=Fibra Optica")</f>
        <v>25</v>
      </c>
      <c r="AD2" s="18">
        <f>COUNTIFS(AD4:AD501, "=APAGADO",E4:E501,"=Fibra Optica")</f>
        <v>17</v>
      </c>
      <c r="AE2" s="18">
        <f>COUNTIFS(AE4:AE501, "=APAGADO",E4:E501,"=Fibra Optica")</f>
        <v>18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1</v>
      </c>
      <c r="AC2" s="18">
        <f>COUNTIFS(AC4:AC602, "=APAGADO",E4:E602,"=PTO A FO")</f>
        <v>1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 t="str">
        <f>'RESUMEN TOTAL'!AF56</f>
        <v>APAGADO</v>
      </c>
      <c r="AA54" t="str">
        <f>'RESUMEN TOTAL'!AG56</f>
        <v>APAGADO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 t="str">
        <f>'RESUMEN TOTAL'!AH78</f>
        <v>APAGADO</v>
      </c>
      <c r="AC76" t="str">
        <f>'RESUMEN TOTAL'!AI78</f>
        <v>APAGADO</v>
      </c>
      <c r="AD76" t="str">
        <f>'RESUMEN TOTAL'!AJ78</f>
        <v>APAGADO</v>
      </c>
      <c r="AE76" t="str">
        <f>'RESUMEN TOTAL'!AK78</f>
        <v>APAGADO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 t="str">
        <f>'RESUMEN TOTAL'!AF79</f>
        <v>APAGADO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>
        <f>'RESUMEN TOTAL'!AJ79</f>
        <v>0</v>
      </c>
      <c r="AE77" t="str">
        <f>'RESUMEN TOTAL'!AK79</f>
        <v>APAGADO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 t="str">
        <f>'RESUMEN TOTAL'!AF84</f>
        <v>APAGADO</v>
      </c>
      <c r="AA82" t="str">
        <f>'RESUMEN TOTAL'!AG84</f>
        <v>APAGADO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 t="str">
        <f>'RESUMEN TOTAL'!AG118</f>
        <v>APAGADO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 t="str">
        <f>'RESUMEN TOTAL'!AH127</f>
        <v>APAGADO</v>
      </c>
      <c r="AC125" t="str">
        <f>'RESUMEN TOTAL'!AI127</f>
        <v>APAGADO</v>
      </c>
      <c r="AD125" t="str">
        <f>'RESUMEN TOTAL'!AJ127</f>
        <v>APAGADO</v>
      </c>
      <c r="AE125" t="str">
        <f>'RESUMEN TOTAL'!AK127</f>
        <v>APAGADO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 t="str">
        <f>'RESUMEN TOTAL'!AF151</f>
        <v>APAGADO</v>
      </c>
      <c r="AA149" t="str">
        <f>'RESUMEN TOTAL'!AG151</f>
        <v>APAGADO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 t="str">
        <f>'RESUMEN TOTAL'!AF152</f>
        <v>APAGADO</v>
      </c>
      <c r="AA150" t="str">
        <f>'RESUMEN TOTAL'!AG152</f>
        <v>APAGADO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 t="str">
        <f>'RESUMEN TOTAL'!AG169</f>
        <v>APAGADO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 t="str">
        <f>'RESUMEN TOTAL'!AG170</f>
        <v>APAGADO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 t="str">
        <f>'RESUMEN TOTAL'!AF193</f>
        <v>APAGADO</v>
      </c>
      <c r="AA191" t="str">
        <f>'RESUMEN TOTAL'!AG193</f>
        <v>APAGADO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 t="str">
        <f>'RESUMEN TOTAL'!AF197</f>
        <v>APAGADO</v>
      </c>
      <c r="AA195" t="str">
        <f>'RESUMEN TOTAL'!AG197</f>
        <v>APAGADO</v>
      </c>
      <c r="AB195" t="str">
        <f>'RESUMEN TOTAL'!AH197</f>
        <v>APAGADO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 t="str">
        <f>'RESUMEN TOTAL'!AF198</f>
        <v>APAGADO</v>
      </c>
      <c r="AA196" t="str">
        <f>'RESUMEN TOTAL'!AG198</f>
        <v>APAGADO</v>
      </c>
      <c r="AB196" t="str">
        <f>'RESUMEN TOTAL'!AH198</f>
        <v>APAGADO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 t="str">
        <f>'RESUMEN TOTAL'!AF216</f>
        <v>APAGADO</v>
      </c>
      <c r="AA214" t="str">
        <f>'RESUMEN TOTAL'!AG216</f>
        <v>APAGADO</v>
      </c>
      <c r="AB214" t="str">
        <f>'RESUMEN TOTAL'!AH216</f>
        <v>APAGADO</v>
      </c>
      <c r="AC214" t="str">
        <f>'RESUMEN TOTAL'!AI216</f>
        <v>APAGADO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 t="str">
        <f>'RESUMEN TOTAL'!AF218</f>
        <v>APAGADO</v>
      </c>
      <c r="AA216" t="str">
        <f>'RESUMEN TOTAL'!AG218</f>
        <v>APAGADO</v>
      </c>
      <c r="AB216" t="str">
        <f>'RESUMEN TOTAL'!AH218</f>
        <v>APAGADO</v>
      </c>
      <c r="AC216" t="str">
        <f>'RESUMEN TOTAL'!AI218</f>
        <v>APAGADO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 t="str">
        <f>'RESUMEN TOTAL'!AF221</f>
        <v>APAGADO</v>
      </c>
      <c r="AA219" t="str">
        <f>'RESUMEN TOTAL'!AG221</f>
        <v>APAGADO</v>
      </c>
      <c r="AB219" t="str">
        <f>'RESUMEN TOTAL'!AH221</f>
        <v>APAGADO</v>
      </c>
      <c r="AC219" t="str">
        <f>'RESUMEN TOTAL'!AI221</f>
        <v>APAGADO</v>
      </c>
      <c r="AD219" t="str">
        <f>'RESUMEN TOTAL'!AJ221</f>
        <v>APAGADO</v>
      </c>
      <c r="AE219" t="str">
        <f>'RESUMEN TOTAL'!AK221</f>
        <v>APAGADO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 t="str">
        <f>'RESUMEN TOTAL'!AG228</f>
        <v>APAGADO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 t="str">
        <f>'RESUMEN TOTAL'!AG229</f>
        <v>APAGADO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 t="str">
        <f>'RESUMEN TOTAL'!AF249</f>
        <v>APAGADO</v>
      </c>
      <c r="AA247" t="str">
        <f>'RESUMEN TOTAL'!AG249</f>
        <v>APAGADO</v>
      </c>
      <c r="AB247" t="str">
        <f>'RESUMEN TOTAL'!AH249</f>
        <v>APAGADO</v>
      </c>
      <c r="AC247" t="str">
        <f>'RESUMEN TOTAL'!AI249</f>
        <v>APAGADO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 t="str">
        <f>'RESUMEN TOTAL'!AF250</f>
        <v>APAGADO</v>
      </c>
      <c r="AA248" t="str">
        <f>'RESUMEN TOTAL'!AG250</f>
        <v>APAGADO</v>
      </c>
      <c r="AB248" t="str">
        <f>'RESUMEN TOTAL'!AH250</f>
        <v>APAGADO</v>
      </c>
      <c r="AC248" t="str">
        <f>'RESUMEN TOTAL'!AI250</f>
        <v>APAGADO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 t="str">
        <f>'RESUMEN TOTAL'!AF251</f>
        <v>APAGADO</v>
      </c>
      <c r="AA249" t="str">
        <f>'RESUMEN TOTAL'!AG251</f>
        <v>APAGADO</v>
      </c>
      <c r="AB249" t="str">
        <f>'RESUMEN TOTAL'!AH251</f>
        <v>APAGADO</v>
      </c>
      <c r="AC249" t="str">
        <f>'RESUMEN TOTAL'!AI251</f>
        <v>APAGADO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 t="str">
        <f>'RESUMEN TOTAL'!AF258</f>
        <v>APAGADO</v>
      </c>
      <c r="AA256" t="str">
        <f>'RESUMEN TOTAL'!AG258</f>
        <v>APAGADO</v>
      </c>
      <c r="AB256" t="str">
        <f>'RESUMEN TOTAL'!AH258</f>
        <v>APAGADO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 t="str">
        <f>'RESUMEN TOTAL'!AF259</f>
        <v>APAGADO</v>
      </c>
      <c r="AA257" t="str">
        <f>'RESUMEN TOTAL'!AG259</f>
        <v>APAGADO</v>
      </c>
      <c r="AB257" t="str">
        <f>'RESUMEN TOTAL'!AH259</f>
        <v>APAGADO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 t="str">
        <f>'RESUMEN TOTAL'!AF260</f>
        <v>APAGADO</v>
      </c>
      <c r="AA258" t="str">
        <f>'RESUMEN TOTAL'!AG260</f>
        <v>APAGADO</v>
      </c>
      <c r="AB258" t="str">
        <f>'RESUMEN TOTAL'!AH260</f>
        <v>APAGADO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 t="str">
        <f>'RESUMEN TOTAL'!AF261</f>
        <v>APAGADO</v>
      </c>
      <c r="AA259" t="str">
        <f>'RESUMEN TOTAL'!AG261</f>
        <v>APAGADO</v>
      </c>
      <c r="AB259" t="str">
        <f>'RESUMEN TOTAL'!AH261</f>
        <v>APAGADO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 t="str">
        <f>'RESUMEN TOTAL'!AF262</f>
        <v>APAGADO</v>
      </c>
      <c r="AA260" t="str">
        <f>'RESUMEN TOTAL'!AG262</f>
        <v>APAGADO</v>
      </c>
      <c r="AB260" t="str">
        <f>'RESUMEN TOTAL'!AH262</f>
        <v>APAGADO</v>
      </c>
      <c r="AC260" t="str">
        <f>'RESUMEN TOTAL'!AI262</f>
        <v>APAGADO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 t="str">
        <f>'RESUMEN TOTAL'!AF263</f>
        <v>APAGADO</v>
      </c>
      <c r="AA261" t="str">
        <f>'RESUMEN TOTAL'!AG263</f>
        <v>APAGADO</v>
      </c>
      <c r="AB261" t="str">
        <f>'RESUMEN TOTAL'!AH263</f>
        <v>APAGADO</v>
      </c>
      <c r="AC261" t="str">
        <f>'RESUMEN TOTAL'!AI263</f>
        <v>APAGADO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 t="str">
        <f>'RESUMEN TOTAL'!AF264</f>
        <v>APAGADO</v>
      </c>
      <c r="AA262" t="str">
        <f>'RESUMEN TOTAL'!AG264</f>
        <v>APAGADO</v>
      </c>
      <c r="AB262" t="str">
        <f>'RESUMEN TOTAL'!AH264</f>
        <v>APAGADO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 t="str">
        <f>'RESUMEN TOTAL'!AF265</f>
        <v>APAGADO</v>
      </c>
      <c r="AA263" t="str">
        <f>'RESUMEN TOTAL'!AG265</f>
        <v>APAGADO</v>
      </c>
      <c r="AB263" t="str">
        <f>'RESUMEN TOTAL'!AH265</f>
        <v>APAGADO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 t="str">
        <f>'RESUMEN TOTAL'!AF266</f>
        <v>APAGADO</v>
      </c>
      <c r="AA264" t="str">
        <f>'RESUMEN TOTAL'!AG266</f>
        <v>APAGADO</v>
      </c>
      <c r="AB264" t="str">
        <f>'RESUMEN TOTAL'!AH266</f>
        <v>APAGADO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 t="str">
        <f>'RESUMEN TOTAL'!AF267</f>
        <v>APAGADO</v>
      </c>
      <c r="AA265" t="str">
        <f>'RESUMEN TOTAL'!AG267</f>
        <v>APAGADO</v>
      </c>
      <c r="AB265" t="str">
        <f>'RESUMEN TOTAL'!AH267</f>
        <v>APAGADO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 t="str">
        <f>'RESUMEN TOTAL'!AF268</f>
        <v>APAGADO</v>
      </c>
      <c r="AA266" t="str">
        <f>'RESUMEN TOTAL'!AG268</f>
        <v>APAGADO</v>
      </c>
      <c r="AB266" t="str">
        <f>'RESUMEN TOTAL'!AH268</f>
        <v>APAGADO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 t="str">
        <f>'RESUMEN TOTAL'!AF269</f>
        <v>APAGADO</v>
      </c>
      <c r="AA267" t="str">
        <f>'RESUMEN TOTAL'!AG269</f>
        <v>APAGADO</v>
      </c>
      <c r="AB267" t="str">
        <f>'RESUMEN TOTAL'!AH269</f>
        <v>APAGADO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 t="str">
        <f>'RESUMEN TOTAL'!AF270</f>
        <v>APAGADO</v>
      </c>
      <c r="AA268" t="str">
        <f>'RESUMEN TOTAL'!AG270</f>
        <v>APAGADO</v>
      </c>
      <c r="AB268" t="str">
        <f>'RESUMEN TOTAL'!AH270</f>
        <v>APAGADO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 t="str">
        <f>'RESUMEN TOTAL'!AF271</f>
        <v>APAGADO</v>
      </c>
      <c r="AA269" t="str">
        <f>'RESUMEN TOTAL'!AG271</f>
        <v>APAGADO</v>
      </c>
      <c r="AB269" t="str">
        <f>'RESUMEN TOTAL'!AH271</f>
        <v>APAGADO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 t="str">
        <f>'RESUMEN TOTAL'!AF272</f>
        <v>APAGADO</v>
      </c>
      <c r="AA270" t="str">
        <f>'RESUMEN TOTAL'!AG272</f>
        <v>APAGADO</v>
      </c>
      <c r="AB270" t="str">
        <f>'RESUMEN TOTAL'!AH272</f>
        <v>APAGADO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 t="str">
        <f>'RESUMEN TOTAL'!AF273</f>
        <v>APAGADO</v>
      </c>
      <c r="AA271" t="str">
        <f>'RESUMEN TOTAL'!AG273</f>
        <v>APAGADO</v>
      </c>
      <c r="AB271" t="str">
        <f>'RESUMEN TOTAL'!AH273</f>
        <v>APAGADO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 t="str">
        <f>'RESUMEN TOTAL'!AF274</f>
        <v>APAGADO</v>
      </c>
      <c r="AA272" t="str">
        <f>'RESUMEN TOTAL'!AG274</f>
        <v>APAGADO</v>
      </c>
      <c r="AB272" t="str">
        <f>'RESUMEN TOTAL'!AH274</f>
        <v>APAGADO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 t="str">
        <f>'RESUMEN TOTAL'!AF275</f>
        <v>APAGADO</v>
      </c>
      <c r="AA273" t="str">
        <f>'RESUMEN TOTAL'!AG275</f>
        <v>APAGADO</v>
      </c>
      <c r="AB273" t="str">
        <f>'RESUMEN TOTAL'!AH275</f>
        <v>APAGADO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 t="str">
        <f>'RESUMEN TOTAL'!AF276</f>
        <v>APAGADO</v>
      </c>
      <c r="AA274" t="str">
        <f>'RESUMEN TOTAL'!AG276</f>
        <v>APAGADO</v>
      </c>
      <c r="AB274" t="str">
        <f>'RESUMEN TOTAL'!AH276</f>
        <v>APAGADO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 t="str">
        <f>'RESUMEN TOTAL'!AF300</f>
        <v>APAGADO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 t="str">
        <f>'RESUMEN TOTAL'!AF305</f>
        <v>APAGADO</v>
      </c>
      <c r="AA303" t="str">
        <f>'RESUMEN TOTAL'!AG305</f>
        <v>APAGADO</v>
      </c>
      <c r="AB303" t="str">
        <f>'RESUMEN TOTAL'!AH305</f>
        <v>APAGADO</v>
      </c>
      <c r="AC303" t="str">
        <f>'RESUMEN TOTAL'!AI305</f>
        <v>APAGADO</v>
      </c>
      <c r="AD303">
        <f>'RESUMEN TOTAL'!AJ305</f>
        <v>0</v>
      </c>
      <c r="AE303" t="str">
        <f>'RESUMEN TOTAL'!AK305</f>
        <v>APAGADO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 t="str">
        <f>'RESUMEN TOTAL'!AF311</f>
        <v>APAGADO</v>
      </c>
      <c r="AA309">
        <f>'RESUMEN TOTAL'!AG311</f>
        <v>0</v>
      </c>
      <c r="AB309" t="str">
        <f>'RESUMEN TOTAL'!AH311</f>
        <v>APAGADO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 t="str">
        <f>'RESUMEN TOTAL'!AG313</f>
        <v>APAGADO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 t="str">
        <f>'RESUMEN TOTAL'!AF338</f>
        <v>APAGADO</v>
      </c>
      <c r="AA336" t="str">
        <f>'RESUMEN TOTAL'!AG338</f>
        <v>APAGADO</v>
      </c>
      <c r="AB336" t="str">
        <f>'RESUMEN TOTAL'!AH338</f>
        <v>APAGADO</v>
      </c>
      <c r="AC336" t="str">
        <f>'RESUMEN TOTAL'!AI338</f>
        <v>APAGADO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 t="str">
        <f>'RESUMEN TOTAL'!AF347</f>
        <v>APAGADO</v>
      </c>
      <c r="AA345" t="str">
        <f>'RESUMEN TOTAL'!AG347</f>
        <v>APAGADO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 t="str">
        <f>'RESUMEN TOTAL'!AG349</f>
        <v>APAGADO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 t="str">
        <f>'RESUMEN TOTAL'!AF350</f>
        <v>APAGADO</v>
      </c>
      <c r="AA348" t="str">
        <f>'RESUMEN TOTAL'!AG350</f>
        <v>APAGADO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 t="str">
        <f>'RESUMEN TOTAL'!AJ351</f>
        <v>APAGADO</v>
      </c>
      <c r="AE349" t="str">
        <f>'RESUMEN TOTAL'!AK351</f>
        <v>APAGADO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 t="str">
        <f>'RESUMEN TOTAL'!AF354</f>
        <v>APAGADO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 t="str">
        <f>'RESUMEN TOTAL'!AF355</f>
        <v>APAGADO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 t="str">
        <f>'RESUMEN TOTAL'!AF358</f>
        <v>APAGADO</v>
      </c>
      <c r="AA356" t="str">
        <f>'RESUMEN TOTAL'!AG358</f>
        <v>APAGADO</v>
      </c>
      <c r="AB356" t="str">
        <f>'RESUMEN TOTAL'!AH358</f>
        <v>APAGADO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 t="str">
        <f>'RESUMEN TOTAL'!AF359</f>
        <v>APAGADO</v>
      </c>
      <c r="AA357" t="str">
        <f>'RESUMEN TOTAL'!AG359</f>
        <v>APAGADO</v>
      </c>
      <c r="AB357" t="str">
        <f>'RESUMEN TOTAL'!AH359</f>
        <v>APAGADO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 t="str">
        <f>'RESUMEN TOTAL'!AF360</f>
        <v>APAGADO</v>
      </c>
      <c r="AA358" t="str">
        <f>'RESUMEN TOTAL'!AG360</f>
        <v>APAGADO</v>
      </c>
      <c r="AB358" t="str">
        <f>'RESUMEN TOTAL'!AH360</f>
        <v>APAGADO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 t="str">
        <f>'RESUMEN TOTAL'!AK378</f>
        <v>APAGADO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 t="str">
        <f>'RESUMEN TOTAL'!AF390</f>
        <v>APAGADO</v>
      </c>
      <c r="AA388" t="str">
        <f>'RESUMEN TOTAL'!AG390</f>
        <v>APAGADO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 t="str">
        <f>'RESUMEN TOTAL'!AF391</f>
        <v>APAGADO</v>
      </c>
      <c r="AA389" t="str">
        <f>'RESUMEN TOTAL'!AG391</f>
        <v>APAGADO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 t="str">
        <f>'RESUMEN TOTAL'!AF405</f>
        <v>APAGADO</v>
      </c>
      <c r="AA403" t="str">
        <f>'RESUMEN TOTAL'!AG405</f>
        <v>APAGADO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 t="str">
        <f>'RESUMEN TOTAL'!AF417</f>
        <v>APAGADO</v>
      </c>
      <c r="AA415" t="str">
        <f>'RESUMEN TOTAL'!AG417</f>
        <v>APAGADO</v>
      </c>
      <c r="AB415" t="str">
        <f>'RESUMEN TOTAL'!AH417</f>
        <v>APAGADO</v>
      </c>
      <c r="AC415" t="str">
        <f>'RESUMEN TOTAL'!AI417</f>
        <v>APAGADO</v>
      </c>
      <c r="AD415" t="str">
        <f>'RESUMEN TOTAL'!AJ417</f>
        <v>APAGADO</v>
      </c>
      <c r="AE415" t="str">
        <f>'RESUMEN TOTAL'!AK417</f>
        <v>APAGADO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 t="str">
        <f>'RESUMEN TOTAL'!AF418</f>
        <v>APAGADO</v>
      </c>
      <c r="AA416" t="str">
        <f>'RESUMEN TOTAL'!AG418</f>
        <v>APAGADO</v>
      </c>
      <c r="AB416" t="str">
        <f>'RESUMEN TOTAL'!AH418</f>
        <v>APAGADO</v>
      </c>
      <c r="AC416" t="str">
        <f>'RESUMEN TOTAL'!AI418</f>
        <v>APAGADO</v>
      </c>
      <c r="AD416" t="str">
        <f>'RESUMEN TOTAL'!AJ418</f>
        <v>APAGADO</v>
      </c>
      <c r="AE416" t="str">
        <f>'RESUMEN TOTAL'!AK418</f>
        <v>APAGADO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 t="str">
        <f>'RESUMEN TOTAL'!AF428</f>
        <v>APAGADO</v>
      </c>
      <c r="AA426" t="str">
        <f>'RESUMEN TOTAL'!AG428</f>
        <v>APAGADO</v>
      </c>
      <c r="AB426" t="str">
        <f>'RESUMEN TOTAL'!AH428</f>
        <v>APAGADO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 t="str">
        <f>'RESUMEN TOTAL'!AF429</f>
        <v>APAGADO</v>
      </c>
      <c r="AA427" t="str">
        <f>'RESUMEN TOTAL'!AG429</f>
        <v>APAGADO</v>
      </c>
      <c r="AB427" t="str">
        <f>'RESUMEN TOTAL'!AH429</f>
        <v>APAGADO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 t="str">
        <f>'RESUMEN TOTAL'!AF430</f>
        <v>APAGADO</v>
      </c>
      <c r="AA428" t="str">
        <f>'RESUMEN TOTAL'!AG430</f>
        <v>APAGADO</v>
      </c>
      <c r="AB428" t="str">
        <f>'RESUMEN TOTAL'!AH430</f>
        <v>APAGADO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 t="str">
        <f>'RESUMEN TOTAL'!AF431</f>
        <v>APAGADO</v>
      </c>
      <c r="AA429" t="str">
        <f>'RESUMEN TOTAL'!AG431</f>
        <v>APAGADO</v>
      </c>
      <c r="AB429" t="str">
        <f>'RESUMEN TOTAL'!AH431</f>
        <v>APAGADO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 t="str">
        <f>'RESUMEN TOTAL'!AF435</f>
        <v>APAGADO</v>
      </c>
      <c r="AA433" t="str">
        <f>'RESUMEN TOTAL'!AG435</f>
        <v>APAGADO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 t="str">
        <f>'RESUMEN TOTAL'!AF436</f>
        <v>APAGADO</v>
      </c>
      <c r="AA434" t="str">
        <f>'RESUMEN TOTAL'!AG436</f>
        <v>APAGADO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 t="str">
        <f>'RESUMEN TOTAL'!AG447</f>
        <v>APAGADO</v>
      </c>
      <c r="AB445" t="str">
        <f>'RESUMEN TOTAL'!AH447</f>
        <v>APAGADO</v>
      </c>
      <c r="AC445" t="str">
        <f>'RESUMEN TOTAL'!AI447</f>
        <v>APAGADO</v>
      </c>
      <c r="AD445" t="str">
        <f>'RESUMEN TOTAL'!AJ447</f>
        <v>APAGADO</v>
      </c>
      <c r="AE445" t="str">
        <f>'RESUMEN TOTAL'!AK447</f>
        <v>APAGADO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 t="str">
        <f>'RESUMEN TOTAL'!AF453</f>
        <v>APAGADO</v>
      </c>
      <c r="AA451" t="str">
        <f>'RESUMEN TOTAL'!AG453</f>
        <v>APAGADO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 t="str">
        <f>'RESUMEN TOTAL'!AF454</f>
        <v>APAGADO</v>
      </c>
      <c r="AA452" t="str">
        <f>'RESUMEN TOTAL'!AG454</f>
        <v>APAGADO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 t="str">
        <f>'RESUMEN TOTAL'!AF461</f>
        <v>APAGADO</v>
      </c>
      <c r="AA459" t="str">
        <f>'RESUMEN TOTAL'!AG461</f>
        <v>APAGADO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 t="str">
        <f>'RESUMEN TOTAL'!AF462</f>
        <v>APAGADO</v>
      </c>
      <c r="AA460" t="str">
        <f>'RESUMEN TOTAL'!AG462</f>
        <v>APAGADO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 t="str">
        <f>'RESUMEN TOTAL'!AJ463</f>
        <v>APAGADO</v>
      </c>
      <c r="AE461" t="str">
        <f>'RESUMEN TOTAL'!AK463</f>
        <v>APAGADO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 t="str">
        <f>'RESUMEN TOTAL'!AJ464</f>
        <v>APAGADO</v>
      </c>
      <c r="AE462" t="str">
        <f>'RESUMEN TOTAL'!AK464</f>
        <v>APAGADO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 t="str">
        <f>'RESUMEN TOTAL'!AH465</f>
        <v>APAGADO</v>
      </c>
      <c r="AC463">
        <f>'RESUMEN TOTAL'!AI465</f>
        <v>0</v>
      </c>
      <c r="AD463">
        <f>'RESUMEN TOTAL'!AJ465</f>
        <v>0</v>
      </c>
      <c r="AE463" t="str">
        <f>'RESUMEN TOTAL'!AK465</f>
        <v>APAGADO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 t="str">
        <f>'RESUMEN TOTAL'!AH466</f>
        <v>APAGADO</v>
      </c>
      <c r="AC464">
        <f>'RESUMEN TOTAL'!AI466</f>
        <v>0</v>
      </c>
      <c r="AD464">
        <f>'RESUMEN TOTAL'!AJ466</f>
        <v>0</v>
      </c>
      <c r="AE464" t="str">
        <f>'RESUMEN TOTAL'!AK466</f>
        <v>APAGADO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 t="str">
        <f>'RESUMEN TOTAL'!AG475</f>
        <v>APAGADO</v>
      </c>
      <c r="AB473" t="str">
        <f>'RESUMEN TOTAL'!AH475</f>
        <v>APAGADO</v>
      </c>
      <c r="AC473" t="str">
        <f>'RESUMEN TOTAL'!AI475</f>
        <v>APAGADO</v>
      </c>
      <c r="AD473" t="str">
        <f>'RESUMEN TOTAL'!AJ475</f>
        <v>APAGADO</v>
      </c>
      <c r="AE473" t="str">
        <f>'RESUMEN TOTAL'!AK475</f>
        <v>APAGADO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 t="str">
        <f>'RESUMEN TOTAL'!AF476</f>
        <v>APAGADO</v>
      </c>
      <c r="AA474" t="str">
        <f>'RESUMEN TOTAL'!AG476</f>
        <v>APAGADO</v>
      </c>
      <c r="AB474" t="str">
        <f>'RESUMEN TOTAL'!AH476</f>
        <v>APAGADO</v>
      </c>
      <c r="AC474" t="str">
        <f>'RESUMEN TOTAL'!AI476</f>
        <v>APAGADO</v>
      </c>
      <c r="AD474" t="str">
        <f>'RESUMEN TOTAL'!AJ476</f>
        <v>APAGADO</v>
      </c>
      <c r="AE474" t="str">
        <f>'RESUMEN TOTAL'!AK476</f>
        <v>APAGADO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 t="str">
        <f>'RESUMEN TOTAL'!AF477</f>
        <v>APAGADO</v>
      </c>
      <c r="AA475" t="str">
        <f>'RESUMEN TOTAL'!AG477</f>
        <v>APAGADO</v>
      </c>
      <c r="AB475" t="str">
        <f>'RESUMEN TOTAL'!AH477</f>
        <v>APAGADO</v>
      </c>
      <c r="AC475" t="str">
        <f>'RESUMEN TOTAL'!AI477</f>
        <v>APAGADO</v>
      </c>
      <c r="AD475" t="str">
        <f>'RESUMEN TOTAL'!AJ477</f>
        <v>APAGADO</v>
      </c>
      <c r="AE475" t="str">
        <f>'RESUMEN TOTAL'!AK477</f>
        <v>APAGADO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 t="str">
        <f>'RESUMEN TOTAL'!AF478</f>
        <v>APAGADO</v>
      </c>
      <c r="AA476" t="str">
        <f>'RESUMEN TOTAL'!AG478</f>
        <v>APAGADO</v>
      </c>
      <c r="AB476" t="str">
        <f>'RESUMEN TOTAL'!AH478</f>
        <v>APAGADO</v>
      </c>
      <c r="AC476" t="str">
        <f>'RESUMEN TOTAL'!AI478</f>
        <v>APAGADO</v>
      </c>
      <c r="AD476" t="str">
        <f>'RESUMEN TOTAL'!AJ478</f>
        <v>APAGADO</v>
      </c>
      <c r="AE476" t="str">
        <f>'RESUMEN TOTAL'!AK478</f>
        <v>APAGADO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 t="str">
        <f>'RESUMEN TOTAL'!AF479</f>
        <v>APAGADO</v>
      </c>
      <c r="AA477" t="str">
        <f>'RESUMEN TOTAL'!AG479</f>
        <v>APAGADO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 t="str">
        <f>'RESUMEN TOTAL'!AF480</f>
        <v>APAGADO</v>
      </c>
      <c r="AA478" t="str">
        <f>'RESUMEN TOTAL'!AG480</f>
        <v>APAGADO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 t="str">
        <f>'RESUMEN TOTAL'!AF485</f>
        <v>APAGADO</v>
      </c>
      <c r="AA483" t="str">
        <f>'RESUMEN TOTAL'!AG485</f>
        <v>APAGADO</v>
      </c>
      <c r="AB483" t="str">
        <f>'RESUMEN TOTAL'!AH485</f>
        <v>APAGADO</v>
      </c>
      <c r="AC483">
        <f>'RESUMEN TOTAL'!AI485</f>
        <v>0</v>
      </c>
      <c r="AD483" t="str">
        <f>'RESUMEN TOTAL'!AJ485</f>
        <v>APAGADO</v>
      </c>
      <c r="AE483" t="str">
        <f>'RESUMEN TOTAL'!AK485</f>
        <v>APAGADO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 t="str">
        <f>'RESUMEN TOTAL'!AF486</f>
        <v>APAGADO</v>
      </c>
      <c r="AA484" t="str">
        <f>'RESUMEN TOTAL'!AG486</f>
        <v>APAGADO</v>
      </c>
      <c r="AB484">
        <f>'RESUMEN TOTAL'!AH486</f>
        <v>0</v>
      </c>
      <c r="AC484" t="str">
        <f>'RESUMEN TOTAL'!AI486</f>
        <v>APAGADO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X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20</v>
      </c>
      <c r="AA2" s="18">
        <f>COUNTIFS(AA4:AA500, "=APAGADO",E4:E500,"=radio")</f>
        <v>23</v>
      </c>
      <c r="AB2" s="18">
        <f>COUNTIFS(AB4:AB500, "=APAGADO",E4:E500,"=radio")</f>
        <v>9</v>
      </c>
      <c r="AC2" s="18">
        <f>COUNTIFS(AC4:AC600, "=APAGADO",E4:E600,"=radio")</f>
        <v>6</v>
      </c>
      <c r="AD2" s="18">
        <f>COUNTIFS(AD4:AD500, "=APAGADO",E4:E500,"=radio")</f>
        <v>3</v>
      </c>
      <c r="AE2" s="18">
        <f>COUNTIFS(AE4:AE500, "=APAGADO",E4:E500,"=radio")</f>
        <v>5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22</v>
      </c>
      <c r="C22">
        <f>'APAGADOS FIBRA'!Z2</f>
        <v>59</v>
      </c>
      <c r="D22">
        <f>'APAGADOS ANTENA'!Z2</f>
        <v>2</v>
      </c>
      <c r="E22">
        <f t="shared" si="8"/>
        <v>81</v>
      </c>
      <c r="F22">
        <f>'RESUMEN TOTAL'!B1</f>
        <v>482</v>
      </c>
      <c r="G22" s="36">
        <f t="shared" si="9"/>
        <v>0.16804979253112035</v>
      </c>
    </row>
    <row r="23" spans="1:7" x14ac:dyDescent="0.25">
      <c r="A23" s="17">
        <f>'APAGADOS RADIO'!AA3</f>
        <v>45160</v>
      </c>
      <c r="B23">
        <f>'APAGADOS RADIO'!AA2+D23</f>
        <v>25</v>
      </c>
      <c r="C23">
        <f>'APAGADOS FIBRA'!AA2</f>
        <v>61</v>
      </c>
      <c r="D23">
        <f>'APAGADOS ANTENA'!AA2</f>
        <v>2</v>
      </c>
      <c r="E23">
        <f t="shared" si="8"/>
        <v>86</v>
      </c>
      <c r="F23">
        <f>'RESUMEN TOTAL'!B1</f>
        <v>482</v>
      </c>
      <c r="G23" s="36">
        <f t="shared" si="9"/>
        <v>0.17842323651452283</v>
      </c>
    </row>
    <row r="24" spans="1:7" x14ac:dyDescent="0.25">
      <c r="A24" s="17">
        <f>'APAGADOS RADIO'!AB3</f>
        <v>45161</v>
      </c>
      <c r="B24">
        <f>'APAGADOS RADIO'!AB2+D24</f>
        <v>10</v>
      </c>
      <c r="C24">
        <f>'APAGADOS FIBRA'!AB2</f>
        <v>51</v>
      </c>
      <c r="D24">
        <f>'APAGADOS ANTENA'!AB2</f>
        <v>1</v>
      </c>
      <c r="E24">
        <f t="shared" si="8"/>
        <v>61</v>
      </c>
      <c r="F24">
        <f>'RESUMEN TOTAL'!B1</f>
        <v>482</v>
      </c>
      <c r="G24" s="36">
        <f t="shared" si="9"/>
        <v>0.12655601659751037</v>
      </c>
    </row>
    <row r="25" spans="1:7" x14ac:dyDescent="0.25">
      <c r="A25" s="17">
        <f>'APAGADOS RADIO'!AC3</f>
        <v>45162</v>
      </c>
      <c r="B25">
        <f>'APAGADOS RADIO'!AC2+D25</f>
        <v>7</v>
      </c>
      <c r="C25">
        <f>'APAGADOS FIBRA'!AC2</f>
        <v>25</v>
      </c>
      <c r="D25">
        <f>'APAGADOS ANTENA'!AC2</f>
        <v>1</v>
      </c>
      <c r="E25">
        <f t="shared" si="8"/>
        <v>32</v>
      </c>
      <c r="F25">
        <f>'RESUMEN TOTAL'!B1</f>
        <v>482</v>
      </c>
      <c r="G25" s="36">
        <f t="shared" si="9"/>
        <v>6.6390041493775934E-2</v>
      </c>
    </row>
    <row r="26" spans="1:7" x14ac:dyDescent="0.25">
      <c r="A26" s="17">
        <f>'APAGADOS RADIO'!AD3</f>
        <v>45163</v>
      </c>
      <c r="B26">
        <f>'APAGADOS RADIO'!AD2+D26</f>
        <v>3</v>
      </c>
      <c r="C26">
        <f>'APAGADOS FIBRA'!AD2</f>
        <v>17</v>
      </c>
      <c r="D26">
        <f>'APAGADOS ANTENA'!AD2</f>
        <v>0</v>
      </c>
      <c r="E26">
        <f t="shared" si="8"/>
        <v>20</v>
      </c>
      <c r="F26">
        <f>'RESUMEN TOTAL'!B1</f>
        <v>482</v>
      </c>
      <c r="G26" s="36">
        <f t="shared" si="9"/>
        <v>4.1493775933609957E-2</v>
      </c>
    </row>
    <row r="27" spans="1:7" x14ac:dyDescent="0.25">
      <c r="A27" s="17">
        <f>'APAGADOS RADIO'!AE3</f>
        <v>45164</v>
      </c>
      <c r="B27">
        <f>'APAGADOS RADIO'!AE2+D27</f>
        <v>5</v>
      </c>
      <c r="C27">
        <f>'APAGADOS FIBRA'!AE2</f>
        <v>18</v>
      </c>
      <c r="D27">
        <f>'APAGADOS ANTENA'!AE2</f>
        <v>0</v>
      </c>
      <c r="E27">
        <f t="shared" si="8"/>
        <v>23</v>
      </c>
      <c r="F27">
        <f>'RESUMEN TOTAL'!B1</f>
        <v>482</v>
      </c>
      <c r="G27" s="36">
        <f t="shared" si="9"/>
        <v>4.7717842323651449E-2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5</v>
      </c>
      <c r="F55">
        <f>paradas!Z3</f>
        <v>6</v>
      </c>
      <c r="G55" s="107">
        <f>paradas!AB2</f>
        <v>5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6</v>
      </c>
      <c r="F56">
        <f>paradas!AA3</f>
        <v>6</v>
      </c>
      <c r="G56" s="107">
        <f t="shared" si="13"/>
        <v>12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5</v>
      </c>
      <c r="F57">
        <f>paradas!AB3</f>
        <v>4</v>
      </c>
      <c r="G57" s="107">
        <f t="shared" si="13"/>
        <v>9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3</v>
      </c>
      <c r="F58">
        <f>paradas!AC3</f>
        <v>4</v>
      </c>
      <c r="G58" s="107">
        <f t="shared" si="13"/>
        <v>7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5</v>
      </c>
      <c r="F60">
        <f>paradas!AE3</f>
        <v>0</v>
      </c>
      <c r="G60" s="107">
        <f t="shared" si="13"/>
        <v>5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60" workbookViewId="0">
      <selection activeCell="F170" sqref="F170:F17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81</v>
      </c>
      <c r="D143" s="68">
        <f>C143</f>
        <v>81</v>
      </c>
      <c r="E143" s="69">
        <f>D143/C142</f>
        <v>0.16804979253112035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79</v>
      </c>
      <c r="E144" s="69">
        <f>D144/C142</f>
        <v>0.16390041493775934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78</v>
      </c>
      <c r="E145" s="69">
        <f>D145/C142</f>
        <v>0.16182572614107885</v>
      </c>
      <c r="F145" s="130"/>
      <c r="G145" s="67" t="s">
        <v>1153</v>
      </c>
      <c r="H145" s="121">
        <f>AUXILIAR!C55</f>
        <v>15</v>
      </c>
      <c r="I145" s="125">
        <f>AUXILIAR!E55</f>
        <v>5</v>
      </c>
      <c r="J145" s="115">
        <f t="shared" ref="J145:J147" si="2">I145/H145</f>
        <v>0.33333333333333331</v>
      </c>
    </row>
    <row r="146" spans="2:10" ht="16.5" thickBot="1" x14ac:dyDescent="0.3">
      <c r="B146" s="70" t="s">
        <v>16</v>
      </c>
      <c r="C146" s="71">
        <f>AUXILIAR!B22</f>
        <v>22</v>
      </c>
      <c r="D146" s="72">
        <f>D145-C146</f>
        <v>56</v>
      </c>
      <c r="E146" s="92">
        <f>D146/C142</f>
        <v>0.11618257261410789</v>
      </c>
      <c r="F146" s="130"/>
      <c r="G146" s="67" t="s">
        <v>1420</v>
      </c>
      <c r="H146" s="121">
        <f>AUXILIAR!D55</f>
        <v>15</v>
      </c>
      <c r="I146" s="126">
        <f>AUXILIAR!F55</f>
        <v>6</v>
      </c>
      <c r="J146" s="110">
        <f t="shared" si="2"/>
        <v>0.4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11</v>
      </c>
      <c r="J147" s="113">
        <f t="shared" si="2"/>
        <v>0.36666666666666664</v>
      </c>
    </row>
    <row r="148" spans="2:10" ht="17.25" thickTop="1" thickBot="1" x14ac:dyDescent="0.3">
      <c r="B148" s="95" t="s">
        <v>1145</v>
      </c>
      <c r="C148" s="96">
        <f>Hoja1!Z5</f>
        <v>59</v>
      </c>
      <c r="D148" s="96"/>
      <c r="E148" s="98">
        <v>0.14000000000000001</v>
      </c>
      <c r="F148" s="131"/>
      <c r="G148" s="70" t="s">
        <v>1425</v>
      </c>
      <c r="H148" s="122">
        <f>AUXILIAR!G55</f>
        <v>5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86</v>
      </c>
      <c r="D150" s="68">
        <f>C150</f>
        <v>86</v>
      </c>
      <c r="E150" s="69">
        <f>D150/C149</f>
        <v>0.17842323651452283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73</v>
      </c>
      <c r="E151" s="69">
        <f>D151/C149</f>
        <v>0.15145228215767634</v>
      </c>
      <c r="F151" s="130"/>
      <c r="G151" s="117" t="s">
        <v>1418</v>
      </c>
      <c r="H151" s="120">
        <f>AUXILIAR!B62</f>
        <v>15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72</v>
      </c>
      <c r="E152" s="69">
        <f>D152/C149</f>
        <v>0.14937759336099585</v>
      </c>
      <c r="F152" s="130"/>
      <c r="G152" s="67" t="s">
        <v>1153</v>
      </c>
      <c r="H152" s="121">
        <f>AUXILIAR!C62</f>
        <v>15</v>
      </c>
      <c r="I152" s="125">
        <v>7</v>
      </c>
      <c r="J152" s="115">
        <f t="shared" ref="J152:J154" si="4">I152/H152</f>
        <v>0.46666666666666667</v>
      </c>
    </row>
    <row r="153" spans="2:10" ht="16.5" thickBot="1" x14ac:dyDescent="0.3">
      <c r="B153" s="70" t="s">
        <v>16</v>
      </c>
      <c r="C153" s="71">
        <v>23</v>
      </c>
      <c r="D153" s="72">
        <f>D152-C153</f>
        <v>49</v>
      </c>
      <c r="E153" s="92">
        <f>D153/C149</f>
        <v>0.1016597510373444</v>
      </c>
      <c r="F153" s="130"/>
      <c r="G153" s="67" t="s">
        <v>1420</v>
      </c>
      <c r="H153" s="121">
        <f>AUXILIAR!D62</f>
        <v>15</v>
      </c>
      <c r="I153" s="126">
        <v>6</v>
      </c>
      <c r="J153" s="110">
        <f t="shared" si="4"/>
        <v>0.4</v>
      </c>
    </row>
    <row r="154" spans="2:10" ht="17.25" thickTop="1" thickBot="1" x14ac:dyDescent="0.3">
      <c r="B154" s="95" t="s">
        <v>1144</v>
      </c>
      <c r="C154" s="96">
        <f>Hoja1!AA3</f>
        <v>21</v>
      </c>
      <c r="D154" s="96"/>
      <c r="E154" s="97">
        <v>0.09</v>
      </c>
      <c r="F154" s="130"/>
      <c r="G154" s="67" t="s">
        <v>1426</v>
      </c>
      <c r="H154" s="121">
        <v>30</v>
      </c>
      <c r="I154" s="127">
        <f t="shared" ref="I154" si="5">SUM(I152:I153)</f>
        <v>13</v>
      </c>
      <c r="J154" s="113">
        <f t="shared" si="4"/>
        <v>0.43333333333333335</v>
      </c>
    </row>
    <row r="155" spans="2:10" ht="17.25" thickTop="1" thickBot="1" x14ac:dyDescent="0.3">
      <c r="B155" s="95" t="s">
        <v>1145</v>
      </c>
      <c r="C155" s="96">
        <f>Hoja1!AA5</f>
        <v>65</v>
      </c>
      <c r="D155" s="96"/>
      <c r="E155" s="98">
        <v>0.31</v>
      </c>
      <c r="F155" s="131"/>
      <c r="G155" s="70" t="s">
        <v>1425</v>
      </c>
      <c r="H155" s="122">
        <v>13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61</v>
      </c>
      <c r="D157" s="68">
        <f>C157</f>
        <v>61</v>
      </c>
      <c r="E157" s="69">
        <f>D157/C156</f>
        <v>0.12655601659751037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59</v>
      </c>
      <c r="E158" s="69">
        <f>D158/C156</f>
        <v>0.12240663900414937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58</v>
      </c>
      <c r="E159" s="69">
        <f>D159/C156</f>
        <v>0.12033195020746888</v>
      </c>
      <c r="F159" s="130"/>
      <c r="G159" s="67" t="s">
        <v>1153</v>
      </c>
      <c r="H159" s="121">
        <f>AUXILIAR!C57</f>
        <v>15</v>
      </c>
      <c r="I159" s="125">
        <f>AUXILIAR!E57</f>
        <v>5</v>
      </c>
      <c r="J159" s="115">
        <f t="shared" ref="J159:J161" si="6">I159/H159</f>
        <v>0.33333333333333331</v>
      </c>
    </row>
    <row r="160" spans="2:10" ht="16.5" thickBot="1" x14ac:dyDescent="0.3">
      <c r="B160" s="70" t="s">
        <v>16</v>
      </c>
      <c r="C160" s="71">
        <v>9</v>
      </c>
      <c r="D160" s="72">
        <f>D159-C160</f>
        <v>49</v>
      </c>
      <c r="E160" s="92">
        <f>D160/C156</f>
        <v>0.1016597510373444</v>
      </c>
      <c r="F160" s="130"/>
      <c r="G160" s="67" t="s">
        <v>1420</v>
      </c>
      <c r="H160" s="121">
        <f>AUXILIAR!D57</f>
        <v>15</v>
      </c>
      <c r="I160" s="126">
        <f>AUXILIAR!F57</f>
        <v>4</v>
      </c>
      <c r="J160" s="110">
        <f t="shared" si="6"/>
        <v>0.26666666666666666</v>
      </c>
    </row>
    <row r="161" spans="2:10" ht="17.25" thickTop="1" thickBot="1" x14ac:dyDescent="0.3">
      <c r="B161" s="95" t="s">
        <v>1144</v>
      </c>
      <c r="C161" s="96">
        <f>Hoja1!AB3</f>
        <v>15</v>
      </c>
      <c r="D161" s="96"/>
      <c r="E161" s="97">
        <v>0.06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9</v>
      </c>
      <c r="J161" s="113">
        <f t="shared" si="6"/>
        <v>0.3</v>
      </c>
    </row>
    <row r="162" spans="2:10" ht="17.25" thickTop="1" thickBot="1" x14ac:dyDescent="0.3">
      <c r="B162" s="95" t="s">
        <v>1145</v>
      </c>
      <c r="C162" s="96">
        <f>Hoja1!AB5</f>
        <v>46</v>
      </c>
      <c r="D162" s="96"/>
      <c r="E162" s="98">
        <v>0.22</v>
      </c>
      <c r="F162" s="131"/>
      <c r="G162" s="70" t="s">
        <v>1425</v>
      </c>
      <c r="H162" s="122">
        <f>AUXILIAR!G57</f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39</v>
      </c>
      <c r="D164" s="68">
        <f>C164</f>
        <v>39</v>
      </c>
      <c r="E164" s="69">
        <f>D164/C163</f>
        <v>8.0912863070539423E-2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35</v>
      </c>
      <c r="E165" s="69">
        <f>D165/C163</f>
        <v>7.2614107883817433E-2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34</v>
      </c>
      <c r="E166" s="69">
        <f>D166/C163</f>
        <v>7.0539419087136929E-2</v>
      </c>
      <c r="F166" s="130"/>
      <c r="G166" s="67" t="s">
        <v>1153</v>
      </c>
      <c r="H166" s="121">
        <v>15</v>
      </c>
      <c r="I166" s="125">
        <v>4</v>
      </c>
      <c r="J166" s="115">
        <f t="shared" ref="J166:J168" si="8">I166/H166</f>
        <v>0.26666666666666666</v>
      </c>
    </row>
    <row r="167" spans="2:10" ht="16.5" thickBot="1" x14ac:dyDescent="0.3">
      <c r="B167" s="70" t="s">
        <v>16</v>
      </c>
      <c r="C167" s="71">
        <v>6</v>
      </c>
      <c r="D167" s="72">
        <f>D166-C167</f>
        <v>28</v>
      </c>
      <c r="E167" s="92">
        <f>D167/C163</f>
        <v>5.8091286307053944E-2</v>
      </c>
      <c r="F167" s="130"/>
      <c r="G167" s="67" t="s">
        <v>1420</v>
      </c>
      <c r="H167" s="121">
        <f>AUXILIAR!D58</f>
        <v>15</v>
      </c>
      <c r="I167" s="126">
        <v>3</v>
      </c>
      <c r="J167" s="110">
        <f t="shared" si="8"/>
        <v>0.2</v>
      </c>
    </row>
    <row r="168" spans="2:10" ht="17.25" thickTop="1" thickBot="1" x14ac:dyDescent="0.3">
      <c r="B168" s="95" t="s">
        <v>1144</v>
      </c>
      <c r="C168" s="96">
        <f>Hoja1!AC3</f>
        <v>15</v>
      </c>
      <c r="D168" s="96"/>
      <c r="E168" s="97">
        <v>0.06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7</v>
      </c>
      <c r="J168" s="113">
        <f t="shared" si="8"/>
        <v>0.23333333333333334</v>
      </c>
    </row>
    <row r="169" spans="2:10" ht="17.25" thickTop="1" thickBot="1" x14ac:dyDescent="0.3">
      <c r="B169" s="95" t="s">
        <v>1145</v>
      </c>
      <c r="C169" s="96">
        <f>Hoja1!AC5</f>
        <v>17</v>
      </c>
      <c r="D169" s="96"/>
      <c r="E169" s="98">
        <v>0.08</v>
      </c>
      <c r="F169" s="131"/>
      <c r="G169" s="70" t="s">
        <v>1425</v>
      </c>
      <c r="H169" s="122">
        <f>AUXILIAR!G58</f>
        <v>7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20</v>
      </c>
      <c r="D171" s="68">
        <f>C171</f>
        <v>20</v>
      </c>
      <c r="E171" s="69">
        <f>D171/C170</f>
        <v>4.1493775933609957E-2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3</v>
      </c>
      <c r="D172" s="68">
        <f>D171-C172</f>
        <v>17</v>
      </c>
      <c r="E172" s="69">
        <f>D172/C170</f>
        <v>3.5269709543568464E-2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16</v>
      </c>
      <c r="E173" s="69">
        <f>D173/C170</f>
        <v>3.3195020746887967E-2</v>
      </c>
      <c r="F173" s="130"/>
      <c r="G173" s="67" t="s">
        <v>1153</v>
      </c>
      <c r="H173" s="121">
        <f>AUXILIAR!C59</f>
        <v>15</v>
      </c>
      <c r="I173" s="125">
        <v>5</v>
      </c>
      <c r="J173" s="115">
        <f t="shared" ref="J173:J175" si="10">I173/H173</f>
        <v>0.33333333333333331</v>
      </c>
    </row>
    <row r="174" spans="2:10" ht="16.5" thickBot="1" x14ac:dyDescent="0.3">
      <c r="B174" s="70" t="s">
        <v>16</v>
      </c>
      <c r="C174" s="71">
        <f>AUXILIAR!B26</f>
        <v>3</v>
      </c>
      <c r="D174" s="72">
        <f>D173-C174</f>
        <v>13</v>
      </c>
      <c r="E174" s="92">
        <f>D174/C170</f>
        <v>2.6970954356846474E-2</v>
      </c>
      <c r="F174" s="130"/>
      <c r="G174" s="67" t="s">
        <v>1420</v>
      </c>
      <c r="H174" s="121">
        <f>AUXILIAR!D59</f>
        <v>15</v>
      </c>
      <c r="I174" s="126">
        <v>4</v>
      </c>
      <c r="J174" s="110">
        <f t="shared" si="10"/>
        <v>0.26666666666666666</v>
      </c>
    </row>
    <row r="175" spans="2:10" ht="17.25" thickTop="1" thickBot="1" x14ac:dyDescent="0.3">
      <c r="B175" s="95" t="s">
        <v>1144</v>
      </c>
      <c r="C175" s="96">
        <f>Hoja1!AD3</f>
        <v>10</v>
      </c>
      <c r="D175" s="96"/>
      <c r="E175" s="97">
        <v>0.04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9</v>
      </c>
      <c r="J175" s="113">
        <f t="shared" si="10"/>
        <v>0.3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0.05</v>
      </c>
      <c r="F176" s="131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23</v>
      </c>
      <c r="D178" s="68">
        <f>C178</f>
        <v>23</v>
      </c>
      <c r="E178" s="69">
        <f>D178/C177</f>
        <v>4.7717842323651449E-2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23</v>
      </c>
      <c r="E179" s="69">
        <f>D179/C177</f>
        <v>4.7717842323651449E-2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22</v>
      </c>
      <c r="E180" s="69">
        <f>D180/C177</f>
        <v>4.5643153526970952E-2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5</v>
      </c>
      <c r="D181" s="72">
        <f>D180-C181</f>
        <v>17</v>
      </c>
      <c r="E181" s="92">
        <f>D181/C177</f>
        <v>3.5269709543568464E-2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13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workbookViewId="0">
      <selection activeCell="AD7" sqref="AD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21</v>
      </c>
      <c r="AB3" s="54">
        <f>COUNTIFS('RESUMEN TOTAL'!C5:C518, "=BONOMO",'RESUMEN TOTAL'!AH5:AH518,"=APAGADO")</f>
        <v>15</v>
      </c>
      <c r="AC3" s="54">
        <f>COUNTIFS('RESUMEN TOTAL'!C5:C518, "=BONOMO",'RESUMEN TOTAL'!AI5:AI518,"=APAGADO")</f>
        <v>15</v>
      </c>
      <c r="AD3" s="54">
        <f>COUNTIFS('RESUMEN TOTAL'!C5:C518, "=BONOMO",'RESUMEN TOTAL'!AJ5:AJ518,"=APAGADO")</f>
        <v>10</v>
      </c>
      <c r="AE3" s="54">
        <f>COUNTIFS('RESUMEN TOTAL'!C5:C518, "=BONOMO",'RESUMEN TOTAL'!AK5:AK518,"=APAGADO")</f>
        <v>13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8.6776859504132234E-2</v>
      </c>
      <c r="AB4" s="61">
        <f t="shared" si="0"/>
        <v>6.1983471074380167E-2</v>
      </c>
      <c r="AC4" s="61">
        <f t="shared" si="0"/>
        <v>6.1983471074380167E-2</v>
      </c>
      <c r="AD4" s="61">
        <f t="shared" si="0"/>
        <v>4.1322314049586778E-2</v>
      </c>
      <c r="AE4" s="61">
        <f t="shared" si="0"/>
        <v>5.3719008264462811E-2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59</v>
      </c>
      <c r="AA5" s="56">
        <f>COUNTIFS('RESUMEN TOTAL'!C5:C502, "=COSEIDI",'RESUMEN TOTAL'!AG5:AG502,"=APAGADO")</f>
        <v>65</v>
      </c>
      <c r="AB5" s="56">
        <f>COUNTIFS('RESUMEN TOTAL'!C5:C502, "=COSEIDI",'RESUMEN TOTAL'!AH5:AH502,"=APAGADO")</f>
        <v>46</v>
      </c>
      <c r="AC5" s="56">
        <f>COUNTIFS('RESUMEN TOTAL'!C5:C502, "=COSEIDI",'RESUMEN TOTAL'!AI5:AI502,"=APAGADO")</f>
        <v>17</v>
      </c>
      <c r="AD5" s="56">
        <f>COUNTIFS('RESUMEN TOTAL'!C5:C502, "=COSEIDI",'RESUMEN TOTAL'!AJ5:AJ502,"=APAGADO")</f>
        <v>10</v>
      </c>
      <c r="AE5" s="56">
        <f>COUNTIFS('RESUMEN TOTAL'!C5:C502, "=COSEIDI",'RESUMEN TOTAL'!AK5:AK502,"=APAGADO")</f>
        <v>10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0.28095238095238095</v>
      </c>
      <c r="AA6" s="60">
        <f t="shared" si="6"/>
        <v>0.30952380952380953</v>
      </c>
      <c r="AB6" s="60">
        <f t="shared" si="6"/>
        <v>0.21904761904761905</v>
      </c>
      <c r="AC6" s="60">
        <f t="shared" si="6"/>
        <v>8.0952380952380956E-2</v>
      </c>
      <c r="AD6" s="60">
        <f t="shared" si="6"/>
        <v>4.7619047619047616E-2</v>
      </c>
      <c r="AE6" s="60">
        <f t="shared" si="6"/>
        <v>4.7619047619047616E-2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5</v>
      </c>
      <c r="AA2" s="18">
        <f>COUNTIFS(AA4:AA600, "=APAGADO",D4:D600,"=GFIJA")</f>
        <v>6</v>
      </c>
      <c r="AB2" s="18">
        <f>COUNTIFS(AB4:AB600, "=APAGADO",D4:D600,"=GFIJA")</f>
        <v>5</v>
      </c>
      <c r="AC2" s="18">
        <f>COUNTIFS(AC4:AC600, "=APAGADO",D4:D600,"=GFIJA")</f>
        <v>3</v>
      </c>
      <c r="AD2" s="18">
        <f>COUNTIFS(AD4:AD600, "=APAGADO",D4:D600,"=GFIJA")</f>
        <v>4</v>
      </c>
      <c r="AE2" s="18">
        <f>COUNTIFS(AE4:AE600, "=APAGADO",D4:D600,"=GFIJA")</f>
        <v>5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6</v>
      </c>
      <c r="AA3" s="18">
        <f>COUNTIFS(AA6:AA602, "=APAGADO",D4:D600,"=INTERCOMUNICADOR")</f>
        <v>6</v>
      </c>
      <c r="AB3" s="18">
        <f>COUNTIFS(AB6:AB602, "=APAGADO",D4:D600,"=INTERCOMUNICADOR")</f>
        <v>4</v>
      </c>
      <c r="AC3" s="18">
        <f>COUNTIFS(AC6:AC602, "=APAGADO",D4:D600,"=INTERCOMUNICADOR")</f>
        <v>4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 t="str">
        <f>'RESUMEN TOTAL'!AK55</f>
        <v>APAGADO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 t="str">
        <f>'RESUMEN TOTAL'!AF56</f>
        <v>APAGADO</v>
      </c>
      <c r="AA56" s="88" t="str">
        <f>'RESUMEN TOTAL'!AG56</f>
        <v>APAGADO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 t="str">
        <f>'RESUMEN TOTAL'!AF78</f>
        <v>APAGADO</v>
      </c>
      <c r="AA78" s="88" t="str">
        <f>'RESUMEN TOTAL'!AG78</f>
        <v>APAGADO</v>
      </c>
      <c r="AB78" s="88" t="str">
        <f>'RESUMEN TOTAL'!AH78</f>
        <v>APAGADO</v>
      </c>
      <c r="AC78" s="88" t="str">
        <f>'RESUMEN TOTAL'!AI78</f>
        <v>APAGADO</v>
      </c>
      <c r="AD78" s="88" t="str">
        <f>'RESUMEN TOTAL'!AJ78</f>
        <v>APAGADO</v>
      </c>
      <c r="AE78" s="88" t="str">
        <f>'RESUMEN TOTAL'!AK78</f>
        <v>APAGADO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 t="str">
        <f>'RESUMEN TOTAL'!AF79</f>
        <v>APAGADO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>
        <f>'RESUMEN TOTAL'!AJ79</f>
        <v>0</v>
      </c>
      <c r="AE79" s="88" t="str">
        <f>'RESUMEN TOTAL'!AK79</f>
        <v>APAGADO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 t="str">
        <f>'RESUMEN TOTAL'!AF84</f>
        <v>APAGADO</v>
      </c>
      <c r="AA84" s="88" t="str">
        <f>'RESUMEN TOTAL'!AG84</f>
        <v>APAGADO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 t="str">
        <f>'RESUMEN TOTAL'!AG118</f>
        <v>APAGADO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 t="str">
        <f>'RESUMEN TOTAL'!AH127</f>
        <v>APAGADO</v>
      </c>
      <c r="AC127" s="88" t="str">
        <f>'RESUMEN TOTAL'!AI127</f>
        <v>APAGADO</v>
      </c>
      <c r="AD127" s="88" t="str">
        <f>'RESUMEN TOTAL'!AJ127</f>
        <v>APAGADO</v>
      </c>
      <c r="AE127" s="88" t="str">
        <f>'RESUMEN TOTAL'!AK127</f>
        <v>APAGADO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 t="str">
        <f>'RESUMEN TOTAL'!AF151</f>
        <v>APAGADO</v>
      </c>
      <c r="AA151" s="88" t="str">
        <f>'RESUMEN TOTAL'!AG151</f>
        <v>APAGADO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 t="str">
        <f>'RESUMEN TOTAL'!AF152</f>
        <v>APAGADO</v>
      </c>
      <c r="AA152" s="88" t="str">
        <f>'RESUMEN TOTAL'!AG152</f>
        <v>APAGADO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 t="str">
        <f>'RESUMEN TOTAL'!AG169</f>
        <v>APAGADO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 t="str">
        <f>'RESUMEN TOTAL'!AG170</f>
        <v>APAGADO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 t="str">
        <f>'RESUMEN TOTAL'!AF193</f>
        <v>APAGADO</v>
      </c>
      <c r="AA193" s="88" t="str">
        <f>'RESUMEN TOTAL'!AG193</f>
        <v>APAGADO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 t="str">
        <f>'RESUMEN TOTAL'!AF197</f>
        <v>APAGADO</v>
      </c>
      <c r="AA197" s="88" t="str">
        <f>'RESUMEN TOTAL'!AG197</f>
        <v>APAGADO</v>
      </c>
      <c r="AB197" s="88" t="str">
        <f>'RESUMEN TOTAL'!AH197</f>
        <v>APAGADO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 t="str">
        <f>'RESUMEN TOTAL'!AF198</f>
        <v>APAGADO</v>
      </c>
      <c r="AA198" s="88" t="str">
        <f>'RESUMEN TOTAL'!AG198</f>
        <v>APAGADO</v>
      </c>
      <c r="AB198" s="88" t="str">
        <f>'RESUMEN TOTAL'!AH198</f>
        <v>APAGADO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 t="str">
        <f>'RESUMEN TOTAL'!AF216</f>
        <v>APAGADO</v>
      </c>
      <c r="AA216" s="88" t="str">
        <f>'RESUMEN TOTAL'!AG216</f>
        <v>APAGADO</v>
      </c>
      <c r="AB216" s="88" t="str">
        <f>'RESUMEN TOTAL'!AH216</f>
        <v>APAGADO</v>
      </c>
      <c r="AC216" s="88" t="str">
        <f>'RESUMEN TOTAL'!AI216</f>
        <v>APAGADO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 t="str">
        <f>'RESUMEN TOTAL'!AF218</f>
        <v>APAGADO</v>
      </c>
      <c r="AA218" s="88" t="str">
        <f>'RESUMEN TOTAL'!AG218</f>
        <v>APAGADO</v>
      </c>
      <c r="AB218" s="88" t="str">
        <f>'RESUMEN TOTAL'!AH218</f>
        <v>APAGADO</v>
      </c>
      <c r="AC218" s="88" t="str">
        <f>'RESUMEN TOTAL'!AI218</f>
        <v>APAGADO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 t="str">
        <f>'RESUMEN TOTAL'!AF221</f>
        <v>APAGADO</v>
      </c>
      <c r="AA221" s="88" t="str">
        <f>'RESUMEN TOTAL'!AG221</f>
        <v>APAGADO</v>
      </c>
      <c r="AB221" s="88" t="str">
        <f>'RESUMEN TOTAL'!AH221</f>
        <v>APAGADO</v>
      </c>
      <c r="AC221" s="88" t="str">
        <f>'RESUMEN TOTAL'!AI221</f>
        <v>APAGADO</v>
      </c>
      <c r="AD221" s="88" t="str">
        <f>'RESUMEN TOTAL'!AJ221</f>
        <v>APAGADO</v>
      </c>
      <c r="AE221" s="88" t="str">
        <f>'RESUMEN TOTAL'!AK221</f>
        <v>APAGADO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 t="str">
        <f>'RESUMEN TOTAL'!AG228</f>
        <v>APAGADO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 t="str">
        <f>'RESUMEN TOTAL'!AG229</f>
        <v>APAGADO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 t="str">
        <f>'RESUMEN TOTAL'!AF249</f>
        <v>APAGADO</v>
      </c>
      <c r="AA249" s="88" t="str">
        <f>'RESUMEN TOTAL'!AG249</f>
        <v>APAGADO</v>
      </c>
      <c r="AB249" s="88" t="str">
        <f>'RESUMEN TOTAL'!AH249</f>
        <v>APAGADO</v>
      </c>
      <c r="AC249" s="88" t="str">
        <f>'RESUMEN TOTAL'!AI249</f>
        <v>APAGADO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 t="str">
        <f>'RESUMEN TOTAL'!AF250</f>
        <v>APAGADO</v>
      </c>
      <c r="AA250" s="88" t="str">
        <f>'RESUMEN TOTAL'!AG250</f>
        <v>APAGADO</v>
      </c>
      <c r="AB250" s="88" t="str">
        <f>'RESUMEN TOTAL'!AH250</f>
        <v>APAGADO</v>
      </c>
      <c r="AC250" s="88" t="str">
        <f>'RESUMEN TOTAL'!AI250</f>
        <v>APAGADO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 t="str">
        <f>'RESUMEN TOTAL'!AF251</f>
        <v>APAGADO</v>
      </c>
      <c r="AA251" s="88" t="str">
        <f>'RESUMEN TOTAL'!AG251</f>
        <v>APAGADO</v>
      </c>
      <c r="AB251" s="88" t="str">
        <f>'RESUMEN TOTAL'!AH251</f>
        <v>APAGADO</v>
      </c>
      <c r="AC251" s="88" t="str">
        <f>'RESUMEN TOTAL'!AI251</f>
        <v>APAGADO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 t="str">
        <f>'RESUMEN TOTAL'!AF258</f>
        <v>APAGADO</v>
      </c>
      <c r="AA258" s="88" t="str">
        <f>'RESUMEN TOTAL'!AG258</f>
        <v>APAGADO</v>
      </c>
      <c r="AB258" s="88" t="str">
        <f>'RESUMEN TOTAL'!AH258</f>
        <v>APAGADO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 t="str">
        <f>'RESUMEN TOTAL'!AF259</f>
        <v>APAGADO</v>
      </c>
      <c r="AA259" s="88" t="str">
        <f>'RESUMEN TOTAL'!AG259</f>
        <v>APAGADO</v>
      </c>
      <c r="AB259" s="88" t="str">
        <f>'RESUMEN TOTAL'!AH259</f>
        <v>APAGADO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 t="str">
        <f>'RESUMEN TOTAL'!AF260</f>
        <v>APAGADO</v>
      </c>
      <c r="AA260" s="88" t="str">
        <f>'RESUMEN TOTAL'!AG260</f>
        <v>APAGADO</v>
      </c>
      <c r="AB260" s="88" t="str">
        <f>'RESUMEN TOTAL'!AH260</f>
        <v>APAGADO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 t="str">
        <f>'RESUMEN TOTAL'!AF261</f>
        <v>APAGADO</v>
      </c>
      <c r="AA261" s="88" t="str">
        <f>'RESUMEN TOTAL'!AG261</f>
        <v>APAGADO</v>
      </c>
      <c r="AB261" s="88" t="str">
        <f>'RESUMEN TOTAL'!AH261</f>
        <v>APAGADO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 t="str">
        <f>'RESUMEN TOTAL'!AF262</f>
        <v>APAGADO</v>
      </c>
      <c r="AA262" s="88" t="str">
        <f>'RESUMEN TOTAL'!AG262</f>
        <v>APAGADO</v>
      </c>
      <c r="AB262" s="88" t="str">
        <f>'RESUMEN TOTAL'!AH262</f>
        <v>APAGADO</v>
      </c>
      <c r="AC262" s="88" t="str">
        <f>'RESUMEN TOTAL'!AI262</f>
        <v>APAGADO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 t="str">
        <f>'RESUMEN TOTAL'!AF263</f>
        <v>APAGADO</v>
      </c>
      <c r="AA263" s="88" t="str">
        <f>'RESUMEN TOTAL'!AG263</f>
        <v>APAGADO</v>
      </c>
      <c r="AB263" s="88" t="str">
        <f>'RESUMEN TOTAL'!AH263</f>
        <v>APAGADO</v>
      </c>
      <c r="AC263" s="88" t="str">
        <f>'RESUMEN TOTAL'!AI263</f>
        <v>APAGADO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 t="str">
        <f>'RESUMEN TOTAL'!AF264</f>
        <v>APAGADO</v>
      </c>
      <c r="AA264" s="88" t="str">
        <f>'RESUMEN TOTAL'!AG264</f>
        <v>APAGADO</v>
      </c>
      <c r="AB264" s="88" t="str">
        <f>'RESUMEN TOTAL'!AH264</f>
        <v>APAGADO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 t="str">
        <f>'RESUMEN TOTAL'!AF265</f>
        <v>APAGADO</v>
      </c>
      <c r="AA265" s="88" t="str">
        <f>'RESUMEN TOTAL'!AG265</f>
        <v>APAGADO</v>
      </c>
      <c r="AB265" s="88" t="str">
        <f>'RESUMEN TOTAL'!AH265</f>
        <v>APAGADO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 t="str">
        <f>'RESUMEN TOTAL'!AF266</f>
        <v>APAGADO</v>
      </c>
      <c r="AA266" s="88" t="str">
        <f>'RESUMEN TOTAL'!AG266</f>
        <v>APAGADO</v>
      </c>
      <c r="AB266" s="88" t="str">
        <f>'RESUMEN TOTAL'!AH266</f>
        <v>APAGADO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 t="str">
        <f>'RESUMEN TOTAL'!AF267</f>
        <v>APAGADO</v>
      </c>
      <c r="AA267" s="88" t="str">
        <f>'RESUMEN TOTAL'!AG267</f>
        <v>APAGADO</v>
      </c>
      <c r="AB267" s="88" t="str">
        <f>'RESUMEN TOTAL'!AH267</f>
        <v>APAGADO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 t="str">
        <f>'RESUMEN TOTAL'!AF268</f>
        <v>APAGADO</v>
      </c>
      <c r="AA268" s="88" t="str">
        <f>'RESUMEN TOTAL'!AG268</f>
        <v>APAGADO</v>
      </c>
      <c r="AB268" s="88" t="str">
        <f>'RESUMEN TOTAL'!AH268</f>
        <v>APAGADO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 t="str">
        <f>'RESUMEN TOTAL'!AF269</f>
        <v>APAGADO</v>
      </c>
      <c r="AA269" s="88" t="str">
        <f>'RESUMEN TOTAL'!AG269</f>
        <v>APAGADO</v>
      </c>
      <c r="AB269" s="88" t="str">
        <f>'RESUMEN TOTAL'!AH269</f>
        <v>APAGADO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 t="str">
        <f>'RESUMEN TOTAL'!AF270</f>
        <v>APAGADO</v>
      </c>
      <c r="AA270" s="88" t="str">
        <f>'RESUMEN TOTAL'!AG270</f>
        <v>APAGADO</v>
      </c>
      <c r="AB270" s="88" t="str">
        <f>'RESUMEN TOTAL'!AH270</f>
        <v>APAGADO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 t="str">
        <f>'RESUMEN TOTAL'!AF271</f>
        <v>APAGADO</v>
      </c>
      <c r="AA271" s="88" t="str">
        <f>'RESUMEN TOTAL'!AG271</f>
        <v>APAGADO</v>
      </c>
      <c r="AB271" s="88" t="str">
        <f>'RESUMEN TOTAL'!AH271</f>
        <v>APAGADO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 t="str">
        <f>'RESUMEN TOTAL'!AF272</f>
        <v>APAGADO</v>
      </c>
      <c r="AA272" s="88" t="str">
        <f>'RESUMEN TOTAL'!AG272</f>
        <v>APAGADO</v>
      </c>
      <c r="AB272" s="88" t="str">
        <f>'RESUMEN TOTAL'!AH272</f>
        <v>APAGADO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 t="str">
        <f>'RESUMEN TOTAL'!AF273</f>
        <v>APAGADO</v>
      </c>
      <c r="AA273" s="88" t="str">
        <f>'RESUMEN TOTAL'!AG273</f>
        <v>APAGADO</v>
      </c>
      <c r="AB273" s="88" t="str">
        <f>'RESUMEN TOTAL'!AH273</f>
        <v>APAGADO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 t="str">
        <f>'RESUMEN TOTAL'!AF274</f>
        <v>APAGADO</v>
      </c>
      <c r="AA274" s="88" t="str">
        <f>'RESUMEN TOTAL'!AG274</f>
        <v>APAGADO</v>
      </c>
      <c r="AB274" s="88" t="str">
        <f>'RESUMEN TOTAL'!AH274</f>
        <v>APAGADO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 t="str">
        <f>'RESUMEN TOTAL'!AF275</f>
        <v>APAGADO</v>
      </c>
      <c r="AA275" s="88" t="str">
        <f>'RESUMEN TOTAL'!AG275</f>
        <v>APAGADO</v>
      </c>
      <c r="AB275" s="88" t="str">
        <f>'RESUMEN TOTAL'!AH275</f>
        <v>APAGADO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 t="str">
        <f>'RESUMEN TOTAL'!AF276</f>
        <v>APAGADO</v>
      </c>
      <c r="AA276" s="88" t="str">
        <f>'RESUMEN TOTAL'!AG276</f>
        <v>APAGADO</v>
      </c>
      <c r="AB276" s="88" t="str">
        <f>'RESUMEN TOTAL'!AH276</f>
        <v>APAGADO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 t="str">
        <f>'RESUMEN TOTAL'!AF300</f>
        <v>APAGADO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 t="str">
        <f>'RESUMEN TOTAL'!AF305</f>
        <v>APAGADO</v>
      </c>
      <c r="AA305" s="88" t="str">
        <f>'RESUMEN TOTAL'!AG305</f>
        <v>APAGADO</v>
      </c>
      <c r="AB305" s="88" t="str">
        <f>'RESUMEN TOTAL'!AH305</f>
        <v>APAGADO</v>
      </c>
      <c r="AC305" s="88" t="str">
        <f>'RESUMEN TOTAL'!AI305</f>
        <v>APAGADO</v>
      </c>
      <c r="AD305" s="88">
        <f>'RESUMEN TOTAL'!AJ305</f>
        <v>0</v>
      </c>
      <c r="AE305" s="88" t="str">
        <f>'RESUMEN TOTAL'!AK305</f>
        <v>APAGADO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 t="str">
        <f>'RESUMEN TOTAL'!AF311</f>
        <v>APAGADO</v>
      </c>
      <c r="AA311" s="88">
        <f>'RESUMEN TOTAL'!AG311</f>
        <v>0</v>
      </c>
      <c r="AB311" s="88" t="str">
        <f>'RESUMEN TOTAL'!AH311</f>
        <v>APAGADO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 t="str">
        <f>'RESUMEN TOTAL'!AG313</f>
        <v>APAGADO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 t="str">
        <f>'RESUMEN TOTAL'!AF338</f>
        <v>APAGADO</v>
      </c>
      <c r="AA338" s="88" t="str">
        <f>'RESUMEN TOTAL'!AG338</f>
        <v>APAGADO</v>
      </c>
      <c r="AB338" s="88" t="str">
        <f>'RESUMEN TOTAL'!AH338</f>
        <v>APAGADO</v>
      </c>
      <c r="AC338" s="88" t="str">
        <f>'RESUMEN TOTAL'!AI338</f>
        <v>APAGADO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 t="str">
        <f>'RESUMEN TOTAL'!AF347</f>
        <v>APAGADO</v>
      </c>
      <c r="AA347" s="88" t="str">
        <f>'RESUMEN TOTAL'!AG347</f>
        <v>APAGADO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 t="str">
        <f>'RESUMEN TOTAL'!AG349</f>
        <v>APAGADO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 t="str">
        <f>'RESUMEN TOTAL'!AF350</f>
        <v>APAGADO</v>
      </c>
      <c r="AA350" s="88" t="str">
        <f>'RESUMEN TOTAL'!AG350</f>
        <v>APAGADO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 t="str">
        <f>'RESUMEN TOTAL'!AJ351</f>
        <v>APAGADO</v>
      </c>
      <c r="AE351" s="88" t="str">
        <f>'RESUMEN TOTAL'!AK351</f>
        <v>APAGADO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 t="str">
        <f>'RESUMEN TOTAL'!AF354</f>
        <v>APAGADO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 t="str">
        <f>'RESUMEN TOTAL'!AF355</f>
        <v>APAGADO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 t="str">
        <f>'RESUMEN TOTAL'!AF358</f>
        <v>APAGADO</v>
      </c>
      <c r="AA358" s="88" t="str">
        <f>'RESUMEN TOTAL'!AG358</f>
        <v>APAGADO</v>
      </c>
      <c r="AB358" s="88" t="str">
        <f>'RESUMEN TOTAL'!AH358</f>
        <v>APAGADO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 t="str">
        <f>'RESUMEN TOTAL'!AF359</f>
        <v>APAGADO</v>
      </c>
      <c r="AA359" s="88" t="str">
        <f>'RESUMEN TOTAL'!AG359</f>
        <v>APAGADO</v>
      </c>
      <c r="AB359" s="88" t="str">
        <f>'RESUMEN TOTAL'!AH359</f>
        <v>APAGADO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 t="str">
        <f>'RESUMEN TOTAL'!AF360</f>
        <v>APAGADO</v>
      </c>
      <c r="AA360" s="88" t="str">
        <f>'RESUMEN TOTAL'!AG360</f>
        <v>APAGADO</v>
      </c>
      <c r="AB360" s="88" t="str">
        <f>'RESUMEN TOTAL'!AH360</f>
        <v>APAGADO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 t="str">
        <f>'RESUMEN TOTAL'!AK378</f>
        <v>APAGADO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 t="str">
        <f>'RESUMEN TOTAL'!AF390</f>
        <v>APAGADO</v>
      </c>
      <c r="AA390" s="88" t="str">
        <f>'RESUMEN TOTAL'!AG390</f>
        <v>APAGADO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 t="str">
        <f>'RESUMEN TOTAL'!AF391</f>
        <v>APAGADO</v>
      </c>
      <c r="AA391" s="88" t="str">
        <f>'RESUMEN TOTAL'!AG391</f>
        <v>APAGADO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 t="str">
        <f>'RESUMEN TOTAL'!AF405</f>
        <v>APAGADO</v>
      </c>
      <c r="AA405" s="88" t="str">
        <f>'RESUMEN TOTAL'!AG405</f>
        <v>APAGADO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 t="str">
        <f>'RESUMEN TOTAL'!AF417</f>
        <v>APAGADO</v>
      </c>
      <c r="AA417" s="88" t="str">
        <f>'RESUMEN TOTAL'!AG417</f>
        <v>APAGADO</v>
      </c>
      <c r="AB417" s="88" t="str">
        <f>'RESUMEN TOTAL'!AH417</f>
        <v>APAGADO</v>
      </c>
      <c r="AC417" s="88" t="str">
        <f>'RESUMEN TOTAL'!AI417</f>
        <v>APAGADO</v>
      </c>
      <c r="AD417" s="88" t="str">
        <f>'RESUMEN TOTAL'!AJ417</f>
        <v>APAGADO</v>
      </c>
      <c r="AE417" s="88" t="str">
        <f>'RESUMEN TOTAL'!AK417</f>
        <v>APAGADO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 t="str">
        <f>'RESUMEN TOTAL'!AF418</f>
        <v>APAGADO</v>
      </c>
      <c r="AA418" s="88" t="str">
        <f>'RESUMEN TOTAL'!AG418</f>
        <v>APAGADO</v>
      </c>
      <c r="AB418" s="88" t="str">
        <f>'RESUMEN TOTAL'!AH418</f>
        <v>APAGADO</v>
      </c>
      <c r="AC418" s="88" t="str">
        <f>'RESUMEN TOTAL'!AI418</f>
        <v>APAGADO</v>
      </c>
      <c r="AD418" s="88" t="str">
        <f>'RESUMEN TOTAL'!AJ418</f>
        <v>APAGADO</v>
      </c>
      <c r="AE418" s="88" t="str">
        <f>'RESUMEN TOTAL'!AK418</f>
        <v>APAGADO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 t="str">
        <f>'RESUMEN TOTAL'!AF428</f>
        <v>APAGADO</v>
      </c>
      <c r="AA428" s="88" t="str">
        <f>'RESUMEN TOTAL'!AG428</f>
        <v>APAGADO</v>
      </c>
      <c r="AB428" s="88" t="str">
        <f>'RESUMEN TOTAL'!AH428</f>
        <v>APAGADO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 t="str">
        <f>'RESUMEN TOTAL'!AF429</f>
        <v>APAGADO</v>
      </c>
      <c r="AA429" s="88" t="str">
        <f>'RESUMEN TOTAL'!AG429</f>
        <v>APAGADO</v>
      </c>
      <c r="AB429" s="88" t="str">
        <f>'RESUMEN TOTAL'!AH429</f>
        <v>APAGADO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 t="str">
        <f>'RESUMEN TOTAL'!AF430</f>
        <v>APAGADO</v>
      </c>
      <c r="AA430" s="88" t="str">
        <f>'RESUMEN TOTAL'!AG430</f>
        <v>APAGADO</v>
      </c>
      <c r="AB430" s="88" t="str">
        <f>'RESUMEN TOTAL'!AH430</f>
        <v>APAGADO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 t="str">
        <f>'RESUMEN TOTAL'!AF431</f>
        <v>APAGADO</v>
      </c>
      <c r="AA431" s="88" t="str">
        <f>'RESUMEN TOTAL'!AG431</f>
        <v>APAGADO</v>
      </c>
      <c r="AB431" s="88" t="str">
        <f>'RESUMEN TOTAL'!AH431</f>
        <v>APAGADO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 t="str">
        <f>'RESUMEN TOTAL'!AF435</f>
        <v>APAGADO</v>
      </c>
      <c r="AA435" s="88" t="str">
        <f>'RESUMEN TOTAL'!AG435</f>
        <v>APAGADO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 t="str">
        <f>'RESUMEN TOTAL'!AF436</f>
        <v>APAGADO</v>
      </c>
      <c r="AA436" s="88" t="str">
        <f>'RESUMEN TOTAL'!AG436</f>
        <v>APAGADO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 t="str">
        <f>'RESUMEN TOTAL'!AG447</f>
        <v>APAGADO</v>
      </c>
      <c r="AB447" s="88" t="str">
        <f>'RESUMEN TOTAL'!AH447</f>
        <v>APAGADO</v>
      </c>
      <c r="AC447" s="88" t="str">
        <f>'RESUMEN TOTAL'!AI447</f>
        <v>APAGADO</v>
      </c>
      <c r="AD447" s="88" t="str">
        <f>'RESUMEN TOTAL'!AJ447</f>
        <v>APAGADO</v>
      </c>
      <c r="AE447" s="88" t="str">
        <f>'RESUMEN TOTAL'!AK447</f>
        <v>APAGADO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 t="str">
        <f>'RESUMEN TOTAL'!AF453</f>
        <v>APAGADO</v>
      </c>
      <c r="AA453" s="88" t="str">
        <f>'RESUMEN TOTAL'!AG453</f>
        <v>APAGADO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 t="str">
        <f>'RESUMEN TOTAL'!AF454</f>
        <v>APAGADO</v>
      </c>
      <c r="AA454" s="88" t="str">
        <f>'RESUMEN TOTAL'!AG454</f>
        <v>APAGADO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 t="str">
        <f>'RESUMEN TOTAL'!AF461</f>
        <v>APAGADO</v>
      </c>
      <c r="AA461" s="100" t="str">
        <f>'RESUMEN TOTAL'!AG461</f>
        <v>APAGADO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 t="str">
        <f>'RESUMEN TOTAL'!AF462</f>
        <v>APAGADO</v>
      </c>
      <c r="AA462" s="100" t="str">
        <f>'RESUMEN TOTAL'!AG462</f>
        <v>APAGADO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 t="str">
        <f>'RESUMEN TOTAL'!AJ463</f>
        <v>APAGADO</v>
      </c>
      <c r="AE463" s="100" t="str">
        <f>'RESUMEN TOTAL'!AK463</f>
        <v>APAGADO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 t="str">
        <f>'RESUMEN TOTAL'!AJ464</f>
        <v>APAGADO</v>
      </c>
      <c r="AE464" s="100" t="str">
        <f>'RESUMEN TOTAL'!AK464</f>
        <v>APAGADO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 t="str">
        <f>'RESUMEN TOTAL'!AH465</f>
        <v>APAGADO</v>
      </c>
      <c r="AC465" s="100">
        <f>'RESUMEN TOTAL'!AI465</f>
        <v>0</v>
      </c>
      <c r="AD465" s="100">
        <f>'RESUMEN TOTAL'!AJ465</f>
        <v>0</v>
      </c>
      <c r="AE465" s="100" t="str">
        <f>'RESUMEN TOTAL'!AK465</f>
        <v>APAGADO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 t="str">
        <f>'RESUMEN TOTAL'!AH466</f>
        <v>APAGADO</v>
      </c>
      <c r="AC466" s="100">
        <f>'RESUMEN TOTAL'!AI466</f>
        <v>0</v>
      </c>
      <c r="AD466" s="100">
        <f>'RESUMEN TOTAL'!AJ466</f>
        <v>0</v>
      </c>
      <c r="AE466" s="100" t="str">
        <f>'RESUMEN TOTAL'!AK466</f>
        <v>APAGADO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 t="str">
        <f>'RESUMEN TOTAL'!AG475</f>
        <v>APAGADO</v>
      </c>
      <c r="AB475" s="19" t="str">
        <f>'RESUMEN TOTAL'!AH475</f>
        <v>APAGADO</v>
      </c>
      <c r="AC475" s="100" t="str">
        <f>'RESUMEN TOTAL'!AI475</f>
        <v>APAGADO</v>
      </c>
      <c r="AD475" s="100" t="str">
        <f>'RESUMEN TOTAL'!AJ475</f>
        <v>APAGADO</v>
      </c>
      <c r="AE475" s="100" t="str">
        <f>'RESUMEN TOTAL'!AK475</f>
        <v>APAGADO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 t="str">
        <f>'RESUMEN TOTAL'!AF476</f>
        <v>APAGADO</v>
      </c>
      <c r="AA476" s="19" t="str">
        <f>'RESUMEN TOTAL'!AG476</f>
        <v>APAGADO</v>
      </c>
      <c r="AB476" s="19" t="str">
        <f>'RESUMEN TOTAL'!AH476</f>
        <v>APAGADO</v>
      </c>
      <c r="AC476" s="100" t="str">
        <f>'RESUMEN TOTAL'!AI476</f>
        <v>APAGADO</v>
      </c>
      <c r="AD476" s="100" t="str">
        <f>'RESUMEN TOTAL'!AJ476</f>
        <v>APAGADO</v>
      </c>
      <c r="AE476" s="100" t="str">
        <f>'RESUMEN TOTAL'!AK476</f>
        <v>APAGADO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 t="str">
        <f>'RESUMEN TOTAL'!AF477</f>
        <v>APAGADO</v>
      </c>
      <c r="AA477" s="19" t="str">
        <f>'RESUMEN TOTAL'!AG477</f>
        <v>APAGADO</v>
      </c>
      <c r="AB477" s="19" t="str">
        <f>'RESUMEN TOTAL'!AH477</f>
        <v>APAGADO</v>
      </c>
      <c r="AC477" s="100" t="str">
        <f>'RESUMEN TOTAL'!AI477</f>
        <v>APAGADO</v>
      </c>
      <c r="AD477" s="100" t="str">
        <f>'RESUMEN TOTAL'!AJ477</f>
        <v>APAGADO</v>
      </c>
      <c r="AE477" s="100" t="str">
        <f>'RESUMEN TOTAL'!AK477</f>
        <v>APAGADO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 t="str">
        <f>'RESUMEN TOTAL'!AF478</f>
        <v>APAGADO</v>
      </c>
      <c r="AA478" s="19" t="str">
        <f>'RESUMEN TOTAL'!AG478</f>
        <v>APAGADO</v>
      </c>
      <c r="AB478" s="19" t="str">
        <f>'RESUMEN TOTAL'!AH478</f>
        <v>APAGADO</v>
      </c>
      <c r="AC478" s="100" t="str">
        <f>'RESUMEN TOTAL'!AI478</f>
        <v>APAGADO</v>
      </c>
      <c r="AD478" s="100" t="str">
        <f>'RESUMEN TOTAL'!AJ478</f>
        <v>APAGADO</v>
      </c>
      <c r="AE478" s="100" t="str">
        <f>'RESUMEN TOTAL'!AK478</f>
        <v>APAGADO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 t="str">
        <f>'RESUMEN TOTAL'!AF479</f>
        <v>APAGADO</v>
      </c>
      <c r="AA479" s="19" t="str">
        <f>'RESUMEN TOTAL'!AG479</f>
        <v>APAGADO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 t="str">
        <f>'RESUMEN TOTAL'!AF480</f>
        <v>APAGADO</v>
      </c>
      <c r="AA480" s="19" t="str">
        <f>'RESUMEN TOTAL'!AG480</f>
        <v>APAGADO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 t="str">
        <f>'RESUMEN TOTAL'!AF485</f>
        <v>APAGADO</v>
      </c>
      <c r="AA485" s="19" t="str">
        <f>'RESUMEN TOTAL'!AG485</f>
        <v>APAGADO</v>
      </c>
      <c r="AB485" s="19" t="str">
        <f>'RESUMEN TOTAL'!AH485</f>
        <v>APAGADO</v>
      </c>
      <c r="AC485" s="19">
        <f>'RESUMEN TOTAL'!AI485</f>
        <v>0</v>
      </c>
      <c r="AD485" s="19" t="str">
        <f>'RESUMEN TOTAL'!AJ485</f>
        <v>APAGADO</v>
      </c>
      <c r="AE485" s="19" t="str">
        <f>'RESUMEN TOTAL'!AK485</f>
        <v>APAGADO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 t="str">
        <f>'RESUMEN TOTAL'!AF486</f>
        <v>APAGADO</v>
      </c>
      <c r="AA486" s="19" t="str">
        <f>'RESUMEN TOTAL'!AG486</f>
        <v>APAGADO</v>
      </c>
      <c r="AB486" s="19">
        <f>'RESUMEN TOTAL'!AH486</f>
        <v>0</v>
      </c>
      <c r="AC486" s="19" t="str">
        <f>'RESUMEN TOTAL'!AI486</f>
        <v>APAGADO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2023-08-28T10:16:04Z</dcterms:modified>
</cp:coreProperties>
</file>