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F27D8205-007C-4DF1-9FF0-0A246EAC9A5B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G62" i="14"/>
  <c r="I201" i="24"/>
  <c r="I203" i="24" s="1"/>
  <c r="G63" i="14"/>
  <c r="H204" i="24" s="1"/>
  <c r="I160" i="24"/>
  <c r="I210" i="24"/>
  <c r="G64" i="14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C211" i="24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D199" i="24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<sst xmlns="http://schemas.openxmlformats.org/spreadsheetml/2006/main" count="5320" uniqueCount="1473">
  <si>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</si>
  <si>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</si>
  <si>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</si>
  <si>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</si>
  <si>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</si>
  <si>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</si>
  <si>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</si>
  <si>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</si>
  <si>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</si>
  <si>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</si>
  <si>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</si>
  <si>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</si>
  <si>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</si>
  <si>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</si>
  <si>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</si>
  <si>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</si>
  <si>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</si>
  <si>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</si>
  <si>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</si>
  <si>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</si>
  <si>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</si>
  <si>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</si>
  <si>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</si>
  <si>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</si>
  <si>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</si>
  <si>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</si>
  <si>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</si>
  <si>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</si>
  <si>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</si>
  <si>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</si>
  <si>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</si>
  <si>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</si>
  <si>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</si>
  <si>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</si>
  <si>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</si>
  <si>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</si>
  <si>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</si>
  <si>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</si>
  <si>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</si>
  <si>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</si>
  <si>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</si>
  <si>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</si>
  <si>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</si>
  <si>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</si>
  <si>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</si>
  <si>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</si>
  <si>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</si>
  <si>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</si>
  <si>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</si>
  <si>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</si>
  <si>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</si>
  <si>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</si>
  <si>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</si>
  <si>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</si>
  <si>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</si>
  <si>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</si>
  <si>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</si>
  <si>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</si>
  <si>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</si>
  <si>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</si>
  <si>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</si>
  <si>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</si>
  <si>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</si>
  <si>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</si>
  <si>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</si>
  <si>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</si>
  <si>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</si>
  <si>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</si>
  <si>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</si>
  <si>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</si>
  <si>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</si>
  <si>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</si>
  <si>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</si>
  <si>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</si>
  <si>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</si>
  <si>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</si>
  <si>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</si>
  <si>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</si>
  <si>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</si>
  <si>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</si>
  <si>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</si>
  <si>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</si>
  <si>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</si>
  <si>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</si>
  <si>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</si>
  <si>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</si>
  <si>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</si>
  <si>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</si>
  <si>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</si>
  <si>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</si>
  <si>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</si>
  <si>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</si>
  <si>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</si>
  <si>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</si>
  <si>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</si>
  <si>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</si>
  <si>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</si>
  <si>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</si>
  <si>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</si>
  <si>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</si>
  <si>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</si>
  <si>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</si>
  <si>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</si>
  <si>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</si>
  <si>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</si>
  <si>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</si>
  <si>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</si>
  <si>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</si>
  <si>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</si>
  <si>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</si>
  <si>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</si>
  <si>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</si>
  <si>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</si>
  <si>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</si>
  <si>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</si>
  <si>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</si>
  <si>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</si>
  <si>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</si>
  <si>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</si>
  <si>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</si>
  <si>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</si>
  <si>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</si>
  <si>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</si>
  <si>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</si>
  <si>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</si>
  <si>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</si>
  <si>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</si>
  <si>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</si>
  <si>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</si>
  <si>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</si>
  <si>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</si>
  <si>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</si>
  <si>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</si>
  <si>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</si>
  <si>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</si>
  <si>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</si>
  <si>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</si>
  <si>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</si>
  <si>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</si>
  <si>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</si>
  <si>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</si>
  <si>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</si>
  <si>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</si>
  <si>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</si>
  <si>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</si>
  <si>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</si>
  <si>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</si>
  <si>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</si>
  <si>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</si>
  <si>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</si>
  <si>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</si>
  <si>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</si>
  <si>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</si>
  <si>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</si>
  <si>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</si>
  <si>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</si>
  <si>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</si>
  <si>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</si>
  <si>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</si>
  <si>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</si>
  <si>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</si>
  <si>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</si>
  <si>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</si>
  <si>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</si>
  <si>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</si>
  <si>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</si>
  <si>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</si>
  <si>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</si>
  <si>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</si>
  <si>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</si>
  <si>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</si>
  <si>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</si>
  <si>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</si>
  <si>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</si>
  <si>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</si>
  <si>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</si>
  <si>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</si>
  <si>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</si>
  <si>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</si>
  <si>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</si>
  <si>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</si>
  <si>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</si>
  <si>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</si>
  <si>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</si>
  <si>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</si>
  <si>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</si>
  <si>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</si>
  <si>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</si>
  <si>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</si>
  <si>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</si>
  <si>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</si>
  <si>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</si>
  <si>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</si>
  <si>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</si>
  <si>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</si>
  <si>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</si>
  <si>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</si>
  <si>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</si>
  <si>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</si>
  <si>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</si>
  <si>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</si>
  <si>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</si>
  <si>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</si>
  <si>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</si>
  <si>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</si>
  <si>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</si>
  <si>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</si>
  <si>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</si>
  <si>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</si>
  <si>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</si>
  <si>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</si>
  <si>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</si>
  <si>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</si>
  <si>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</si>
  <si>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</si>
  <si>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</si>
  <si>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</si>
  <si>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</si>
  <si>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</si>
  <si>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</si>
  <si>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</si>
  <si>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</si>
  <si>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</si>
  <si>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</si>
  <si>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</si>
  <si>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</si>
  <si>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</si>
  <si>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</si>
  <si>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</si>
  <si>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</si>
  <si>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</si>
  <si>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</si>
  <si>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</si>
  <si>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</si>
  <si>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</si>
  <si>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</si>
  <si>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</si>
  <si>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</si>
  <si>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</si>
  <si>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</si>
  <si>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</si>
  <si>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</si>
  <si>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</si>
  <si>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</si>
  <si>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</si>
  <si>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</si>
  <si>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</si>
  <si>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</si>
  <si>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</si>
  <si>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</si>
  <si>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</si>
  <si>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</si>
  <si>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</si>
  <si>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</si>
  <si>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</si>
  <si>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</si>
  <si>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</si>
  <si>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</si>
  <si>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</si>
  <si>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</si>
  <si>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</si>
  <si>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</si>
  <si>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</si>
  <si>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</si>
  <si>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</si>
  <si>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</si>
  <si>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</si>
  <si>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</si>
  <si>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</si>
  <si>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</si>
  <si>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</si>
  <si>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</si>
  <si>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</si>
  <si>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</si>
  <si>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</si>
  <si>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</si>
  <si>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</si>
  <si>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</si>
  <si>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</si>
  <si>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</si>
  <si>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</si>
  <si>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</si>
  <si>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</si>
  <si>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</si>
  <si>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</si>
  <si>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</si>
  <si>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</si>
  <si>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</si>
  <si>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</si>
  <si>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</si>
  <si>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</si>
  <si>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</si>
  <si>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</si>
  <si>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</si>
  <si>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</si>
  <si>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</si>
  <si>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</si>
  <si>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</si>
  <si>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</si>
  <si>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</si>
  <si>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</si>
  <si>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</si>
  <si>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</si>
  <si>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</si>
  <si>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</si>
  <si>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</si>
  <si>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</si>
  <si>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</si>
  <si>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</si>
  <si>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</si>
  <si>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</si>
  <si>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</si>
  <si>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</si>
  <si>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</si>
  <si>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</si>
  <si>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</si>
  <si>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</si>
  <si>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</si>
  <si>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</si>
  <si>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</si>
  <si>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</si>
  <si>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</si>
  <si>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</si>
  <si>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</si>
  <si>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</si>
  <si>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</si>
  <si>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</si>
  <si>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</si>
  <si>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</si>
  <si>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</si>
  <si>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</si>
  <si>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</si>
  <si>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</si>
  <si>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</si>
  <si>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</si>
  <si>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</si>
  <si>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</si>
  <si>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</si>
  <si>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</si>
  <si>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</si>
  <si>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</si>
  <si>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</si>
  <si>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</si>
  <si>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</si>
  <si>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</si>
  <si>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</si>
  <si>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</si>
  <si>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</si>
  <si>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</si>
  <si>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</si>
  <si>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</si>
  <si>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</si>
  <si>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</si>
  <si>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</si>
  <si>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</si>
  <si>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</si>
  <si>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</si>
  <si>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</si>
  <si>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</si>
  <si>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</si>
  <si>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</si>
  <si>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</si>
  <si>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</si>
  <si>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</si>
  <si>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</si>
  <si>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</si>
  <si>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</si>
  <si>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</si>
  <si>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</si>
  <si>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</si>
  <si>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</si>
  <si>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</si>
  <si>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</si>
  <si>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</si>
  <si>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</si>
  <si>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</si>
  <si>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</si>
  <si>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</si>
  <si>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</si>
  <si>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</si>
  <si>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</si>
  <si>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</si>
  <si>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</si>
  <si>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</si>
  <si>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</si>
  <si>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</si>
  <si>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</si>
  <si>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</si>
  <si>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</si>
  <si>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</si>
  <si>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</si>
  <si>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</si>
  <si>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</si>
  <si>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</si>
  <si>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</si>
  <si>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</si>
  <si>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</si>
  <si>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</si>
  <si>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</si>
  <si>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</si>
  <si>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</si>
  <si>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</si>
  <si>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</si>
  <si>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</si>
  <si>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</si>
  <si>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</si>
  <si>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</si>
  <si>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</si>
  <si>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</si>
  <si>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</si>
  <si>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</si>
  <si>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</si>
  <si>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</si>
  <si>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</si>
  <si>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</si>
  <si>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</si>
  <si>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</si>
  <si>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</si>
  <si>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</si>
  <si>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</si>
  <si>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</si>
  <si>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</si>
  <si>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</si>
  <si>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</si>
  <si>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</si>
  <si>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</si>
  <si>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</si>
  <si>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</si>
  <si>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</si>
  <si>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</si>
  <si>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</si>
  <si>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</si>
  <si>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</si>
  <si>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</si>
  <si>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</si>
  <si>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</si>
  <si>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</si>
  <si>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</si>
  <si>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</si>
  <si>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</si>
  <si>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</si>
  <si>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</si>
  <si>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</si>
  <si>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</si>
  <si>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</si>
  <si>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</si>
  <si>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</si>
  <si>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</si>
  <si>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</si>
  <si>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</si>
  <si>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</si>
  <si>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</si>
  <si>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</si>
  <si>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</si>
  <si>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</si>
  <si>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</si>
  <si>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</si>
  <si>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</si>
  <si>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</si>
  <si>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</si>
  <si>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</si>
  <si>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</si>
  <si>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</si>
  <si>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</si>
  <si>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</si>
  <si>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</si>
  <si>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</si>
  <si>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</si>
  <si>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</si>
  <si>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</si>
  <si>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</si>
  <si>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</si>
  <si>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</si>
  <si>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</si>
  <si>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</si>
  <si>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</si>
  <si>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</si>
  <si>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</si>
  <si>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</si>
  <si>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</si>
  <si>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</si>
  <si>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</si>
  <si>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</si>
  <si>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</si>
  <si>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</si>
  <si>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</si>
  <si>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</si>
  <si>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</si>
  <si>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</si>
  <si>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</si>
  <si>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</si>
  <si>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</si>
  <si>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</si>
  <si>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</si>
  <si>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</si>
  <si>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</si>
  <si>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</si>
  <si>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</si>
  <si>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</si>
  <si>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</si>
  <si>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</si>
  <si>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</si>
  <si>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</si>
  <si>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</si>
  <si>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</si>
  <si>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</si>
  <si>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</si>
  <si>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</si>
  <si>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</si>
  <si>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</si>
  <si>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</si>
  <si>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</si>
  <si>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</si>
  <si>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</si>
  <si>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</si>
  <si>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</si>
  <si>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</si>
  <si>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</si>
  <si>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</si>
  <si>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</si>
  <si>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</si>
  <si>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</si>
  <si>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</si>
  <si>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</si>
  <si>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</si>
  <si>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</si>
  <si>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</si>
  <si>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</si>
  <si>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</si>
  <si>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</si>
  <si>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</si>
  <si>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</si>
  <si>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</si>
  <si>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</si>
  <si>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</si>
  <si>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</si>
  <si>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</si>
  <si>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</si>
  <si>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</si>
  <si>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</si>
  <si>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</si>
  <si>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</si>
  <si>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</si>
  <si>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</si>
  <si>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</si>
  <si>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</si>
  <si>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</si>
  <si>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</si>
  <si>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</si>
  <si>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</si>
  <si>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</si>
  <si>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</si>
  <si>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</si>
  <si>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</si>
  <si>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</si>
  <si>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</si>
  <si>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</si>
  <si>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</si>
  <si>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</si>
  <si>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</si>
  <si>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</si>
  <si>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</si>
  <si>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</si>
  <si>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</si>
  <si>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</si>
  <si>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</si>
  <si>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</si>
  <si>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</si>
  <si>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</si>
  <si>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</si>
  <si>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</si>
  <si>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</si>
  <si>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</si>
  <si>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</si>
  <si>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</si>
  <si>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</si>
  <si>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</si>
  <si>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</si>
  <si>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</si>
  <si>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</si>
  <si>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</si>
  <si>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</si>
  <si>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</si>
  <si>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</si>
  <si>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</si>
  <si>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</si>
  <si>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</si>
  <si>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</si>
  <si>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</si>
  <si>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</si>
  <si>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</si>
  <si>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</si>
  <si>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</si>
  <si>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</si>
  <si>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</si>
  <si>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</si>
  <si>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</si>
  <si>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</si>
  <si>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</si>
  <si>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</si>
  <si>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</si>
  <si>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</si>
  <si>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</si>
  <si>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</si>
  <si>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</si>
  <si>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</si>
  <si>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</si>
  <si>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</si>
  <si>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</si>
  <si>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</si>
  <si>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</si>
  <si>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</si>
  <si>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</si>
  <si>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</si>
  <si>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</si>
  <si>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</si>
  <si>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</si>
  <si>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</si>
  <si>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</si>
  <si>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</si>
  <si>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</si>
  <si>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</si>
  <si>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</si>
  <si>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</si>
  <si>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</si>
  <si>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</si>
  <si>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</si>
  <si>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</si>
  <si>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</si>
  <si>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</si>
  <si>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</si>
  <si>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</si>
  <si>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</si>
  <si>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</si>
  <si>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</si>
  <si>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</si>
  <si>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</si>
  <si>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</si>
  <si>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</si>
  <si>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</si>
  <si>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</si>
  <si>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</si>
  <si>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</si>
  <si>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</si>
  <si>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</si>
  <si>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</si>
  <si>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</si>
  <si>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</si>
  <si>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</si>
  <si>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</si>
  <si>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</si>
  <si>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</si>
  <si>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</si>
  <si>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</si>
  <si>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</si>
  <si>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</si>
  <si>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</si>
  <si>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</si>
  <si>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</si>
  <si>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</si>
  <si>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</si>
  <si>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</si>
  <si>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</si>
  <si>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</si>
  <si>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</si>
  <si>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</si>
  <si>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</si>
  <si>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</si>
  <si>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</si>
  <si>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</si>
  <si>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</si>
  <si>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</si>
  <si>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</si>
  <si>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</si>
  <si>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</si>
  <si>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</si>
  <si>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</si>
  <si>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</si>
  <si>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</si>
  <si>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</si>
  <si>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</si>
  <si>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</si>
  <si>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</si>
  <si>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</si>
  <si>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</si>
  <si>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</si>
  <si>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</si>
  <si>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</si>
  <si>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</si>
  <si>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</si>
  <si>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</si>
  <si>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</si>
  <si>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</si>
  <si>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</si>
  <si>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</si>
  <si>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</si>
  <si>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</si>
  <si>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</si>
  <si>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</si>
  <si>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</si>
  <si>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</si>
  <si>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</si>
  <si>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</si>
  <si>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</si>
  <si>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</si>
  <si>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</si>
  <si>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</si>
  <si>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</si>
  <si>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</si>
  <si>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</si>
  <si>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</si>
  <si>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</si>
  <si>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</si>
  <si>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</si>
  <si>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</si>
  <si>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</si>
  <si>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</si>
  <si>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</si>
  <si>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</si>
  <si>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</si>
  <si>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</si>
  <si>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</si>
  <si>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</si>
  <si>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</si>
  <si>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</si>
  <si>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</si>
  <si>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</si>
  <si>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</si>
  <si>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</si>
  <si>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</si>
  <si>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</si>
  <si>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</si>
  <si>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</si>
  <si>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</si>
  <si>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</si>
  <si>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</si>
  <si>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</si>
  <si>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</si>
  <si>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</si>
  <si>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</si>
  <si>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</si>
  <si>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</si>
  <si>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</si>
  <si>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</si>
  <si>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</si>
  <si>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</si>
  <si>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</si>
  <si>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</si>
  <si>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</si>
  <si>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</si>
  <si>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</si>
  <si>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</si>
  <si>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</si>
  <si>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</si>
  <si>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</si>
  <si>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</si>
  <si>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</si>
  <si>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</si>
  <si>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</si>
  <si>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</si>
  <si>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</si>
  <si>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</si>
  <si>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</si>
  <si>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</si>
  <si>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</si>
  <si>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</si>
  <si>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</si>
  <si>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</si>
  <si>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</si>
  <si>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</si>
  <si>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</si>
  <si>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</si>
  <si>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</si>
  <si>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</si>
  <si>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</si>
  <si>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</si>
  <si>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</si>
  <si>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</si>
  <si>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</si>
  <si>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</si>
  <si>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</si>
  <si>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</si>
  <si>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</si>
  <si>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</si>
  <si>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</si>
  <si>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</si>
  <si>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</si>
  <si>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</si>
  <si>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</si>
  <si>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</si>
  <si>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</si>
  <si>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</si>
  <si>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</si>
  <si>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</si>
  <si>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</si>
  <si>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</si>
  <si>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</si>
  <si>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</si>
  <si>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</si>
  <si>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</si>
  <si>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</si>
  <si>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</si>
  <si>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</si>
  <si>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</si>
  <si>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</si>
  <si>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</si>
  <si>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</si>
  <si>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</si>
  <si>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</si>
  <si>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</si>
  <si>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</si>
  <si>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</si>
  <si>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</si>
  <si>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</si>
  <si>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</si>
  <si>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</si>
  <si>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</si>
  <si>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</si>
  <si>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</si>
  <si>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</si>
  <si>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</si>
  <si>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</si>
  <si>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</si>
  <si>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</si>
  <si>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</si>
  <si>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</si>
  <si>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</si>
  <si>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</si>
  <si>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</si>
  <si>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</si>
  <si>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</si>
  <si>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</si>
  <si>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</si>
  <si>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</si>
  <si>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</si>
  <si>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</si>
  <si>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</si>
  <si>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</si>
  <si>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</si>
  <si>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</si>
  <si>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</si>
  <si>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</si>
  <si>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</si>
  <si>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</si>
  <si>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</si>
  <si>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</si>
  <si>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</si>
  <si>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</si>
  <si>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</si>
  <si>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</si>
  <si>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</si>
  <si>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</si>
  <si>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</si>
  <si>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</si>
  <si>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</si>
  <si>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</si>
  <si>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</si>
  <si>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</si>
  <si>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</si>
  <si>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</si>
  <si>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</si>
  <si>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</si>
  <si>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</si>
  <si>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</si>
  <si>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</si>
  <si>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</si>
  <si>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</si>
  <si>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</si>
  <si>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</si>
  <si>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</si>
  <si>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</si>
  <si>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</si>
  <si>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</si>
  <si>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</si>
  <si>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</si>
  <si>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</si>
  <si>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</si>
  <si>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</si>
  <si>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</si>
  <si>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</si>
  <si>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</si>
  <si>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</si>
  <si>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</si>
  <si>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</si>
  <si>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</si>
  <si>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</si>
  <si>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</si>
  <si>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</si>
  <si>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</si>
  <si>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</si>
  <si>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</si>
  <si>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</si>
  <si>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</si>
  <si>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</si>
  <si>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</si>
  <si>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</si>
  <si>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</si>
  <si>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</si>
  <si>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</si>
  <si>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</si>
  <si>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</si>
  <si>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</si>
  <si>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</si>
  <si>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</si>
  <si>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</si>
  <si>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</si>
  <si>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</si>
  <si>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</si>
  <si>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</si>
  <si>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</si>
  <si>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</si>
  <si>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</si>
  <si>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</si>
  <si>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</si>
  <si>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</si>
  <si>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</si>
  <si>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</si>
  <si>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</si>
  <si>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</si>
  <si>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</si>
  <si>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</si>
  <si>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</si>
  <si>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</si>
  <si>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</si>
  <si>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</si>
  <si>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</si>
  <si>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</si>
  <si>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</si>
  <si>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</si>
  <si>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</si>
  <si>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</si>
  <si>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</si>
  <si>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</si>
  <si>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</si>
  <si>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</si>
  <si>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</si>
  <si>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</si>
  <si>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</si>
  <si>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</si>
  <si>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</si>
  <si>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</si>
  <si>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</si>
  <si>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</si>
  <si>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</si>
  <si>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</si>
  <si>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</si>
  <si>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</si>
  <si>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</si>
  <si>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</si>
  <si>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</si>
  <si>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</si>
  <si>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</si>
  <si>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</si>
  <si>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</si>
  <si>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</si>
  <si>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</si>
  <si>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</si>
  <si>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</si>
  <si>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</si>
  <si>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</si>
  <si>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</si>
  <si>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</si>
  <si>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</si>
  <si>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</si>
  <si>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</si>
  <si>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</si>
  <si>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</si>
  <si>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</si>
  <si>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</si>
  <si>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</si>
  <si>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</si>
  <si>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</si>
  <si>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</si>
  <si>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</si>
  <si>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</si>
  <si>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</si>
  <si>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</si>
  <si>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</si>
  <si>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</si>
  <si>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</si>
  <si>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</si>
  <si>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</si>
  <si>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</si>
  <si>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</si>
  <si>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</si>
  <si>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</si>
  <si>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</si>
  <si>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</si>
  <si>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</si>
  <si>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</si>
  <si>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</si>
  <si>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</si>
  <si>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</si>
  <si>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</si>
  <si>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</si>
  <si>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</si>
  <si>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</si>
  <si>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</si>
  <si>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</si>
  <si>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</si>
  <si>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</si>
  <si>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</si>
  <si>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</si>
  <si>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</si>
  <si>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</si>
  <si>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</si>
  <si>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</si>
  <si>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</si>
  <si>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</si>
  <si>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</si>
  <si>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</si>
  <si>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</si>
  <si>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</si>
  <si>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</si>
  <si>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</si>
  <si>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</si>
  <si>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</si>
  <si>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</si>
  <si>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</si>
  <si>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</si>
  <si>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</si>
  <si>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</si>
  <si>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</si>
  <si>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</si>
  <si>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</si>
  <si>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</si>
  <si>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</si>
  <si>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</si>
  <si>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</si>
  <si>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</si>
  <si>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</si>
  <si>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</si>
  <si>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</si>
  <si>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</si>
  <si>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</si>
  <si>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</si>
  <si>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</si>
  <si>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</si>
  <si>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</si>
  <si>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</si>
  <si>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</si>
  <si>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</si>
  <si>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</si>
  <si>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</si>
  <si>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</si>
  <si>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</si>
  <si>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</si>
  <si>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</si>
  <si>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</si>
  <si>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</si>
  <si>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</si>
  <si>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</si>
  <si>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</si>
  <si>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</si>
  <si>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</si>
  <si>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</si>
  <si>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</si>
  <si>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</si>
  <si>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</si>
  <si>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</si>
  <si>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</si>
  <si>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</si>
  <si>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</si>
  <si>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</si>
  <si>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</si>
  <si>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</si>
  <si>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</si>
  <si>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</si>
  <si>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</si>
  <si>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</si>
  <si>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</si>
  <si>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</si>
  <si>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</si>
  <si>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</si>
  <si>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</si>
  <si>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</si>
  <si>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</si>
  <si>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</si>
  <si>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</si>
  <si>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</si>
  <si>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</si>
  <si>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</si>
  <si>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</si>
  <si>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</si>
  <si>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</si>
  <si>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</si>
  <si>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</si>
  <si>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</si>
  <si>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</si>
  <si>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</si>
  <si>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</si>
  <si>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</si>
  <si>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</si>
  <si>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</si>
  <si>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</si>
  <si>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</si>
  <si>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</si>
  <si>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</si>
  <si>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</si>
  <si>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</si>
  <si>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</si>
  <si>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</si>
  <si>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</si>
  <si>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</si>
  <si>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</si>
  <si>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</si>
  <si>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</si>
  <si>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</si>
  <si>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</si>
  <si>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</si>
  <si>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</si>
  <si>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</si>
  <si>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</si>
  <si>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</si>
  <si>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</si>
  <si>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</si>
  <si>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</si>
  <si>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</si>
  <si>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</si>
  <si>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</si>
  <si>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</si>
  <si>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</si>
  <si>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</si>
  <si>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</si>
  <si>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</si>
  <si>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</si>
  <si>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</si>
  <si>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</si>
  <si>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</si>
  <si>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</si>
  <si>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</si>
  <si>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</si>
  <si>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</si>
  <si>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</si>
  <si>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</si>
  <si>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</si>
  <si>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</si>
  <si>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</si>
  <si>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</si>
  <si>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</si>
  <si>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</si>
  <si>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</si>
  <si>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</si>
  <si>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</si>
  <si>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</si>
  <si>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</si>
  <si>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</si>
  <si>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</si>
  <si>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</si>
  <si>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</si>
  <si>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</si>
  <si>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</si>
  <si>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</si>
  <si>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</si>
  <si>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</si>
  <si>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</si>
  <si>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</si>
  <si>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</si>
  <si>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</si>
  <si>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</si>
  <si>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</si>
  <si>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</si>
  <si>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</si>
  <si>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</si>
  <si>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</si>
  <si>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</si>
  <si>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</si>
  <si>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</si>
  <si>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</si>
  <si>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</si>
  <si>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</si>
  <si>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</si>
  <si>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</si>
  <si>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</si>
  <si>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</si>
  <si>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</si>
  <si>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</si>
  <si>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</si>
  <si>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</si>
  <si>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</si>
  <si>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</si>
  <si>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</si>
  <si>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</si>
  <si>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</si>
  <si>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</si>
  <si>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</si>
  <si>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</si>
  <si>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</si>
  <si>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</si>
  <si>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</si>
  <si>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</si>
  <si>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</si>
  <si>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</si>
  <si>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</si>
  <si>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</si>
  <si>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</si>
  <si>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</si>
  <si>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</si>
  <si>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</si>
  <si>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</si>
  <si>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</si>
  <si>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</si>
  <si>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</si>
  <si>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</si>
  <si>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</si>
  <si>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</si>
  <si>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</si>
  <si>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</si>
  <si>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</si>
  <si>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</si>
  <si>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</si>
  <si>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</si>
  <si>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</si>
  <si>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</si>
  <si>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</si>
  <si>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</si>
  <si>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</si>
  <si>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</si>
  <si>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</si>
  <si>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</si>
  <si>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</si>
  <si>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</si>
  <si>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</si>
  <si>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</si>
  <si>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</si>
  <si>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</si>
  <si>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</si>
  <si>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</si>
  <si>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</si>
  <si>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</si>
  <si>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</si>
  <si>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</si>
  <si>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</si>
  <si>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</si>
  <si>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</si>
  <si>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</si>
  <si>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</si>
  <si>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</si>
  <si>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</si>
  <si>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</si>
  <si>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</si>
  <si>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</si>
  <si>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</si>
  <si>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</si>
  <si>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</si>
  <si>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</si>
  <si>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</si>
  <si>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</si>
  <si>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</si>
  <si>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</si>
  <si>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</si>
  <si>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</si>
  <si>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</si>
  <si>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</si>
  <si>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</si>
  <si>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</si>
  <si>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</si>
  <si>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</si>
  <si>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</si>
  <si>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</si>
  <si>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</si>
  <si>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</si>
  <si>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</si>
  <si>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</si>
  <si>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</si>
  <si>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</si>
  <si>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</si>
  <si>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</si>
  <si>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</si>
  <si>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</si>
  <si>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</si>
  <si>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</si>
  <si>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</si>
  <si>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</si>
  <si>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</si>
  <si>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</si>
  <si>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</si>
  <si>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</si>
  <si>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</si>
  <si>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</si>
  <si>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</si>
  <si>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</si>
  <si>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</si>
  <si>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</si>
  <si>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</si>
  <si>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</si>
  <si>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</si>
  <si>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</si>
  <si>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</si>
  <si>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</si>
  <si>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</si>
  <si>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</si>
  <si>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</si>
  <si>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</si>
  <si>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</si>
  <si>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</si>
  <si>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</si>
  <si>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</si>
  <si>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</si>
  <si>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</si>
  <si>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</si>
  <si>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</si>
  <si>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</si>
  <si>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</si>
  <si>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</si>
  <si>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</si>
  <si>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</si>
  <si>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</si>
  <si>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</si>
  <si>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</si>
  <si>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</si>
  <si>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</si>
  <si>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</si>
  <si>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</si>
  <si>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</si>
  <si>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</si>
  <si>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</si>
  <si>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</si>
  <si>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</si>
  <si>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</si>
  <si>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</si>
  <si>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</si>
  <si>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</si>
  <si>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</si>
  <si>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</si>
  <si>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</si>
  <si>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</si>
  <si>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</si>
  <si>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</si>
  <si>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</si>
  <si>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</si>
  <si>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</si>
  <si>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</si>
  <si>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</si>
  <si>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</si>
  <si>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</si>
  <si>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</si>
  <si>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</si>
  <si>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</si>
  <si>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</si>
  <si>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</si>
  <si>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</si>
  <si>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</si>
  <si>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</si>
  <si>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</si>
  <si>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</si>
  <si>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</si>
  <si>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</si>
  <si>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</si>
  <si>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</si>
  <si>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</si>
  <si>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</si>
  <si>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</si>
  <si>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</si>
  <si>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</si>
  <si>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</si>
  <si>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</si>
  <si>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</si>
  <si>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</si>
  <si>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</si>
  <si>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</si>
  <si>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</si>
  <si>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</si>
  <si>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</si>
  <si>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</si>
  <si>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</si>
  <si>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</si>
  <si>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</si>
  <si>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</si>
  <si>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</si>
  <si>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</si>
  <si>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</si>
  <si>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</si>
  <si>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</si>
  <si>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</si>
  <si>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</si>
  <si>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</si>
  <si>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</si>
  <si>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</si>
  <si>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</si>
  <si>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</si>
  <si>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</si>
  <si>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</si>
  <si>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</si>
  <si>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</si>
  <si>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</si>
  <si>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</si>
  <si>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</si>
  <si>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</si>
  <si>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</si>
  <si>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</si>
  <si>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</si>
  <si>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</si>
  <si>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</si>
  <si>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</si>
  <si>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</si>
  <si>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</si>
  <si>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</si>
  <si>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</si>
  <si>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</si>
  <si>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</si>
  <si>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</si>
  <si>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</si>
  <si>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</si>
  <si>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</si>
  <si>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</si>
  <si>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</si>
  <si>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</si>
  <si>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</si>
  <si>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</si>
  <si>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</si>
  <si>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</si>
  <si>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</si>
  <si>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</si>
  <si>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</si>
  <si>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</si>
  <si>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</si>
  <si>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</si>
  <si>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</si>
  <si>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</si>
  <si>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</si>
  <si>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</si>
  <si>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</si>
  <si>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</si>
  <si>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</si>
  <si>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</si>
  <si>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</si>
  <si>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</si>
  <si>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</si>
  <si>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</si>
  <si>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</si>
  <si>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</si>
  <si>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</si>
  <si>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</si>
  <si>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</si>
  <si>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</si>
  <si>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</si>
  <si>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</si>
  <si>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</si>
  <si>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</si>
  <si>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</si>
  <si>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</si>
  <si>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</si>
  <si>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</si>
  <si>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</si>
  <si>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</si>
  <si>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</si>
  <si>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</si>
  <si>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</si>
  <si>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</si>
  <si>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</si>
  <si>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</si>
  <si>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</si>
  <si>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</si>
  <si>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</si>
  <si>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</si>
  <si>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</si>
  <si>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</si>
  <si>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</si>
  <si>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</si>
  <si>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</si>
  <si>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</si>
  <si>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</si>
  <si>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</si>
  <si>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</si>
  <si>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</si>
  <si>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</si>
  <si>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</si>
  <si>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</si>
  <si>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</si>
  <si>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</si>
  <si>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APAGAOD</t>
  </si>
  <si>
    <t>172.20.11.169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</si>
</sst>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3.3195020746887967E-2</c:v>
                </c:pt>
                <c:pt idx="29">
                  <c:v>2.9045643153526972E-2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3.3195020746887967E-2</c:v>
                </c:pt>
                <c:pt idx="29">
                  <c:v>2.9045643153526972E-2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5.3719008264462811E-2</c:v>
                      </c:pt>
                      <c:pt idx="26">
                        <c:v>4.5454545454545456E-2</c:v>
                      </c:pt>
                      <c:pt idx="27">
                        <c:v>4.5454545454545456E-2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4.7619047619047616E-2</c:v>
                      </c:pt>
                      <c:pt idx="26" formatCode="0.00%">
                        <c:v>5.2380952380952382E-2</c:v>
                      </c:pt>
                      <c:pt idx="27" formatCode="0.00%">
                        <c:v>4.7619047619047616E-2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5.3719008264462811E-2</c:v>
                </c:pt>
                <c:pt idx="26">
                  <c:v>4.5454545454545456E-2</c:v>
                </c:pt>
                <c:pt idx="27">
                  <c:v>4.5454545454545456E-2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4.7619047619047616E-2</c:v>
                </c:pt>
                <c:pt idx="26" formatCode="0.00%">
                  <c:v>5.2380952380952382E-2</c:v>
                </c:pt>
                <c:pt idx="27" formatCode="0.00%">
                  <c:v>4.7619047619047616E-2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10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8" zoomScaleNormal="58" workbookViewId="0">
      <pane xSplit="11" ySplit="4" topLeftCell="AP5" activePane="bottomRight" state="frozen"/>
      <selection pane="topRight" activeCell="M1" sqref="M1"/>
      <selection pane="bottomLeft" activeCell="A5" sqref="A5"/>
      <selection pane="bottomRight" activeCell="AP4" sqref="AP4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6.6390041493775934E-2</v>
      </c>
      <c r="AL1" s="4">
        <f t="shared" si="0"/>
        <v>6.4315352697095429E-2</v>
      </c>
      <c r="AM1" s="4">
        <f t="shared" ref="AM1" si="1">(AM3)/(AM2+AM3)</f>
        <v>6.2240663900414939E-2</v>
      </c>
      <c r="AN1" s="4">
        <f t="shared" ref="AN1:AO1" si="2">(AN3)/(AN2+AN3)</f>
        <v>6.0165975103734441E-2</v>
      </c>
      <c r="AO1" s="4">
        <f t="shared" si="2"/>
        <v>5.6016597510373446E-2</v>
      </c>
      <c r="AP1" s="4">
        <f t="shared" ref="AP1" si="3">(AP3)/(AP2+AP3)</f>
        <v>5.6016597510373446E-2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450</v>
      </c>
      <c r="AL2" s="75">
        <f t="shared" si="4"/>
        <v>451</v>
      </c>
      <c r="AM2" s="75">
        <f t="shared" si="4"/>
        <v>452</v>
      </c>
      <c r="AN2" s="75">
        <f t="shared" si="4"/>
        <v>453</v>
      </c>
      <c r="AO2" s="75">
        <f t="shared" si="4"/>
        <v>455</v>
      </c>
      <c r="AP2" s="75">
        <f t="shared" si="4"/>
        <v>455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32</v>
      </c>
      <c r="AL3" s="12">
        <f t="shared" si="7"/>
        <v>31</v>
      </c>
      <c r="AM3" s="12">
        <f t="shared" si="7"/>
        <v>30</v>
      </c>
      <c r="AN3" s="12">
        <f t="shared" si="7"/>
        <v>29</v>
      </c>
      <c r="AO3" s="12">
        <f t="shared" si="7"/>
        <v>27</v>
      </c>
      <c r="AP3" s="12">
        <f t="shared" si="7"/>
        <v>27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</v>
      </c>
      <c r="J15" s="34">
        <f t="shared" si="9"/>
        <v>27</v>
      </c>
      <c r="K15" s="35">
        <f t="shared" si="10"/>
        <v>3.5714285714285712E-2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 t="s">
        <v>1451</v>
      </c>
      <c r="AL15" s="88" t="s">
        <v>1451</v>
      </c>
      <c r="AM15" s="88" t="s">
        <v>1451</v>
      </c>
      <c r="AN15" s="88" t="s">
        <v>1451</v>
      </c>
      <c r="AO15" s="88" t="s">
        <v>1451</v>
      </c>
      <c r="AP15" s="88" t="s">
        <v>1451</v>
      </c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 t="s">
        <v>1451</v>
      </c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 t="s">
        <v>1451</v>
      </c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 t="s">
        <v>1451</v>
      </c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22</v>
      </c>
      <c r="J55" s="34">
        <f t="shared" si="9"/>
        <v>6</v>
      </c>
      <c r="K55" s="35">
        <f t="shared" si="10"/>
        <v>0.7857142857142857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 t="s">
        <v>1451</v>
      </c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7</v>
      </c>
      <c r="J67" s="34">
        <f t="shared" si="9"/>
        <v>21</v>
      </c>
      <c r="K67" s="35">
        <f t="shared" si="10"/>
        <v>0.25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 t="s">
        <v>1451</v>
      </c>
      <c r="AL67" s="88" t="s">
        <v>1451</v>
      </c>
      <c r="AM67" s="88" t="s">
        <v>1451</v>
      </c>
      <c r="AN67" s="88" t="s">
        <v>1451</v>
      </c>
      <c r="AO67" s="88" t="s">
        <v>1451</v>
      </c>
      <c r="AP67" s="88" t="s">
        <v>1451</v>
      </c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7</v>
      </c>
      <c r="J70" s="34">
        <f t="shared" si="9"/>
        <v>21</v>
      </c>
      <c r="K70" s="35">
        <f t="shared" si="10"/>
        <v>0.25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 t="s">
        <v>1451</v>
      </c>
      <c r="AL70" s="88" t="s">
        <v>1451</v>
      </c>
      <c r="AM70" s="88" t="s">
        <v>1451</v>
      </c>
      <c r="AN70" s="88" t="s">
        <v>1451</v>
      </c>
      <c r="AO70" s="88" t="s">
        <v>1451</v>
      </c>
      <c r="AP70" s="88" t="s">
        <v>1451</v>
      </c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17</v>
      </c>
      <c r="J78" s="34">
        <f t="shared" ref="J78:J147" si="17">COUNTIF(L78:AM78,"APAGADO")</f>
        <v>11</v>
      </c>
      <c r="K78" s="35">
        <f t="shared" ref="K78:K147" si="18">(I78)/(J78+I78)</f>
        <v>0.6071428571428571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 t="s">
        <v>1451</v>
      </c>
      <c r="AL78" s="88" t="s">
        <v>1451</v>
      </c>
      <c r="AM78" s="88" t="s">
        <v>1451</v>
      </c>
      <c r="AN78" s="88" t="s">
        <v>1451</v>
      </c>
      <c r="AO78" s="88" t="s">
        <v>1451</v>
      </c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21</v>
      </c>
      <c r="J79" s="34">
        <f t="shared" si="17"/>
        <v>7</v>
      </c>
      <c r="K79" s="35">
        <f t="shared" si="18"/>
        <v>0.75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 t="s">
        <v>1451</v>
      </c>
      <c r="AL79" s="88" t="s">
        <v>1451</v>
      </c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 t="s">
        <v>1451</v>
      </c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16</v>
      </c>
      <c r="J107" s="34">
        <f t="shared" si="21"/>
        <v>12</v>
      </c>
      <c r="K107" s="35">
        <f t="shared" si="22"/>
        <v>0.5714285714285714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 t="s">
        <v>1451</v>
      </c>
      <c r="AL107" s="88" t="s">
        <v>1451</v>
      </c>
      <c r="AM107" s="88" t="s">
        <v>1451</v>
      </c>
      <c r="AN107" s="88" t="s">
        <v>1451</v>
      </c>
      <c r="AO107" s="88" t="s">
        <v>1451</v>
      </c>
      <c r="AP107" s="88" t="s">
        <v>1451</v>
      </c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10</v>
      </c>
      <c r="J115" s="34">
        <f>COUNTIF(L115:AM115,"APAGADO")</f>
        <v>18</v>
      </c>
      <c r="K115" s="35">
        <f>(I115)/(J115+I115)</f>
        <v>0.35714285714285715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 t="s">
        <v>1451</v>
      </c>
      <c r="AM115" s="88" t="s">
        <v>1451</v>
      </c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1472</v>
      </c>
      <c r="I127" s="34">
        <f t="shared" si="16"/>
        <v>16</v>
      </c>
      <c r="J127" s="34">
        <f t="shared" si="17"/>
        <v>12</v>
      </c>
      <c r="K127" s="35">
        <f t="shared" si="18"/>
        <v>0.5714285714285714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 t="s">
        <v>1451</v>
      </c>
      <c r="AL127" s="88" t="s">
        <v>1451</v>
      </c>
      <c r="AM127" s="88" t="s">
        <v>1451</v>
      </c>
      <c r="AN127" s="88" t="s">
        <v>1451</v>
      </c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14</v>
      </c>
      <c r="J148" s="34">
        <f t="shared" ref="J148:J252" si="24">COUNTIF(L148:AM148,"APAGADO")</f>
        <v>14</v>
      </c>
      <c r="K148" s="35">
        <f t="shared" ref="K148:K252" si="25">(I148)/(J148+I148)</f>
        <v>0.5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 t="s">
        <v>1451</v>
      </c>
      <c r="AL148" s="88" t="s">
        <v>1451</v>
      </c>
      <c r="AM148" s="88" t="s">
        <v>1451</v>
      </c>
      <c r="AN148" s="88" t="s">
        <v>1451</v>
      </c>
      <c r="AO148" s="88" t="s">
        <v>1451</v>
      </c>
      <c r="AP148" s="88" t="s">
        <v>1451</v>
      </c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 t="s">
        <v>1451</v>
      </c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8</v>
      </c>
      <c r="J194" s="34">
        <f t="shared" si="24"/>
        <v>20</v>
      </c>
      <c r="K194" s="35">
        <f t="shared" si="25"/>
        <v>0.2857142857142857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 t="s">
        <v>1451</v>
      </c>
      <c r="AL194" s="88" t="s">
        <v>1451</v>
      </c>
      <c r="AM194" s="88" t="s">
        <v>1451</v>
      </c>
      <c r="AN194" s="88" t="s">
        <v>1451</v>
      </c>
      <c r="AO194" s="88" t="s">
        <v>1451</v>
      </c>
      <c r="AP194" s="88" t="s">
        <v>1451</v>
      </c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0</v>
      </c>
      <c r="J196" s="34">
        <f t="shared" si="24"/>
        <v>28</v>
      </c>
      <c r="K196" s="35">
        <f t="shared" si="25"/>
        <v>0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 t="s">
        <v>1451</v>
      </c>
      <c r="AL196" s="88" t="s">
        <v>1451</v>
      </c>
      <c r="AM196" s="88" t="s">
        <v>1451</v>
      </c>
      <c r="AN196" s="88" t="s">
        <v>1451</v>
      </c>
      <c r="AO196" s="88" t="s">
        <v>1451</v>
      </c>
      <c r="AP196" s="88" t="s">
        <v>1451</v>
      </c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7</v>
      </c>
      <c r="J221" s="34">
        <f t="shared" si="24"/>
        <v>21</v>
      </c>
      <c r="K221" s="35">
        <f t="shared" si="25"/>
        <v>0.25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 t="s">
        <v>1451</v>
      </c>
      <c r="AL221" s="88" t="s">
        <v>1451</v>
      </c>
      <c r="AM221" s="88" t="s">
        <v>1451</v>
      </c>
      <c r="AN221" s="88" t="s">
        <v>1451</v>
      </c>
      <c r="AO221" s="88" t="s">
        <v>1451</v>
      </c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</v>
      </c>
      <c r="J230" s="34">
        <f t="shared" si="24"/>
        <v>26</v>
      </c>
      <c r="K230" s="35">
        <f t="shared" si="25"/>
        <v>7.1428571428571425E-2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 t="s">
        <v>1451</v>
      </c>
      <c r="AL230" s="88" t="s">
        <v>1451</v>
      </c>
      <c r="AM230" s="88" t="s">
        <v>1451</v>
      </c>
      <c r="AN230" s="88" t="s">
        <v>1451</v>
      </c>
      <c r="AO230" s="88" t="s">
        <v>1451</v>
      </c>
      <c r="AP230" s="88" t="s">
        <v>1451</v>
      </c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0</v>
      </c>
      <c r="J231" s="34">
        <f t="shared" si="24"/>
        <v>28</v>
      </c>
      <c r="K231" s="35">
        <f t="shared" si="25"/>
        <v>0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 t="s">
        <v>1451</v>
      </c>
      <c r="AL231" s="88" t="s">
        <v>1451</v>
      </c>
      <c r="AM231" s="88" t="s">
        <v>1451</v>
      </c>
      <c r="AN231" s="88" t="s">
        <v>1451</v>
      </c>
      <c r="AO231" s="88" t="s">
        <v>1451</v>
      </c>
      <c r="AP231" s="88" t="s">
        <v>1451</v>
      </c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</v>
      </c>
      <c r="J232" s="34">
        <f>COUNTIF(L232:AM232,"APAGADO")</f>
        <v>26</v>
      </c>
      <c r="K232" s="35">
        <f>(I232)/(J232+I232)</f>
        <v>7.1428571428571425E-2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 t="s">
        <v>1451</v>
      </c>
      <c r="AL232" s="88" t="s">
        <v>1451</v>
      </c>
      <c r="AM232" s="88" t="s">
        <v>1451</v>
      </c>
      <c r="AN232" s="88" t="s">
        <v>1451</v>
      </c>
      <c r="AO232" s="88" t="s">
        <v>1451</v>
      </c>
      <c r="AP232" s="88" t="s">
        <v>1451</v>
      </c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0</v>
      </c>
      <c r="J245" s="34">
        <f t="shared" si="24"/>
        <v>28</v>
      </c>
      <c r="K245" s="35">
        <f t="shared" si="25"/>
        <v>0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 t="s">
        <v>1451</v>
      </c>
      <c r="AL245" s="88" t="s">
        <v>1451</v>
      </c>
      <c r="AM245" s="88" t="s">
        <v>1451</v>
      </c>
      <c r="AN245" s="88" t="s">
        <v>1451</v>
      </c>
      <c r="AO245" s="88" t="s">
        <v>1451</v>
      </c>
      <c r="AP245" s="88" t="s">
        <v>1451</v>
      </c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11</v>
      </c>
      <c r="J305" s="34">
        <f t="shared" si="37"/>
        <v>16</v>
      </c>
      <c r="K305" s="35">
        <f t="shared" si="38"/>
        <v>0.40740740740740738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 t="s">
        <v>1451</v>
      </c>
      <c r="AL305" s="88" t="s">
        <v>1471</v>
      </c>
      <c r="AM305" s="88" t="s">
        <v>1451</v>
      </c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23</v>
      </c>
      <c r="J322" s="34">
        <f t="shared" si="49"/>
        <v>5</v>
      </c>
      <c r="K322" s="35">
        <f t="shared" si="50"/>
        <v>0.8214285714285714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 t="s">
        <v>1451</v>
      </c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 t="s">
        <v>1451</v>
      </c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 t="s">
        <v>1451</v>
      </c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5</v>
      </c>
      <c r="J351" s="34">
        <f>COUNTIF(L351:AM351,"APAGADO")</f>
        <v>23</v>
      </c>
      <c r="K351" s="35">
        <f>(I351)/(J351+I351)</f>
        <v>0.17857142857142858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 t="s">
        <v>1451</v>
      </c>
      <c r="AL351" s="88" t="s">
        <v>1451</v>
      </c>
      <c r="AM351" s="88" t="s">
        <v>1451</v>
      </c>
      <c r="AN351" s="88" t="s">
        <v>1451</v>
      </c>
      <c r="AO351" s="88" t="s">
        <v>1451</v>
      </c>
      <c r="AP351" s="88" t="s">
        <v>1451</v>
      </c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 t="s">
        <v>1451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13</v>
      </c>
      <c r="J380" s="34">
        <f t="shared" si="49"/>
        <v>15</v>
      </c>
      <c r="K380" s="35">
        <f t="shared" si="50"/>
        <v>0.4642857142857143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 t="s">
        <v>1451</v>
      </c>
      <c r="AL380" s="88" t="s">
        <v>1451</v>
      </c>
      <c r="AM380" s="88" t="s">
        <v>1451</v>
      </c>
      <c r="AN380" s="88" t="s">
        <v>1451</v>
      </c>
      <c r="AO380" s="88" t="s">
        <v>1451</v>
      </c>
      <c r="AP380" s="88" t="s">
        <v>1451</v>
      </c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10</v>
      </c>
      <c r="J417" s="34">
        <f t="shared" si="57"/>
        <v>18</v>
      </c>
      <c r="K417" s="35">
        <f t="shared" si="58"/>
        <v>0.35714285714285715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 t="s">
        <v>1451</v>
      </c>
      <c r="AL417" s="88" t="s">
        <v>1451</v>
      </c>
      <c r="AM417" s="88" t="s">
        <v>1451</v>
      </c>
      <c r="AN417" s="88" t="s">
        <v>1451</v>
      </c>
      <c r="AO417" s="88" t="s">
        <v>1451</v>
      </c>
      <c r="AP417" s="88" t="s">
        <v>1451</v>
      </c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10</v>
      </c>
      <c r="J418" s="34">
        <f t="shared" si="57"/>
        <v>18</v>
      </c>
      <c r="K418" s="35">
        <f t="shared" si="58"/>
        <v>0.35714285714285715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 t="s">
        <v>1451</v>
      </c>
      <c r="AL418" s="88" t="s">
        <v>1451</v>
      </c>
      <c r="AM418" s="88" t="s">
        <v>1451</v>
      </c>
      <c r="AN418" s="88" t="s">
        <v>1451</v>
      </c>
      <c r="AO418" s="88" t="s">
        <v>1451</v>
      </c>
      <c r="AP418" s="88" t="s">
        <v>1451</v>
      </c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21</v>
      </c>
      <c r="J447" s="34">
        <f>COUNTIF(L447:AM447,"APAGADO")</f>
        <v>7</v>
      </c>
      <c r="K447" s="35">
        <f>(I447)/(J447+I447)</f>
        <v>0.75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 t="s">
        <v>1451</v>
      </c>
      <c r="AL447" s="88" t="s">
        <v>1451</v>
      </c>
      <c r="AM447" s="88" t="s">
        <v>1451</v>
      </c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14</v>
      </c>
      <c r="J463" s="34">
        <f t="shared" si="63"/>
        <v>14</v>
      </c>
      <c r="K463" s="35">
        <f t="shared" si="64"/>
        <v>0.5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 t="s">
        <v>1451</v>
      </c>
      <c r="AL463" s="88" t="s">
        <v>1451</v>
      </c>
      <c r="AM463" s="88" t="s">
        <v>1451</v>
      </c>
      <c r="AN463" s="88" t="s">
        <v>1451</v>
      </c>
      <c r="AO463" s="88" t="s">
        <v>1451</v>
      </c>
      <c r="AP463" s="88" t="s">
        <v>1451</v>
      </c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16</v>
      </c>
      <c r="J464" s="34">
        <f t="shared" si="63"/>
        <v>12</v>
      </c>
      <c r="K464" s="35">
        <f t="shared" si="64"/>
        <v>0.5714285714285714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 t="s">
        <v>1451</v>
      </c>
      <c r="AL464" s="88" t="s">
        <v>1451</v>
      </c>
      <c r="AM464" s="88" t="s">
        <v>1451</v>
      </c>
      <c r="AN464" s="88" t="s">
        <v>1451</v>
      </c>
      <c r="AO464" s="88" t="s">
        <v>1451</v>
      </c>
      <c r="AP464" s="88" t="s">
        <v>1451</v>
      </c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14</v>
      </c>
      <c r="J465" s="34">
        <f t="shared" si="63"/>
        <v>14</v>
      </c>
      <c r="K465" s="35">
        <f t="shared" si="64"/>
        <v>0.5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 t="s">
        <v>1451</v>
      </c>
      <c r="AL465" s="88" t="s">
        <v>1451</v>
      </c>
      <c r="AM465" s="88" t="s">
        <v>1451</v>
      </c>
      <c r="AN465" s="88" t="s">
        <v>1451</v>
      </c>
      <c r="AO465" s="88" t="s">
        <v>1451</v>
      </c>
      <c r="AP465" s="88" t="s">
        <v>1451</v>
      </c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14</v>
      </c>
      <c r="J466" s="34">
        <f t="shared" si="63"/>
        <v>14</v>
      </c>
      <c r="K466" s="35">
        <f t="shared" si="64"/>
        <v>0.5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 t="s">
        <v>1451</v>
      </c>
      <c r="AL466" s="88" t="s">
        <v>1451</v>
      </c>
      <c r="AM466" s="88" t="s">
        <v>1451</v>
      </c>
      <c r="AN466" s="88" t="s">
        <v>1451</v>
      </c>
      <c r="AO466" s="88" t="s">
        <v>1451</v>
      </c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19</v>
      </c>
      <c r="J475" s="34">
        <f t="shared" si="66"/>
        <v>9</v>
      </c>
      <c r="K475" s="35">
        <f t="shared" si="67"/>
        <v>0.6785714285714286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 t="s">
        <v>1451</v>
      </c>
      <c r="AL475" s="88" t="s">
        <v>1451</v>
      </c>
      <c r="AM475" s="88" t="s">
        <v>1451</v>
      </c>
      <c r="AN475" s="88" t="s">
        <v>1451</v>
      </c>
      <c r="AO475" s="88" t="s">
        <v>1451</v>
      </c>
      <c r="AP475" s="88" t="s">
        <v>1451</v>
      </c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17</v>
      </c>
      <c r="J476" s="34">
        <f t="shared" si="66"/>
        <v>11</v>
      </c>
      <c r="K476" s="35">
        <f t="shared" si="67"/>
        <v>0.6071428571428571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 t="s">
        <v>1451</v>
      </c>
      <c r="AL476" s="88" t="s">
        <v>1451</v>
      </c>
      <c r="AM476" s="88" t="s">
        <v>1451</v>
      </c>
      <c r="AN476" s="88" t="s">
        <v>1451</v>
      </c>
      <c r="AO476" s="88" t="s">
        <v>1451</v>
      </c>
      <c r="AP476" s="88" t="s">
        <v>1451</v>
      </c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17</v>
      </c>
      <c r="J477" s="34">
        <f t="shared" si="66"/>
        <v>11</v>
      </c>
      <c r="K477" s="35">
        <f t="shared" si="67"/>
        <v>0.6071428571428571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 t="s">
        <v>1451</v>
      </c>
      <c r="AL477" s="88" t="s">
        <v>1451</v>
      </c>
      <c r="AM477" s="88" t="s">
        <v>1451</v>
      </c>
      <c r="AN477" s="88" t="s">
        <v>1451</v>
      </c>
      <c r="AO477" s="88" t="s">
        <v>1451</v>
      </c>
      <c r="AP477" s="88" t="s">
        <v>1451</v>
      </c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18</v>
      </c>
      <c r="J478" s="34">
        <f t="shared" si="66"/>
        <v>10</v>
      </c>
      <c r="K478" s="35">
        <f t="shared" si="67"/>
        <v>0.6428571428571429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 t="s">
        <v>1451</v>
      </c>
      <c r="AL478" s="88" t="s">
        <v>1451</v>
      </c>
      <c r="AM478" s="88" t="s">
        <v>1451</v>
      </c>
      <c r="AN478" s="88" t="s">
        <v>1451</v>
      </c>
      <c r="AO478" s="88" t="s">
        <v>1451</v>
      </c>
      <c r="AP478" s="88" t="s">
        <v>1451</v>
      </c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4</v>
      </c>
      <c r="J485" s="34">
        <f t="shared" si="66"/>
        <v>24</v>
      </c>
      <c r="K485" s="35">
        <f t="shared" si="67"/>
        <v>0.14285714285714285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 t="s">
        <v>1451</v>
      </c>
      <c r="AL485" s="88" t="s">
        <v>1451</v>
      </c>
      <c r="AM485" s="88" t="s">
        <v>1451</v>
      </c>
      <c r="AN485" s="88" t="s">
        <v>1451</v>
      </c>
      <c r="AO485" s="88" t="s">
        <v>1451</v>
      </c>
      <c r="AP485" s="88" t="s">
        <v>1451</v>
      </c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 t="str">
        <f>'RESUMEN TOTAL'!AO67</f>
        <v>APAGADO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 t="str">
        <f>'RESUMEN TOTAL'!AO70</f>
        <v>APAGADO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 t="str">
        <f>'RESUMEN TOTAL'!AO78</f>
        <v>APAGADO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 t="str">
        <f>'RESUMEN TOTAL'!AO158</f>
        <v>APAGADO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 t="str">
        <f>'RESUMEN TOTAL'!AO221</f>
        <v>APAGADO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 t="str">
        <f>'RESUMEN TOTAL'!AO351</f>
        <v>APAGADO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 t="str">
        <f>'RESUMEN TOTAL'!AO417</f>
        <v>APAGADO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 t="str">
        <f>'RESUMEN TOTAL'!AO418</f>
        <v>APAGADO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 t="str">
        <f>'RESUMEN TOTAL'!AO463</f>
        <v>APAGADO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 t="str">
        <f>'RESUMEN TOTAL'!AO464</f>
        <v>APAGADO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 t="str">
        <f>'RESUMEN TOTAL'!AO465</f>
        <v>APAGADO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 t="str">
        <f>'RESUMEN TOTAL'!AO466</f>
        <v>APAGADO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 t="str">
        <f>'RESUMEN TOTAL'!AO475</f>
        <v>APAGADO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 t="str">
        <f>'RESUMEN TOTAL'!AO476</f>
        <v>APAGADO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 t="str">
        <f>'RESUMEN TOTAL'!AO477</f>
        <v>APAGADO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 t="str">
        <f>'RESUMEN TOTAL'!AO478</f>
        <v>APAGADO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 t="str">
        <f>'RESUMEN TOTAL'!AO485</f>
        <v>APAGADO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32</v>
      </c>
      <c r="AF1" s="18">
        <f t="shared" si="0"/>
        <v>19</v>
      </c>
      <c r="AG1" s="18">
        <f t="shared" si="0"/>
        <v>18</v>
      </c>
      <c r="AH1" s="18">
        <f t="shared" ref="AH1:AI1" si="1">COUNTIF(AH3:AH403, "APAGADO")</f>
        <v>18</v>
      </c>
      <c r="AI1" s="18">
        <f t="shared" si="1"/>
        <v>16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t="str">
        <f>ESTADISTICA!AH64</f>
        <v>APAGADO</v>
      </c>
      <c r="AI65" t="str">
        <f>ESTADISTICA!AI64</f>
        <v>APAGADO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t="str">
        <f>ESTADISTICA!AH67</f>
        <v>APAGADO</v>
      </c>
      <c r="AI68" t="str">
        <f>ESTADISTICA!AI67</f>
        <v>APAGADO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 t="str">
        <f>ESTADISTICA!AE75</f>
        <v>APAGADO</v>
      </c>
      <c r="AF76" t="str">
        <f>ESTADISTICA!AF75</f>
        <v>APAGADO</v>
      </c>
      <c r="AG76" t="str">
        <f>ESTADISTICA!AG75</f>
        <v>APAGADO</v>
      </c>
      <c r="AH76" t="str">
        <f>ESTADISTICA!AH75</f>
        <v>APAGADO</v>
      </c>
      <c r="AI76" t="str">
        <f>ESTADISTICA!AI75</f>
        <v>APAGADO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 t="str">
        <f>ESTADISTICA!AF112</f>
        <v>APAGADO</v>
      </c>
      <c r="AG113" t="str">
        <f>ESTADISTICA!AG112</f>
        <v>APAGADO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 t="str">
        <f>ESTADISTICA!AI155</f>
        <v>APAGADO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 t="str">
        <f>ESTADISTICA!AI218</f>
        <v>APAGADO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 t="str">
        <f>ESTADISTICA!AI227</f>
        <v>APAGADO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 t="str">
        <f>ESTADISTICA!AI228</f>
        <v>APAGADO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 t="str">
        <f>ESTADISTICA!AE302</f>
        <v>APAGADO</v>
      </c>
      <c r="AF302" t="str">
        <f>ESTADISTICA!AF302</f>
        <v>APAGAOD</v>
      </c>
      <c r="AG302" t="str">
        <f>ESTADISTICA!AG302</f>
        <v>APAGADO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 t="str">
        <f>ESTADISTICA!AF319</f>
        <v>APAGADO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 t="str">
        <f>ESTADISTICA!AH335</f>
        <v>APAGADO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 t="str">
        <f>ESTADISTICA!AH347</f>
        <v>APAGADO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 t="str">
        <f>ESTADISTICA!AH348</f>
        <v>APAGADO</v>
      </c>
      <c r="AI348" t="str">
        <f>ESTADISTICA!AI348</f>
        <v>APAGADO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 t="str">
        <f>ESTADISTICA!AH414</f>
        <v>APAGADO</v>
      </c>
      <c r="AI414" t="str">
        <f>ESTADISTICA!AI414</f>
        <v>APAGADO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 t="str">
        <f>ESTADISTICA!AH415</f>
        <v>APAGADO</v>
      </c>
      <c r="AI415" t="str">
        <f>ESTADISTICA!AI415</f>
        <v>APAGADO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 t="str">
        <f>ESTADISTICA!AH460</f>
        <v>APAGADO</v>
      </c>
      <c r="AI460" t="str">
        <f>ESTADISTICA!AI460</f>
        <v>APAGADO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 t="str">
        <f>ESTADISTICA!AG461</f>
        <v>APAGADO</v>
      </c>
      <c r="AH461" t="str">
        <f>ESTADISTICA!AH461</f>
        <v>APAGADO</v>
      </c>
      <c r="AI461" t="str">
        <f>ESTADISTICA!AI461</f>
        <v>APAGADO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 t="str">
        <f>ESTADISTICA!AI462</f>
        <v>APAGADO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 t="str">
        <f>ESTADISTICA!AI463</f>
        <v>APAGADO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 t="str">
        <f>ESTADISTICA!AE474</f>
        <v>APAGADO</v>
      </c>
      <c r="AF474" t="str">
        <f>ESTADISTICA!AF474</f>
        <v>APAGADO</v>
      </c>
      <c r="AG474" t="str">
        <f>ESTADISTICA!AG474</f>
        <v>APAGADO</v>
      </c>
      <c r="AH474" t="str">
        <f>ESTADISTICA!AH474</f>
        <v>APAGADO</v>
      </c>
      <c r="AI474" t="str">
        <f>ESTADISTICA!AI474</f>
        <v>APAGADO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 t="str">
        <f>ESTADISTICA!AH475</f>
        <v>APAGADO</v>
      </c>
      <c r="AI475" t="str">
        <f>ESTADISTICA!AI475</f>
        <v>APAGADO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 t="str">
        <f>ESTADISTICA!AI482</f>
        <v>APAGADO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18</v>
      </c>
      <c r="AF2" s="18">
        <f>COUNTIFS(AF4:AF501, "=APAGADO",E4:E501,"=Fibra Optica")</f>
        <v>17</v>
      </c>
      <c r="AG2" s="18">
        <f>COUNTIFS(AG4:AG501, "=APAGADO",E4:E501,"=Fibra Optica")</f>
        <v>17</v>
      </c>
      <c r="AH2" s="18">
        <f>COUNTIFS(AH4:AH501, "=APAGADO",E4:E501,"=Fibra Optica")</f>
        <v>16</v>
      </c>
      <c r="AI2" s="18">
        <f>COUNTIFS(AI4:AI401, "=APAGADO",E4:E401,"=Fibra Optica")</f>
        <v>14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 t="str">
        <f>'RESUMEN TOTAL'!AO67</f>
        <v>APAGADO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 t="str">
        <f>'RESUMEN TOTAL'!AO70</f>
        <v>APAGADO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 t="str">
        <f>'RESUMEN TOTAL'!AO78</f>
        <v>APAGADO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 t="str">
        <f>'RESUMEN TOTAL'!AO158</f>
        <v>APAGADO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 t="str">
        <f>'RESUMEN TOTAL'!AO221</f>
        <v>APAGADO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 t="str">
        <f>'RESUMEN TOTAL'!AO351</f>
        <v>APAGADO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 t="str">
        <f>'RESUMEN TOTAL'!AO417</f>
        <v>APAGADO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 t="str">
        <f>'RESUMEN TOTAL'!AO418</f>
        <v>APAGADO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 t="str">
        <f>'RESUMEN TOTAL'!AO463</f>
        <v>APAGADO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 t="str">
        <f>'RESUMEN TOTAL'!AO464</f>
        <v>APAGADO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 t="str">
        <f>'RESUMEN TOTAL'!AO465</f>
        <v>APAGADO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 t="str">
        <f>'RESUMEN TOTAL'!AO466</f>
        <v>APAGADO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 t="str">
        <f>'RESUMEN TOTAL'!AO475</f>
        <v>APAGADO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 t="str">
        <f>'RESUMEN TOTAL'!AO476</f>
        <v>APAGADO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 t="str">
        <f>'RESUMEN TOTAL'!AO477</f>
        <v>APAGADO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 t="str">
        <f>'RESUMEN TOTAL'!AO478</f>
        <v>APAGADO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 t="str">
        <f>'RESUMEN TOTAL'!AO485</f>
        <v>APAGADO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 t="str">
        <f>'RESUMEN TOTAL'!AL67</f>
        <v>APAGADO</v>
      </c>
      <c r="AG65" t="str">
        <f>'RESUMEN TOTAL'!AM67</f>
        <v>APAGADO</v>
      </c>
      <c r="AH65" t="str">
        <f>'RESUMEN TOTAL'!AN67</f>
        <v>APAGADO</v>
      </c>
      <c r="AI65" t="str">
        <f>'RESUMEN TOTAL'!AO67</f>
        <v>APAGADO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 t="str">
        <f>'RESUMEN TOTAL'!AL70</f>
        <v>APAGADO</v>
      </c>
      <c r="AG68" t="str">
        <f>'RESUMEN TOTAL'!AM70</f>
        <v>APAGADO</v>
      </c>
      <c r="AH68" t="str">
        <f>'RESUMEN TOTAL'!AN70</f>
        <v>APAGADO</v>
      </c>
      <c r="AI68" t="str">
        <f>'RESUMEN TOTAL'!AO70</f>
        <v>APAGADO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 t="str">
        <f>'RESUMEN TOTAL'!AK78</f>
        <v>APAGADO</v>
      </c>
      <c r="AF76" t="str">
        <f>'RESUMEN TOTAL'!AL78</f>
        <v>APAGADO</v>
      </c>
      <c r="AG76" t="str">
        <f>'RESUMEN TOTAL'!AM78</f>
        <v>APAGADO</v>
      </c>
      <c r="AH76" t="str">
        <f>'RESUMEN TOTAL'!AN78</f>
        <v>APAGADO</v>
      </c>
      <c r="AI76" t="str">
        <f>'RESUMEN TOTAL'!AO78</f>
        <v>APAGADO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 t="str">
        <f>'RESUMEN TOTAL'!AK79</f>
        <v>APAGADO</v>
      </c>
      <c r="AF77" t="str">
        <f>'RESUMEN TOTAL'!AL79</f>
        <v>APAGADO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 t="str">
        <f>'RESUMEN TOTAL'!AL115</f>
        <v>APAGADO</v>
      </c>
      <c r="AG113" t="str">
        <f>'RESUMEN TOTAL'!AM115</f>
        <v>APAGADO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 t="str">
        <f>'RESUMEN TOTAL'!AK127</f>
        <v>APAGADO</v>
      </c>
      <c r="AF125" t="str">
        <f>'RESUMEN TOTAL'!AL127</f>
        <v>APAGADO</v>
      </c>
      <c r="AG125" t="str">
        <f>'RESUMEN TOTAL'!AM127</f>
        <v>APAGADO</v>
      </c>
      <c r="AH125" t="str">
        <f>'RESUMEN TOTAL'!AN127</f>
        <v>APAGADO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 t="str">
        <f>'RESUMEN TOTAL'!AO148</f>
        <v>APAGADO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 t="str">
        <f>'RESUMEN TOTAL'!AO158</f>
        <v>APAGADO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 t="str">
        <f>'RESUMEN TOTAL'!AO194</f>
        <v>APAGADO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 t="str">
        <f>'RESUMEN TOTAL'!AO196</f>
        <v>APAGADO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 t="str">
        <f>'RESUMEN TOTAL'!AK221</f>
        <v>APAGADO</v>
      </c>
      <c r="AF219" t="str">
        <f>'RESUMEN TOTAL'!AL221</f>
        <v>APAGADO</v>
      </c>
      <c r="AG219" t="str">
        <f>'RESUMEN TOTAL'!AM221</f>
        <v>APAGADO</v>
      </c>
      <c r="AH219" t="str">
        <f>'RESUMEN TOTAL'!AN221</f>
        <v>APAGADO</v>
      </c>
      <c r="AI219" t="str">
        <f>'RESUMEN TOTAL'!AO221</f>
        <v>APAGADO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 t="str">
        <f>'RESUMEN TOTAL'!AM230</f>
        <v>APAGADO</v>
      </c>
      <c r="AH228" t="str">
        <f>'RESUMEN TOTAL'!AN230</f>
        <v>APAGADO</v>
      </c>
      <c r="AI228" t="str">
        <f>'RESUMEN TOTAL'!AO230</f>
        <v>APAGADO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 t="str">
        <f>'RESUMEN TOTAL'!AM231</f>
        <v>APAGADO</v>
      </c>
      <c r="AH229" t="str">
        <f>'RESUMEN TOTAL'!AN231</f>
        <v>APAGADO</v>
      </c>
      <c r="AI229" t="str">
        <f>'RESUMEN TOTAL'!AO231</f>
        <v>APAGADO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 t="str">
        <f>'RESUMEN TOTAL'!AM232</f>
        <v>APAGADO</v>
      </c>
      <c r="AH230" t="str">
        <f>'RESUMEN TOTAL'!AN232</f>
        <v>APAGADO</v>
      </c>
      <c r="AI230" t="str">
        <f>'RESUMEN TOTAL'!AO232</f>
        <v>APAGADO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 t="str">
        <f>'RESUMEN TOTAL'!AM245</f>
        <v>APAGADO</v>
      </c>
      <c r="AH243" t="str">
        <f>'RESUMEN TOTAL'!AN245</f>
        <v>APAGADO</v>
      </c>
      <c r="AI243" t="str">
        <f>'RESUMEN TOTAL'!AO245</f>
        <v>APAGADO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 t="str">
        <f>'RESUMEN TOTAL'!AK305</f>
        <v>APAGADO</v>
      </c>
      <c r="AF303" t="str">
        <f>'RESUMEN TOTAL'!AL305</f>
        <v>APAGAOD</v>
      </c>
      <c r="AG303" t="str">
        <f>'RESUMEN TOTAL'!AM305</f>
        <v>APAGADO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 t="str">
        <f>'RESUMEN TOTAL'!AL322</f>
        <v>APAGADO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 t="str">
        <f>'RESUMEN TOTAL'!AN338</f>
        <v>APAGADO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 t="str">
        <f>'RESUMEN TOTAL'!AN350</f>
        <v>APAGADO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 t="str">
        <f>'RESUMEN TOTAL'!AK351</f>
        <v>APAGADO</v>
      </c>
      <c r="AF349" t="str">
        <f>'RESUMEN TOTAL'!AL351</f>
        <v>APAGADO</v>
      </c>
      <c r="AG349" t="str">
        <f>'RESUMEN TOTAL'!AM351</f>
        <v>APAGADO</v>
      </c>
      <c r="AH349" t="str">
        <f>'RESUMEN TOTAL'!AN351</f>
        <v>APAGADO</v>
      </c>
      <c r="AI349" t="str">
        <f>'RESUMEN TOTAL'!AO351</f>
        <v>APAGADO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 t="str">
        <f>'RESUMEN TOTAL'!AK378</f>
        <v>APAGADO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 t="str">
        <f>'RESUMEN TOTAL'!AM380</f>
        <v>APAGADO</v>
      </c>
      <c r="AH378" t="str">
        <f>'RESUMEN TOTAL'!AN380</f>
        <v>APAGADO</v>
      </c>
      <c r="AI378" t="str">
        <f>'RESUMEN TOTAL'!AO380</f>
        <v>APAGADO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 t="str">
        <f>'RESUMEN TOTAL'!AK417</f>
        <v>APAGADO</v>
      </c>
      <c r="AF415" t="str">
        <f>'RESUMEN TOTAL'!AL417</f>
        <v>APAGADO</v>
      </c>
      <c r="AG415" t="str">
        <f>'RESUMEN TOTAL'!AM417</f>
        <v>APAGADO</v>
      </c>
      <c r="AH415" t="str">
        <f>'RESUMEN TOTAL'!AN417</f>
        <v>APAGADO</v>
      </c>
      <c r="AI415" t="str">
        <f>'RESUMEN TOTAL'!AO417</f>
        <v>APAGADO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 t="str">
        <f>'RESUMEN TOTAL'!AK418</f>
        <v>APAGADO</v>
      </c>
      <c r="AF416" t="str">
        <f>'RESUMEN TOTAL'!AL418</f>
        <v>APAGADO</v>
      </c>
      <c r="AG416" t="str">
        <f>'RESUMEN TOTAL'!AM418</f>
        <v>APAGADO</v>
      </c>
      <c r="AH416" t="str">
        <f>'RESUMEN TOTAL'!AN418</f>
        <v>APAGADO</v>
      </c>
      <c r="AI416" t="str">
        <f>'RESUMEN TOTAL'!AO418</f>
        <v>APAGADO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 t="str">
        <f>'RESUMEN TOTAL'!AK447</f>
        <v>APAGADO</v>
      </c>
      <c r="AF445" t="str">
        <f>'RESUMEN TOTAL'!AL447</f>
        <v>APAGADO</v>
      </c>
      <c r="AG445" t="str">
        <f>'RESUMEN TOTAL'!AM447</f>
        <v>APAGADO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 t="str">
        <f>'RESUMEN TOTAL'!AM463</f>
        <v>APAGADO</v>
      </c>
      <c r="AH461" t="str">
        <f>'RESUMEN TOTAL'!AN463</f>
        <v>APAGADO</v>
      </c>
      <c r="AI461" t="str">
        <f>'RESUMEN TOTAL'!AO463</f>
        <v>APAGADO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 t="str">
        <f>'RESUMEN TOTAL'!AM464</f>
        <v>APAGADO</v>
      </c>
      <c r="AH462" t="str">
        <f>'RESUMEN TOTAL'!AN464</f>
        <v>APAGADO</v>
      </c>
      <c r="AI462" t="str">
        <f>'RESUMEN TOTAL'!AO464</f>
        <v>APAGADO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 t="str">
        <f>'RESUMEN TOTAL'!AK465</f>
        <v>APAGADO</v>
      </c>
      <c r="AF463" t="str">
        <f>'RESUMEN TOTAL'!AL465</f>
        <v>APAGADO</v>
      </c>
      <c r="AG463" t="str">
        <f>'RESUMEN TOTAL'!AM465</f>
        <v>APAGADO</v>
      </c>
      <c r="AH463" t="str">
        <f>'RESUMEN TOTAL'!AN465</f>
        <v>APAGADO</v>
      </c>
      <c r="AI463" t="str">
        <f>'RESUMEN TOTAL'!AO465</f>
        <v>APAGADO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 t="str">
        <f>'RESUMEN TOTAL'!AK466</f>
        <v>APAGADO</v>
      </c>
      <c r="AF464" t="str">
        <f>'RESUMEN TOTAL'!AL466</f>
        <v>APAGADO</v>
      </c>
      <c r="AG464" t="str">
        <f>'RESUMEN TOTAL'!AM466</f>
        <v>APAGADO</v>
      </c>
      <c r="AH464" t="str">
        <f>'RESUMEN TOTAL'!AN466</f>
        <v>APAGADO</v>
      </c>
      <c r="AI464" t="str">
        <f>'RESUMEN TOTAL'!AO466</f>
        <v>APAGADO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 t="str">
        <f>'RESUMEN TOTAL'!AK475</f>
        <v>APAGADO</v>
      </c>
      <c r="AF473" t="str">
        <f>'RESUMEN TOTAL'!AL475</f>
        <v>APAGADO</v>
      </c>
      <c r="AG473" t="str">
        <f>'RESUMEN TOTAL'!AM475</f>
        <v>APAGADO</v>
      </c>
      <c r="AH473" t="str">
        <f>'RESUMEN TOTAL'!AN475</f>
        <v>APAGADO</v>
      </c>
      <c r="AI473" t="str">
        <f>'RESUMEN TOTAL'!AO475</f>
        <v>APAGADO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 t="str">
        <f>'RESUMEN TOTAL'!AK476</f>
        <v>APAGADO</v>
      </c>
      <c r="AF474" t="str">
        <f>'RESUMEN TOTAL'!AL476</f>
        <v>APAGADO</v>
      </c>
      <c r="AG474" t="str">
        <f>'RESUMEN TOTAL'!AM476</f>
        <v>APAGADO</v>
      </c>
      <c r="AH474" t="str">
        <f>'RESUMEN TOTAL'!AN476</f>
        <v>APAGADO</v>
      </c>
      <c r="AI474" t="str">
        <f>'RESUMEN TOTAL'!AO476</f>
        <v>APAGADO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 t="str">
        <f>'RESUMEN TOTAL'!AK477</f>
        <v>APAGADO</v>
      </c>
      <c r="AF475" t="str">
        <f>'RESUMEN TOTAL'!AL477</f>
        <v>APAGADO</v>
      </c>
      <c r="AG475" t="str">
        <f>'RESUMEN TOTAL'!AM477</f>
        <v>APAGADO</v>
      </c>
      <c r="AH475" t="str">
        <f>'RESUMEN TOTAL'!AN477</f>
        <v>APAGADO</v>
      </c>
      <c r="AI475" t="str">
        <f>'RESUMEN TOTAL'!AO477</f>
        <v>APAGADO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 t="str">
        <f>'RESUMEN TOTAL'!AK478</f>
        <v>APAGADO</v>
      </c>
      <c r="AF476" t="str">
        <f>'RESUMEN TOTAL'!AL478</f>
        <v>APAGADO</v>
      </c>
      <c r="AG476" t="str">
        <f>'RESUMEN TOTAL'!AM478</f>
        <v>APAGADO</v>
      </c>
      <c r="AH476" t="str">
        <f>'RESUMEN TOTAL'!AN478</f>
        <v>APAGADO</v>
      </c>
      <c r="AI476" t="str">
        <f>'RESUMEN TOTAL'!AO478</f>
        <v>APAGADO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 t="str">
        <f>'RESUMEN TOTAL'!AK485</f>
        <v>APAGADO</v>
      </c>
      <c r="AF483" t="str">
        <f>'RESUMEN TOTAL'!AL485</f>
        <v>APAGADO</v>
      </c>
      <c r="AG483" t="str">
        <f>'RESUMEN TOTAL'!AM485</f>
        <v>APAGADO</v>
      </c>
      <c r="AH483" t="str">
        <f>'RESUMEN TOTAL'!AN485</f>
        <v>APAGADO</v>
      </c>
      <c r="AI483" t="str">
        <f>'RESUMEN TOTAL'!AO485</f>
        <v>APAGADO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2" sqref="AH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4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str">
        <f>'RESUMEN TOTAL'!AP15</f>
        <v>APAGADO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str">
        <f>'RESUMEN TOTAL'!AP32</f>
        <v>APAGADO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str">
        <f>'RESUMEN TOTAL'!AP36</f>
        <v>APAGADO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str">
        <f>'RESUMEN TOTAL'!AP42</f>
        <v>APAGADO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 t="str">
        <f>'RESUMEN TOTAL'!AO67</f>
        <v>APAGADO</v>
      </c>
      <c r="AJ64" t="str">
        <f>'RESUMEN TOTAL'!AP67</f>
        <v>APAGADO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 t="str">
        <f>'RESUMEN TOTAL'!AO70</f>
        <v>APAGADO</v>
      </c>
      <c r="AJ67" t="str">
        <f>'RESUMEN TOTAL'!AP70</f>
        <v>APAGADO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 t="str">
        <f>'RESUMEN TOTAL'!AO78</f>
        <v>APAGADO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str">
        <f>'RESUMEN TOTAL'!AP98</f>
        <v>APAGADO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str">
        <f>'RESUMEN TOTAL'!AP107</f>
        <v>APAGADO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str">
        <f>'RESUMEN TOTAL'!AP148</f>
        <v>APAGADO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 t="str">
        <f>'RESUMEN TOTAL'!AO158</f>
        <v>APAGADO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str">
        <f>'RESUMEN TOTAL'!AP194</f>
        <v>APAGADO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str">
        <f>'RESUMEN TOTAL'!AP196</f>
        <v>APAGADO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 t="str">
        <f>'RESUMEN TOTAL'!AO221</f>
        <v>APAGADO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 t="str">
        <f>'RESUMEN TOTAL'!AP230</f>
        <v>APAGADO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str">
        <f>'RESUMEN TOTAL'!AP231</f>
        <v>APAGADO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str">
        <f>'RESUMEN TOTAL'!AP232</f>
        <v>APAGADO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 t="str">
        <f>'RESUMEN TOTAL'!AP245</f>
        <v>APAGADO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 t="str">
        <f>'RESUMEN TOTAL'!AO351</f>
        <v>APAGADO</v>
      </c>
      <c r="AJ348" t="str">
        <f>'RESUMEN TOTAL'!AP351</f>
        <v>APAGADO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 t="str">
        <f>'RESUMEN TOTAL'!AP380</f>
        <v>APAGADO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 t="str">
        <f>'RESUMEN TOTAL'!AO417</f>
        <v>APAGADO</v>
      </c>
      <c r="AJ414" t="str">
        <f>'RESUMEN TOTAL'!AP417</f>
        <v>APAGADO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 t="str">
        <f>'RESUMEN TOTAL'!AO418</f>
        <v>APAGADO</v>
      </c>
      <c r="AJ415" t="str">
        <f>'RESUMEN TOTAL'!AP418</f>
        <v>APAGADO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 t="str">
        <f>'RESUMEN TOTAL'!AO463</f>
        <v>APAGADO</v>
      </c>
      <c r="AJ460" t="str">
        <f>'RESUMEN TOTAL'!AP463</f>
        <v>APAGADO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 t="str">
        <f>'RESUMEN TOTAL'!AO464</f>
        <v>APAGADO</v>
      </c>
      <c r="AJ461" t="str">
        <f>'RESUMEN TOTAL'!AP464</f>
        <v>APAGADO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 t="str">
        <f>'RESUMEN TOTAL'!AO465</f>
        <v>APAGADO</v>
      </c>
      <c r="AJ462" t="str">
        <f>'RESUMEN TOTAL'!AP465</f>
        <v>APAGADO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 t="str">
        <f>'RESUMEN TOTAL'!AO466</f>
        <v>APAGADO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 t="str">
        <f>'RESUMEN TOTAL'!AO475</f>
        <v>APAGADO</v>
      </c>
      <c r="AJ472" t="str">
        <f>'RESUMEN TOTAL'!AP475</f>
        <v>APAGADO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 t="str">
        <f>'RESUMEN TOTAL'!AO476</f>
        <v>APAGADO</v>
      </c>
      <c r="AJ473" t="str">
        <f>'RESUMEN TOTAL'!AP476</f>
        <v>APAGADO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 t="str">
        <f>'RESUMEN TOTAL'!AO477</f>
        <v>APAGADO</v>
      </c>
      <c r="AJ474" t="str">
        <f>'RESUMEN TOTAL'!AP477</f>
        <v>APAGADO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 t="str">
        <f>'RESUMEN TOTAL'!AO478</f>
        <v>APAGADO</v>
      </c>
      <c r="AJ475" t="str">
        <f>'RESUMEN TOTAL'!AP478</f>
        <v>APAGADO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 t="str">
        <f>'RESUMEN TOTAL'!AO485</f>
        <v>APAGADO</v>
      </c>
      <c r="AJ482" t="str">
        <f>'RESUMEN TOTAL'!AP485</f>
        <v>APAGADO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5</v>
      </c>
      <c r="C27">
        <f>'APAGADOS FIBRA'!AE2</f>
        <v>18</v>
      </c>
      <c r="D27">
        <f>'APAGADOS ANTENA'!AE2</f>
        <v>0</v>
      </c>
      <c r="E27">
        <f t="shared" si="8"/>
        <v>23</v>
      </c>
      <c r="F27">
        <f>'RESUMEN TOTAL'!B1</f>
        <v>482</v>
      </c>
      <c r="G27" s="36">
        <f t="shared" si="9"/>
        <v>4.7717842323651449E-2</v>
      </c>
    </row>
    <row r="28" spans="1:7" x14ac:dyDescent="0.25">
      <c r="A28" s="17">
        <f>'APAGADOS RADIO'!AF3</f>
        <v>45165</v>
      </c>
      <c r="B28">
        <f>'APAGADOS RADIO'!AF2+D28</f>
        <v>5</v>
      </c>
      <c r="C28">
        <f>'APAGADOS FIBRA'!AF2</f>
        <v>17</v>
      </c>
      <c r="D28">
        <f>'APAGADOS ANTENA'!AF2</f>
        <v>0</v>
      </c>
      <c r="E28">
        <f t="shared" si="8"/>
        <v>22</v>
      </c>
      <c r="F28">
        <f>'RESUMEN TOTAL'!B1</f>
        <v>482</v>
      </c>
      <c r="G28" s="36">
        <f t="shared" si="9"/>
        <v>4.5643153526970952E-2</v>
      </c>
    </row>
    <row r="29" spans="1:7" x14ac:dyDescent="0.25">
      <c r="A29" s="17">
        <f>'APAGADOS RADIO'!AG3</f>
        <v>45166</v>
      </c>
      <c r="B29">
        <f>'APAGADOS RADIO'!AG2+D29</f>
        <v>4</v>
      </c>
      <c r="C29">
        <f>'APAGADOS FIBRA'!AG2</f>
        <v>17</v>
      </c>
      <c r="D29">
        <f>'APAGADOS ANTENA'!AG2</f>
        <v>0</v>
      </c>
      <c r="E29">
        <f t="shared" si="8"/>
        <v>21</v>
      </c>
      <c r="F29">
        <f>'RESUMEN TOTAL'!B1</f>
        <v>482</v>
      </c>
      <c r="G29" s="36">
        <f t="shared" si="9"/>
        <v>4.3568464730290454E-2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16</v>
      </c>
      <c r="D30">
        <f>'APAGADOS ANTENA'!AH2</f>
        <v>0</v>
      </c>
      <c r="E30">
        <f t="shared" si="8"/>
        <v>16</v>
      </c>
      <c r="F30">
        <f>'RESUMEN TOTAL'!B1</f>
        <v>482</v>
      </c>
      <c r="G30" s="36">
        <f t="shared" si="9"/>
        <v>3.3195020746887967E-2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14</v>
      </c>
      <c r="D31">
        <f>'APAGADOS ANTENA'!AI2</f>
        <v>0</v>
      </c>
      <c r="E31">
        <f t="shared" si="8"/>
        <v>14</v>
      </c>
      <c r="F31">
        <f>'RESUMEN TOTAL'!B1</f>
        <v>482</v>
      </c>
      <c r="G31" s="36">
        <f t="shared" si="9"/>
        <v>2.9045643153526972E-2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5</v>
      </c>
      <c r="F60">
        <f>paradas!AE3</f>
        <v>0</v>
      </c>
      <c r="G60" s="107">
        <f t="shared" si="13"/>
        <v>5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5</v>
      </c>
      <c r="F61">
        <f>paradas!AF3</f>
        <v>4</v>
      </c>
      <c r="G61" s="107">
        <f t="shared" si="13"/>
        <v>9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5</v>
      </c>
      <c r="F62">
        <f>paradas!AG3</f>
        <v>4</v>
      </c>
      <c r="G62" s="107">
        <f t="shared" si="13"/>
        <v>9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5</v>
      </c>
      <c r="F63">
        <f>paradas!AH3</f>
        <v>4</v>
      </c>
      <c r="G63" s="107">
        <f t="shared" si="13"/>
        <v>9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5</v>
      </c>
      <c r="F64">
        <f>paradas!AI3</f>
        <v>4</v>
      </c>
      <c r="G64" s="107">
        <f t="shared" si="13"/>
        <v>9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5</v>
      </c>
      <c r="F65">
        <f>paradas!AAJ3</f>
        <v>0</v>
      </c>
      <c r="G65" s="107">
        <f t="shared" si="13"/>
        <v>5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205" workbookViewId="0">
      <selection activeCell="D220" sqref="D2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3</v>
      </c>
      <c r="D172" s="68">
        <f>D171-C172</f>
        <v>17</v>
      </c>
      <c r="E172" s="69">
        <f>D172/C170</f>
        <v>3.5269709543568464E-2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16</v>
      </c>
      <c r="E173" s="69">
        <f>D173/C170</f>
        <v>3.3195020746887967E-2</v>
      </c>
      <c r="F173" s="130"/>
      <c r="G173" s="67" t="s">
        <v>1153</v>
      </c>
      <c r="H173" s="121">
        <f>AUXILIAR!C59</f>
        <v>15</v>
      </c>
      <c r="I173" s="125">
        <v>5</v>
      </c>
      <c r="J173" s="115">
        <f t="shared" ref="J173:J175" si="10">I173/H173</f>
        <v>0.33333333333333331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13</v>
      </c>
      <c r="E174" s="92">
        <f>D174/C170</f>
        <v>2.6970954356846474E-2</v>
      </c>
      <c r="F174" s="130"/>
      <c r="G174" s="67" t="s">
        <v>1420</v>
      </c>
      <c r="H174" s="121">
        <f>AUXILIAR!D59</f>
        <v>15</v>
      </c>
      <c r="I174" s="126">
        <v>4</v>
      </c>
      <c r="J174" s="110">
        <f t="shared" si="10"/>
        <v>0.26666666666666666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0.04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9</v>
      </c>
      <c r="J175" s="113">
        <f t="shared" si="10"/>
        <v>0.3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0.05</v>
      </c>
      <c r="F176" s="131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23</v>
      </c>
      <c r="D178" s="68">
        <f>C178</f>
        <v>23</v>
      </c>
      <c r="E178" s="69">
        <f>D178/C177</f>
        <v>4.7717842323651449E-2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23</v>
      </c>
      <c r="E179" s="69">
        <f>D179/C177</f>
        <v>4.7717842323651449E-2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4.5643153526970952E-2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5</v>
      </c>
      <c r="D181" s="72">
        <f>D180-C181</f>
        <v>17</v>
      </c>
      <c r="E181" s="92">
        <f>D181/C177</f>
        <v>3.5269709543568464E-2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22</v>
      </c>
      <c r="D185" s="68">
        <f>C185</f>
        <v>22</v>
      </c>
      <c r="E185" s="69">
        <f>D185/C184</f>
        <v>4.5643153526970952E-2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19</v>
      </c>
      <c r="E186" s="69">
        <f>D186/C184</f>
        <v>3.9419087136929459E-2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18</v>
      </c>
      <c r="E187" s="69">
        <f>D187/C184</f>
        <v>3.7344398340248962E-2</v>
      </c>
      <c r="F187" s="130"/>
      <c r="G187" s="67" t="s">
        <v>1153</v>
      </c>
      <c r="H187" s="121">
        <f>AUXILIAR!C61</f>
        <v>15</v>
      </c>
      <c r="I187" s="125">
        <f>paradas!AF2</f>
        <v>5</v>
      </c>
      <c r="J187" s="115">
        <f t="shared" ref="J187:J189" si="14">I187/H187</f>
        <v>0.33333333333333331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13</v>
      </c>
      <c r="E188" s="92">
        <f>D188/C184</f>
        <v>2.6970954356846474E-2</v>
      </c>
      <c r="F188" s="130"/>
      <c r="G188" s="67" t="s">
        <v>1420</v>
      </c>
      <c r="H188" s="121">
        <f>AUXILIAR!D61</f>
        <v>15</v>
      </c>
      <c r="I188" s="126">
        <f>paradas!AF3</f>
        <v>4</v>
      </c>
      <c r="J188" s="110">
        <f t="shared" si="14"/>
        <v>0.26666666666666666</v>
      </c>
    </row>
    <row r="189" spans="2:10" ht="17.25" thickTop="1" thickBot="1" x14ac:dyDescent="0.3">
      <c r="B189" s="95" t="s">
        <v>1144</v>
      </c>
      <c r="C189" s="96">
        <f>Hoja1!AF3</f>
        <v>11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9</v>
      </c>
      <c r="J189" s="113">
        <f t="shared" si="14"/>
        <v>0.3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21</v>
      </c>
      <c r="D192" s="68">
        <f>C192</f>
        <v>21</v>
      </c>
      <c r="E192" s="69">
        <f>D192/C191</f>
        <v>4.3568464730290454E-2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19</v>
      </c>
      <c r="E193" s="69">
        <f>D193/C191</f>
        <v>3.9419087136929459E-2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18</v>
      </c>
      <c r="E194" s="69">
        <f>D194/C191</f>
        <v>3.7344398340248962E-2</v>
      </c>
      <c r="F194" s="130"/>
      <c r="G194" s="67" t="s">
        <v>1153</v>
      </c>
      <c r="H194" s="121">
        <f>AUXILIAR!C62</f>
        <v>15</v>
      </c>
      <c r="I194" s="125">
        <v>3</v>
      </c>
      <c r="J194" s="115">
        <f t="shared" ref="J194:J196" si="16">I194/H194</f>
        <v>0.2</v>
      </c>
    </row>
    <row r="195" spans="2:10" ht="16.5" thickBot="1" x14ac:dyDescent="0.3">
      <c r="B195" s="70" t="s">
        <v>16</v>
      </c>
      <c r="C195" s="71">
        <f>AUXILIAR!B29</f>
        <v>4</v>
      </c>
      <c r="D195" s="72">
        <f>D194-C195</f>
        <v>14</v>
      </c>
      <c r="E195" s="92">
        <f>D195/C191</f>
        <v>2.9045643153526972E-2</v>
      </c>
      <c r="F195" s="130"/>
      <c r="G195" s="67" t="s">
        <v>1420</v>
      </c>
      <c r="H195" s="121">
        <f>AUXILIAR!D62</f>
        <v>15</v>
      </c>
      <c r="I195" s="126">
        <v>2</v>
      </c>
      <c r="J195" s="110">
        <f t="shared" si="16"/>
        <v>0.13333333333333333</v>
      </c>
    </row>
    <row r="196" spans="2:10" ht="17.25" thickTop="1" thickBot="1" x14ac:dyDescent="0.3">
      <c r="B196" s="95" t="s">
        <v>1144</v>
      </c>
      <c r="C196" s="96">
        <f>Hoja1!AG3</f>
        <v>11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5</v>
      </c>
      <c r="J196" s="113">
        <f t="shared" si="16"/>
        <v>0.16666666666666666</v>
      </c>
    </row>
    <row r="197" spans="2:10" ht="17.25" thickTop="1" thickBot="1" x14ac:dyDescent="0.3">
      <c r="B197" s="95" t="s">
        <v>1145</v>
      </c>
      <c r="C197" s="96">
        <f>Hoja1!AG5</f>
        <v>10</v>
      </c>
      <c r="D197" s="96"/>
      <c r="E197" s="98">
        <v>0.04</v>
      </c>
      <c r="F197" s="131"/>
      <c r="G197" s="70" t="s">
        <v>1425</v>
      </c>
      <c r="H197" s="122">
        <v>5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20</v>
      </c>
      <c r="D199" s="68">
        <f>C199</f>
        <v>20</v>
      </c>
      <c r="E199" s="69">
        <f>D199/C198</f>
        <v>4.1493775933609957E-2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3</v>
      </c>
      <c r="D200" s="68">
        <f>D199-C200</f>
        <v>17</v>
      </c>
      <c r="E200" s="69">
        <f>D200/C198</f>
        <v>3.5269709543568464E-2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1</v>
      </c>
      <c r="D201" s="68">
        <f>D200-C201</f>
        <v>16</v>
      </c>
      <c r="E201" s="69">
        <f>D201/C198</f>
        <v>3.3195020746887967E-2</v>
      </c>
      <c r="F201" s="130"/>
      <c r="G201" s="67" t="s">
        <v>1153</v>
      </c>
      <c r="H201" s="121">
        <f>AUXILIAR!C63</f>
        <v>15</v>
      </c>
      <c r="I201" s="125">
        <f>AUXILIAR!E63</f>
        <v>5</v>
      </c>
      <c r="J201" s="115">
        <f t="shared" ref="J201:J203" si="18">I201/H201</f>
        <v>0.33333333333333331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16</v>
      </c>
      <c r="E202" s="92">
        <f>D202/C198</f>
        <v>3.3195020746887967E-2</v>
      </c>
      <c r="F202" s="130"/>
      <c r="G202" s="67" t="s">
        <v>1420</v>
      </c>
      <c r="H202" s="121">
        <f>AUXILIAR!D63</f>
        <v>15</v>
      </c>
      <c r="I202" s="126">
        <f>AUXILIAR!F63</f>
        <v>4</v>
      </c>
      <c r="J202" s="110">
        <f t="shared" si="18"/>
        <v>0.26666666666666666</v>
      </c>
    </row>
    <row r="203" spans="2:10" ht="17.25" thickTop="1" thickBot="1" x14ac:dyDescent="0.3">
      <c r="B203" s="95" t="s">
        <v>1144</v>
      </c>
      <c r="C203" s="96">
        <v>10</v>
      </c>
      <c r="D203" s="96"/>
      <c r="E203" s="97">
        <v>0.04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9</v>
      </c>
      <c r="J203" s="113">
        <f t="shared" si="18"/>
        <v>0.3</v>
      </c>
    </row>
    <row r="204" spans="2:10" ht="17.25" thickTop="1" thickBot="1" x14ac:dyDescent="0.3">
      <c r="B204" s="95" t="s">
        <v>1145</v>
      </c>
      <c r="C204" s="96">
        <f>Hoja1!AH5</f>
        <v>10</v>
      </c>
      <c r="D204" s="96"/>
      <c r="E204" s="98">
        <v>0.04</v>
      </c>
      <c r="F204" s="131"/>
      <c r="G204" s="70" t="s">
        <v>1425</v>
      </c>
      <c r="H204" s="122">
        <f>AUXILIAR!G63</f>
        <v>9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14</v>
      </c>
      <c r="D206" s="68">
        <f>C206</f>
        <v>14</v>
      </c>
      <c r="E206" s="69">
        <f>D206/C205</f>
        <v>2.9045643153526972E-2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1</v>
      </c>
      <c r="D207" s="68">
        <f>D206-C207</f>
        <v>13</v>
      </c>
      <c r="E207" s="69">
        <f>D207/C205</f>
        <v>2.6970954356846474E-2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1</v>
      </c>
      <c r="D208" s="68">
        <f>D207-C208</f>
        <v>12</v>
      </c>
      <c r="E208" s="69">
        <f>D208/C205</f>
        <v>2.4896265560165973E-2</v>
      </c>
      <c r="F208" s="130"/>
      <c r="G208" s="67" t="s">
        <v>1153</v>
      </c>
      <c r="H208" s="121">
        <f>AUXILIAR!C64</f>
        <v>15</v>
      </c>
      <c r="I208" s="125">
        <v>4</v>
      </c>
      <c r="J208" s="115">
        <f t="shared" ref="J208:J210" si="20">I208/H208</f>
        <v>0.26666666666666666</v>
      </c>
    </row>
    <row r="209" spans="2:10" ht="16.5" thickBot="1" x14ac:dyDescent="0.3">
      <c r="B209" s="70" t="s">
        <v>16</v>
      </c>
      <c r="C209" s="71">
        <v>2</v>
      </c>
      <c r="D209" s="72">
        <f>D208-C209</f>
        <v>10</v>
      </c>
      <c r="E209" s="92">
        <f>D209/C205</f>
        <v>2.0746887966804978E-2</v>
      </c>
      <c r="F209" s="130"/>
      <c r="G209" s="67" t="s">
        <v>1420</v>
      </c>
      <c r="H209" s="121">
        <f>AUXILIAR!D64</f>
        <v>15</v>
      </c>
      <c r="I209" s="126">
        <v>3</v>
      </c>
      <c r="J209" s="110">
        <f t="shared" si="20"/>
        <v>0.2</v>
      </c>
    </row>
    <row r="210" spans="2:10" ht="17.25" thickTop="1" thickBot="1" x14ac:dyDescent="0.3">
      <c r="B210" s="95" t="s">
        <v>1144</v>
      </c>
      <c r="C210" s="96">
        <v>11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7</v>
      </c>
      <c r="J210" s="113">
        <f t="shared" si="20"/>
        <v>0.23333333333333334</v>
      </c>
    </row>
    <row r="211" spans="2:10" ht="17.25" thickTop="1" thickBot="1" x14ac:dyDescent="0.3">
      <c r="B211" s="95" t="s">
        <v>1145</v>
      </c>
      <c r="C211" s="96">
        <f>Hoja1!AI5</f>
        <v>7</v>
      </c>
      <c r="D211" s="96"/>
      <c r="E211" s="98">
        <v>0.03</v>
      </c>
      <c r="F211" s="131"/>
      <c r="G211" s="70" t="s">
        <v>1425</v>
      </c>
      <c r="H211" s="122">
        <v>7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482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5.6016597510373446E-2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5.3941908713692949E-2</v>
      </c>
      <c r="F214" s="130"/>
      <c r="G214" s="117" t="s">
        <v>1418</v>
      </c>
      <c r="H214" s="120">
        <v>17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5.3941908713692949E-2</v>
      </c>
      <c r="F215" s="130"/>
      <c r="G215" s="67" t="s">
        <v>1153</v>
      </c>
      <c r="H215" s="121">
        <v>17</v>
      </c>
      <c r="I215" s="125">
        <v>5</v>
      </c>
      <c r="J215" s="115">
        <f t="shared" ref="J215:J217" si="22">I215/H215</f>
        <v>0.29411764705882354</v>
      </c>
    </row>
    <row r="216" spans="2:10" ht="16.5" thickBot="1" x14ac:dyDescent="0.3">
      <c r="B216" s="70" t="s">
        <v>16</v>
      </c>
      <c r="C216" s="71">
        <v>1</v>
      </c>
      <c r="D216" s="72">
        <f>D215-C216</f>
        <v>25</v>
      </c>
      <c r="E216" s="92">
        <f>D216/C212</f>
        <v>5.1867219917012451E-2</v>
      </c>
      <c r="F216" s="130"/>
      <c r="G216" s="67" t="s">
        <v>1420</v>
      </c>
      <c r="H216" s="121">
        <v>17</v>
      </c>
      <c r="I216" s="126">
        <v>3</v>
      </c>
      <c r="J216" s="110">
        <f t="shared" si="22"/>
        <v>0.17647058823529413</v>
      </c>
    </row>
    <row r="217" spans="2:10" ht="17.25" thickTop="1" thickBot="1" x14ac:dyDescent="0.3">
      <c r="B217" s="95" t="s">
        <v>1144</v>
      </c>
      <c r="C217" s="96">
        <v>12</v>
      </c>
      <c r="D217" s="96"/>
      <c r="E217" s="97">
        <v>0.05</v>
      </c>
      <c r="F217" s="130"/>
      <c r="G217" s="67" t="s">
        <v>1426</v>
      </c>
      <c r="H217" s="121">
        <v>34</v>
      </c>
      <c r="I217" s="127">
        <f t="shared" ref="I217" si="23">SUM(I215:I216)</f>
        <v>8</v>
      </c>
      <c r="J217" s="113">
        <f t="shared" si="22"/>
        <v>0.23529411764705882</v>
      </c>
    </row>
    <row r="218" spans="2:10" ht="17.25" thickTop="1" thickBot="1" x14ac:dyDescent="0.3">
      <c r="B218" s="95" t="s">
        <v>1145</v>
      </c>
      <c r="C218" s="96">
        <v>7</v>
      </c>
      <c r="D218" s="96"/>
      <c r="E218" s="98">
        <v>0.03</v>
      </c>
      <c r="F218" s="131"/>
      <c r="G218" s="70" t="s">
        <v>1425</v>
      </c>
      <c r="H218" s="122">
        <v>8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I13" sqref="AI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13</v>
      </c>
      <c r="AF3" s="54">
        <f>COUNTIFS('RESUMEN TOTAL'!C5:C518, "=BONOMO",'RESUMEN TOTAL'!AL5:AL518,"=APAGADO")</f>
        <v>11</v>
      </c>
      <c r="AG3" s="54">
        <f>COUNTIFS('RESUMEN TOTAL'!C5:C518, "=BONOMO",'RESUMEN TOTAL'!AM5:AM518,"=APAGADO")</f>
        <v>11</v>
      </c>
      <c r="AH3" s="54">
        <v>10</v>
      </c>
      <c r="AI3" s="54">
        <v>11</v>
      </c>
      <c r="AJ3" s="54">
        <v>12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5.3719008264462811E-2</v>
      </c>
      <c r="AF4" s="61">
        <f t="shared" si="0"/>
        <v>4.5454545454545456E-2</v>
      </c>
      <c r="AG4" s="61">
        <f t="shared" si="0"/>
        <v>4.5454545454545456E-2</v>
      </c>
      <c r="AH4" s="61">
        <f t="shared" ref="AH4" si="4">AH3/BONOMOcam</f>
        <v>4.1322314049586778E-2</v>
      </c>
      <c r="AI4" s="61">
        <f t="shared" ref="AI4:AJ4" si="5">AI3/BONOMOcam</f>
        <v>4.5454545454545456E-2</v>
      </c>
      <c r="AJ4" s="61">
        <f t="shared" si="5"/>
        <v>4.9586776859504134E-2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10</v>
      </c>
      <c r="AF5" s="56">
        <f>COUNTIFS('RESUMEN TOTAL'!C5:C502, "=COSEIDI",'RESUMEN TOTAL'!AL5:AL502,"=APAGADO")</f>
        <v>11</v>
      </c>
      <c r="AG5" s="56">
        <f>COUNTIFS('RESUMEN TOTAL'!C5:C502, "=COSEIDI",'RESUMEN TOTAL'!AM5:AM502,"=APAGADO")</f>
        <v>10</v>
      </c>
      <c r="AH5" s="56">
        <f>COUNTIFS('RESUMEN TOTAL'!C5:C502, "=COSEIDI",'RESUMEN TOTAL'!AN5:AN502,"=APAGADO")</f>
        <v>10</v>
      </c>
      <c r="AI5" s="56">
        <v>7</v>
      </c>
      <c r="AJ5" s="56">
        <v>7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4.7619047619047616E-2</v>
      </c>
      <c r="AF6" s="42">
        <f t="shared" si="6"/>
        <v>5.2380952380952382E-2</v>
      </c>
      <c r="AG6" s="42">
        <f t="shared" si="6"/>
        <v>4.7619047619047616E-2</v>
      </c>
      <c r="AH6" s="42"/>
      <c r="AI6" s="42"/>
      <c r="AJ6" s="42">
        <f t="shared" ref="AJ6" si="10">AJ5/COSEIDIcam</f>
        <v>3.3333333333333333E-2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5</v>
      </c>
      <c r="AF2" s="18">
        <f>COUNTIFS(AF4:AF600, "=APAGADO",D4:D600,"=GFIJA")</f>
        <v>5</v>
      </c>
      <c r="AG2" s="18">
        <f>COUNTIFS(AG4:AG600, "=APAGADO",D4:D600,"=GFIJA")</f>
        <v>5</v>
      </c>
      <c r="AH2" s="18">
        <f>COUNTIFS(AH4:AH600, "=APAGADO",D4:D600,"=GFIJA")</f>
        <v>5</v>
      </c>
      <c r="AI2" s="18">
        <f>COUNTIFS(AI4:AI600, "=APAGADO",D4:D600,"=GFIJA")</f>
        <v>5</v>
      </c>
      <c r="AJ2" s="18">
        <f>COUNTIFS(AJ4:AJ600, "=APAGADO",D4:D600,"=GFIJA")</f>
        <v>5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4</v>
      </c>
      <c r="AG3" s="18">
        <f>COUNTIFS(AG6:AG602, "=APAGADO",D4:D600,"=INTERCOMUNICADOR")</f>
        <v>4</v>
      </c>
      <c r="AH3" s="18">
        <f>COUNTIFS(AH6:AH602, "=APAGADO",D4:D600,"=INTERCOMUNICADOR")</f>
        <v>4</v>
      </c>
      <c r="AI3" s="18">
        <f>COUNTIFS(AI6:AI602, "=APAGADO",D4:D600,"=INTERCOMUNICADOR")</f>
        <v>4</v>
      </c>
      <c r="AJ3" s="18">
        <f>COUNTIFS(AJ6:AJ602, "=APAGADO",D4:D600,"=INTERCOMUNICADOR")</f>
        <v>3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 t="str">
        <f>'RESUMEN TOTAL'!AP15</f>
        <v>APAGADO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str">
        <f>'RESUMEN TOTAL'!AP32</f>
        <v>APAGADO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str">
        <f>'RESUMEN TOTAL'!AP36</f>
        <v>APAGADO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str">
        <f>'RESUMEN TOTAL'!AP42</f>
        <v>APAGADO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 t="str">
        <f>'RESUMEN TOTAL'!AK55</f>
        <v>APAGADO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 t="str">
        <f>'RESUMEN TOTAL'!AL67</f>
        <v>APAGADO</v>
      </c>
      <c r="AG67" s="88" t="str">
        <f>'RESUMEN TOTAL'!AM67</f>
        <v>APAGADO</v>
      </c>
      <c r="AH67" s="88" t="str">
        <f>'RESUMEN TOTAL'!AN67</f>
        <v>APAGADO</v>
      </c>
      <c r="AI67" s="88" t="str">
        <f>'RESUMEN TOTAL'!AO67</f>
        <v>APAGADO</v>
      </c>
      <c r="AJ67" s="88" t="str">
        <f>'RESUMEN TOTAL'!AP67</f>
        <v>APAGADO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 t="str">
        <f>'RESUMEN TOTAL'!AL70</f>
        <v>APAGADO</v>
      </c>
      <c r="AG70" s="88" t="str">
        <f>'RESUMEN TOTAL'!AM70</f>
        <v>APAGADO</v>
      </c>
      <c r="AH70" s="88" t="str">
        <f>'RESUMEN TOTAL'!AN70</f>
        <v>APAGADO</v>
      </c>
      <c r="AI70" s="88" t="str">
        <f>'RESUMEN TOTAL'!AO70</f>
        <v>APAGADO</v>
      </c>
      <c r="AJ70" s="88" t="str">
        <f>'RESUMEN TOTAL'!AP70</f>
        <v>APAGADO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 t="str">
        <f>'RESUMEN TOTAL'!AK78</f>
        <v>APAGADO</v>
      </c>
      <c r="AF78" s="88" t="str">
        <f>'RESUMEN TOTAL'!AL78</f>
        <v>APAGADO</v>
      </c>
      <c r="AG78" s="88" t="str">
        <f>'RESUMEN TOTAL'!AM78</f>
        <v>APAGADO</v>
      </c>
      <c r="AH78" s="88" t="str">
        <f>'RESUMEN TOTAL'!AN78</f>
        <v>APAGADO</v>
      </c>
      <c r="AI78" s="88" t="str">
        <f>'RESUMEN TOTAL'!AO78</f>
        <v>APAGADO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 t="str">
        <f>'RESUMEN TOTAL'!AK79</f>
        <v>APAGADO</v>
      </c>
      <c r="AF79" s="88" t="str">
        <f>'RESUMEN TOTAL'!AL79</f>
        <v>APAGADO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str">
        <f>'RESUMEN TOTAL'!AP98</f>
        <v>APAGADO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str">
        <f>'RESUMEN TOTAL'!AP107</f>
        <v>APAGADO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 t="str">
        <f>'RESUMEN TOTAL'!AL115</f>
        <v>APAGADO</v>
      </c>
      <c r="AG115" s="88" t="str">
        <f>'RESUMEN TOTAL'!AM115</f>
        <v>APAGADO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 t="str">
        <f>'RESUMEN TOTAL'!AK127</f>
        <v>APAGADO</v>
      </c>
      <c r="AF127" s="88" t="str">
        <f>'RESUMEN TOTAL'!AL127</f>
        <v>APAGADO</v>
      </c>
      <c r="AG127" s="88" t="str">
        <f>'RESUMEN TOTAL'!AM127</f>
        <v>APAGADO</v>
      </c>
      <c r="AH127" s="88" t="str">
        <f>'RESUMEN TOTAL'!AN127</f>
        <v>APAGADO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 t="str">
        <f>'RESUMEN TOTAL'!AO148</f>
        <v>APAGADO</v>
      </c>
      <c r="AJ148" s="88" t="str">
        <f>'RESUMEN TOTAL'!AP148</f>
        <v>APAGADO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 t="str">
        <f>'RESUMEN TOTAL'!AO158</f>
        <v>APAGADO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 t="str">
        <f>'RESUMEN TOTAL'!AO194</f>
        <v>APAGADO</v>
      </c>
      <c r="AJ194" s="88" t="str">
        <f>'RESUMEN TOTAL'!AP194</f>
        <v>APAGADO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 t="str">
        <f>'RESUMEN TOTAL'!AO196</f>
        <v>APAGADO</v>
      </c>
      <c r="AJ196" s="88" t="str">
        <f>'RESUMEN TOTAL'!AP196</f>
        <v>APAGADO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 t="str">
        <f>'RESUMEN TOTAL'!AK221</f>
        <v>APAGADO</v>
      </c>
      <c r="AF221" s="88" t="str">
        <f>'RESUMEN TOTAL'!AL221</f>
        <v>APAGADO</v>
      </c>
      <c r="AG221" s="88" t="str">
        <f>'RESUMEN TOTAL'!AM221</f>
        <v>APAGADO</v>
      </c>
      <c r="AH221" s="88" t="str">
        <f>'RESUMEN TOTAL'!AN221</f>
        <v>APAGADO</v>
      </c>
      <c r="AI221" s="88" t="str">
        <f>'RESUMEN TOTAL'!AO221</f>
        <v>APAGADO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 t="str">
        <f>'RESUMEN TOTAL'!AM230</f>
        <v>APAGADO</v>
      </c>
      <c r="AH230" s="88" t="str">
        <f>'RESUMEN TOTAL'!AN230</f>
        <v>APAGADO</v>
      </c>
      <c r="AI230" s="88" t="str">
        <f>'RESUMEN TOTAL'!AO230</f>
        <v>APAGADO</v>
      </c>
      <c r="AJ230" s="88" t="str">
        <f>'RESUMEN TOTAL'!AP230</f>
        <v>APAGADO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 t="str">
        <f>'RESUMEN TOTAL'!AM231</f>
        <v>APAGADO</v>
      </c>
      <c r="AH231" s="88" t="str">
        <f>'RESUMEN TOTAL'!AN231</f>
        <v>APAGADO</v>
      </c>
      <c r="AI231" s="88" t="str">
        <f>'RESUMEN TOTAL'!AO231</f>
        <v>APAGADO</v>
      </c>
      <c r="AJ231" s="88" t="str">
        <f>'RESUMEN TOTAL'!AP231</f>
        <v>APAGADO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 t="str">
        <f>'RESUMEN TOTAL'!AM232</f>
        <v>APAGADO</v>
      </c>
      <c r="AH232" s="88" t="str">
        <f>'RESUMEN TOTAL'!AN232</f>
        <v>APAGADO</v>
      </c>
      <c r="AI232" s="88" t="str">
        <f>'RESUMEN TOTAL'!AO232</f>
        <v>APAGADO</v>
      </c>
      <c r="AJ232" s="88" t="str">
        <f>'RESUMEN TOTAL'!AP232</f>
        <v>APAGADO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 t="str">
        <f>'RESUMEN TOTAL'!AM245</f>
        <v>APAGADO</v>
      </c>
      <c r="AH245" s="88" t="str">
        <f>'RESUMEN TOTAL'!AN245</f>
        <v>APAGADO</v>
      </c>
      <c r="AI245" s="88" t="str">
        <f>'RESUMEN TOTAL'!AO245</f>
        <v>APAGADO</v>
      </c>
      <c r="AJ245" s="88" t="str">
        <f>'RESUMEN TOTAL'!AP245</f>
        <v>APAGADO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 t="str">
        <f>'RESUMEN TOTAL'!AK305</f>
        <v>APAGADO</v>
      </c>
      <c r="AF305" s="88" t="str">
        <f>'RESUMEN TOTAL'!AL305</f>
        <v>APAGAOD</v>
      </c>
      <c r="AG305" s="88" t="str">
        <f>'RESUMEN TOTAL'!AM305</f>
        <v>APAGADO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 t="str">
        <f>'RESUMEN TOTAL'!AL322</f>
        <v>APAGADO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 t="str">
        <f>'RESUMEN TOTAL'!AN338</f>
        <v>APAGADO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 t="str">
        <f>'RESUMEN TOTAL'!AN350</f>
        <v>APAGADO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 t="str">
        <f>'RESUMEN TOTAL'!AK351</f>
        <v>APAGADO</v>
      </c>
      <c r="AF351" s="88" t="str">
        <f>'RESUMEN TOTAL'!AL351</f>
        <v>APAGADO</v>
      </c>
      <c r="AG351" s="88" t="str">
        <f>'RESUMEN TOTAL'!AM351</f>
        <v>APAGADO</v>
      </c>
      <c r="AH351" s="88" t="str">
        <f>'RESUMEN TOTAL'!AN351</f>
        <v>APAGADO</v>
      </c>
      <c r="AI351" s="88" t="str">
        <f>'RESUMEN TOTAL'!AO351</f>
        <v>APAGADO</v>
      </c>
      <c r="AJ351" s="88" t="str">
        <f>'RESUMEN TOTAL'!AP351</f>
        <v>APAGADO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 t="str">
        <f>'RESUMEN TOTAL'!AK378</f>
        <v>APAGADO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 t="str">
        <f>'RESUMEN TOTAL'!AM380</f>
        <v>APAGADO</v>
      </c>
      <c r="AH380" s="88" t="str">
        <f>'RESUMEN TOTAL'!AN380</f>
        <v>APAGADO</v>
      </c>
      <c r="AI380" s="88" t="str">
        <f>'RESUMEN TOTAL'!AO380</f>
        <v>APAGADO</v>
      </c>
      <c r="AJ380" s="88" t="str">
        <f>'RESUMEN TOTAL'!AP380</f>
        <v>APAGADO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 t="str">
        <f>'RESUMEN TOTAL'!AK417</f>
        <v>APAGADO</v>
      </c>
      <c r="AF417" s="88" t="str">
        <f>'RESUMEN TOTAL'!AL417</f>
        <v>APAGADO</v>
      </c>
      <c r="AG417" s="88" t="str">
        <f>'RESUMEN TOTAL'!AM417</f>
        <v>APAGADO</v>
      </c>
      <c r="AH417" s="88" t="str">
        <f>'RESUMEN TOTAL'!AN417</f>
        <v>APAGADO</v>
      </c>
      <c r="AI417" s="88" t="str">
        <f>'RESUMEN TOTAL'!AO417</f>
        <v>APAGADO</v>
      </c>
      <c r="AJ417" s="88" t="str">
        <f>'RESUMEN TOTAL'!AP417</f>
        <v>APAGADO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 t="str">
        <f>'RESUMEN TOTAL'!AK418</f>
        <v>APAGADO</v>
      </c>
      <c r="AF418" s="88" t="str">
        <f>'RESUMEN TOTAL'!AL418</f>
        <v>APAGADO</v>
      </c>
      <c r="AG418" s="88" t="str">
        <f>'RESUMEN TOTAL'!AM418</f>
        <v>APAGADO</v>
      </c>
      <c r="AH418" s="88" t="str">
        <f>'RESUMEN TOTAL'!AN418</f>
        <v>APAGADO</v>
      </c>
      <c r="AI418" s="88" t="str">
        <f>'RESUMEN TOTAL'!AO418</f>
        <v>APAGADO</v>
      </c>
      <c r="AJ418" s="88" t="str">
        <f>'RESUMEN TOTAL'!AP418</f>
        <v>APAGADO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 t="str">
        <f>'RESUMEN TOTAL'!AK447</f>
        <v>APAGADO</v>
      </c>
      <c r="AF447" s="88" t="str">
        <f>'RESUMEN TOTAL'!AL447</f>
        <v>APAGADO</v>
      </c>
      <c r="AG447" s="88" t="str">
        <f>'RESUMEN TOTAL'!AM447</f>
        <v>APAGADO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 t="str">
        <f>'RESUMEN TOTAL'!AM463</f>
        <v>APAGADO</v>
      </c>
      <c r="AH463" s="100" t="str">
        <f>'RESUMEN TOTAL'!AN463</f>
        <v>APAGADO</v>
      </c>
      <c r="AI463" s="100" t="str">
        <f>'RESUMEN TOTAL'!AO463</f>
        <v>APAGADO</v>
      </c>
      <c r="AJ463" s="100" t="str">
        <f>'RESUMEN TOTAL'!AP463</f>
        <v>APAGADO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 t="str">
        <f>'RESUMEN TOTAL'!AM464</f>
        <v>APAGADO</v>
      </c>
      <c r="AH464" s="100" t="str">
        <f>'RESUMEN TOTAL'!AN464</f>
        <v>APAGADO</v>
      </c>
      <c r="AI464" s="100" t="str">
        <f>'RESUMEN TOTAL'!AO464</f>
        <v>APAGADO</v>
      </c>
      <c r="AJ464" s="100" t="str">
        <f>'RESUMEN TOTAL'!AP464</f>
        <v>APAGADO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 t="str">
        <f>'RESUMEN TOTAL'!AK465</f>
        <v>APAGADO</v>
      </c>
      <c r="AF465" s="100" t="str">
        <f>'RESUMEN TOTAL'!AL465</f>
        <v>APAGADO</v>
      </c>
      <c r="AG465" s="100" t="str">
        <f>'RESUMEN TOTAL'!AM465</f>
        <v>APAGADO</v>
      </c>
      <c r="AH465" s="100" t="str">
        <f>'RESUMEN TOTAL'!AN465</f>
        <v>APAGADO</v>
      </c>
      <c r="AI465" s="100" t="str">
        <f>'RESUMEN TOTAL'!AO465</f>
        <v>APAGADO</v>
      </c>
      <c r="AJ465" s="100" t="str">
        <f>'RESUMEN TOTAL'!AP465</f>
        <v>APAGADO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 t="str">
        <f>'RESUMEN TOTAL'!AK466</f>
        <v>APAGADO</v>
      </c>
      <c r="AF466" s="100" t="str">
        <f>'RESUMEN TOTAL'!AL466</f>
        <v>APAGADO</v>
      </c>
      <c r="AG466" s="100" t="str">
        <f>'RESUMEN TOTAL'!AM466</f>
        <v>APAGADO</v>
      </c>
      <c r="AH466" s="100" t="str">
        <f>'RESUMEN TOTAL'!AN466</f>
        <v>APAGADO</v>
      </c>
      <c r="AI466" s="100" t="str">
        <f>'RESUMEN TOTAL'!AO466</f>
        <v>APAGADO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 t="str">
        <f>'RESUMEN TOTAL'!AK475</f>
        <v>APAGADO</v>
      </c>
      <c r="AF475" s="100" t="str">
        <f>'RESUMEN TOTAL'!AL475</f>
        <v>APAGADO</v>
      </c>
      <c r="AG475" s="100" t="str">
        <f>'RESUMEN TOTAL'!AM475</f>
        <v>APAGADO</v>
      </c>
      <c r="AH475" s="100" t="str">
        <f>'RESUMEN TOTAL'!AN475</f>
        <v>APAGADO</v>
      </c>
      <c r="AI475" s="100" t="str">
        <f>'RESUMEN TOTAL'!AO475</f>
        <v>APAGADO</v>
      </c>
      <c r="AJ475" s="100" t="str">
        <f>'RESUMEN TOTAL'!AP475</f>
        <v>APAGADO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 t="str">
        <f>'RESUMEN TOTAL'!AK476</f>
        <v>APAGADO</v>
      </c>
      <c r="AF476" s="100" t="str">
        <f>'RESUMEN TOTAL'!AL476</f>
        <v>APAGADO</v>
      </c>
      <c r="AG476" s="100" t="str">
        <f>'RESUMEN TOTAL'!AM476</f>
        <v>APAGADO</v>
      </c>
      <c r="AH476" s="100" t="str">
        <f>'RESUMEN TOTAL'!AN476</f>
        <v>APAGADO</v>
      </c>
      <c r="AI476" s="100" t="str">
        <f>'RESUMEN TOTAL'!AO476</f>
        <v>APAGADO</v>
      </c>
      <c r="AJ476" s="100" t="str">
        <f>'RESUMEN TOTAL'!AP476</f>
        <v>APAGADO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 t="str">
        <f>'RESUMEN TOTAL'!AK477</f>
        <v>APAGADO</v>
      </c>
      <c r="AF477" s="100" t="str">
        <f>'RESUMEN TOTAL'!AL477</f>
        <v>APAGADO</v>
      </c>
      <c r="AG477" s="100" t="str">
        <f>'RESUMEN TOTAL'!AM477</f>
        <v>APAGADO</v>
      </c>
      <c r="AH477" s="100" t="str">
        <f>'RESUMEN TOTAL'!AN477</f>
        <v>APAGADO</v>
      </c>
      <c r="AI477" s="100" t="str">
        <f>'RESUMEN TOTAL'!AO477</f>
        <v>APAGADO</v>
      </c>
      <c r="AJ477" s="100" t="str">
        <f>'RESUMEN TOTAL'!AP477</f>
        <v>APAGADO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 t="str">
        <f>'RESUMEN TOTAL'!AK478</f>
        <v>APAGADO</v>
      </c>
      <c r="AF478" s="100" t="str">
        <f>'RESUMEN TOTAL'!AL478</f>
        <v>APAGADO</v>
      </c>
      <c r="AG478" s="100" t="str">
        <f>'RESUMEN TOTAL'!AM478</f>
        <v>APAGADO</v>
      </c>
      <c r="AH478" s="100" t="str">
        <f>'RESUMEN TOTAL'!AN478</f>
        <v>APAGADO</v>
      </c>
      <c r="AI478" s="100" t="str">
        <f>'RESUMEN TOTAL'!AO478</f>
        <v>APAGADO</v>
      </c>
      <c r="AJ478" s="100" t="str">
        <f>'RESUMEN TOTAL'!AP478</f>
        <v>APAGADO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 t="str">
        <f>'RESUMEN TOTAL'!AK485</f>
        <v>APAGADO</v>
      </c>
      <c r="AF485" s="19" t="str">
        <f>'RESUMEN TOTAL'!AL485</f>
        <v>APAGADO</v>
      </c>
      <c r="AG485" s="19" t="str">
        <f>'RESUMEN TOTAL'!AM485</f>
        <v>APAGADO</v>
      </c>
      <c r="AH485" s="19" t="str">
        <f>'RESUMEN TOTAL'!AN485</f>
        <v>APAGADO</v>
      </c>
      <c r="AI485" s="19" t="str">
        <f>'RESUMEN TOTAL'!AO485</f>
        <v>APAGADO</v>
      </c>
      <c r="AJ485" s="19" t="str">
        <f>'RESUMEN TOTAL'!AP485</f>
        <v>APAGADO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2023-08-31T11:11:30Z</dcterms:modified>
</cp:coreProperties>
</file>