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355CD0EE-FB0C-417E-BD44-9C0D68E1384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24" l="1"/>
  <c r="J27" i="24"/>
  <c r="J26" i="24"/>
  <c r="D10" i="24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D179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<sst xmlns="http://schemas.openxmlformats.org/spreadsheetml/2006/main" count="4068" uniqueCount="1453">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</sst>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3.3755274261603373E-2</c:v>
                </c:pt>
                <c:pt idx="5">
                  <c:v>2.9535864978902954E-2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3.3755274261603373E-2</c:v>
                </c:pt>
                <c:pt idx="5">
                  <c:v>2.9535864978902954E-2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Q333" activePane="bottomRight" state="frozen"/>
      <selection pane="topRight" activeCell="M1" sqref="M1"/>
      <selection pane="bottomLeft" activeCell="A5" sqref="A5"/>
      <selection pane="bottomRight" activeCell="Q352" sqref="Q35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6.9620253164556958E-2</v>
      </c>
      <c r="N1" s="4">
        <f t="shared" si="0"/>
        <v>5.6962025316455694E-2</v>
      </c>
      <c r="O1" s="4">
        <f t="shared" si="0"/>
        <v>0.12447257383966245</v>
      </c>
      <c r="P1" s="4">
        <f t="shared" si="0"/>
        <v>3.3755274261603373E-2</v>
      </c>
      <c r="Q1" s="4">
        <f t="shared" si="0"/>
        <v>3.1645569620253167E-2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441</v>
      </c>
      <c r="N2" s="75">
        <f t="shared" ref="N2" si="5">CANTIDAD_DE_CAMARAS-N3</f>
        <v>447</v>
      </c>
      <c r="O2" s="75">
        <f t="shared" si="4"/>
        <v>415</v>
      </c>
      <c r="P2" s="75">
        <f t="shared" si="4"/>
        <v>458</v>
      </c>
      <c r="Q2" s="75">
        <f t="shared" si="4"/>
        <v>459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59</v>
      </c>
      <c r="P3" s="12">
        <f t="shared" si="6"/>
        <v>16</v>
      </c>
      <c r="Q3" s="12">
        <f t="shared" si="6"/>
        <v>15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1452</v>
      </c>
      <c r="P6" s="88"/>
      <c r="Q6" s="88" t="s">
        <v>1452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 t="s">
        <v>1452</v>
      </c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 t="s">
        <v>1452</v>
      </c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27</v>
      </c>
      <c r="J70" s="34">
        <f t="shared" si="8"/>
        <v>1</v>
      </c>
      <c r="K70" s="35">
        <f t="shared" si="9"/>
        <v>0.9642857142857143</v>
      </c>
      <c r="L70" s="88"/>
      <c r="M70" s="88"/>
      <c r="N70" s="88"/>
      <c r="O70" s="88"/>
      <c r="P70" s="88"/>
      <c r="Q70" s="88" t="s">
        <v>1452</v>
      </c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8"/>
      <c r="M115" s="88"/>
      <c r="N115" s="88"/>
      <c r="O115" s="88"/>
      <c r="P115" s="88"/>
      <c r="Q115" s="88" t="s">
        <v>1452</v>
      </c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26</v>
      </c>
      <c r="J130" s="34">
        <f t="shared" si="16"/>
        <v>2</v>
      </c>
      <c r="K130" s="35">
        <f t="shared" si="17"/>
        <v>0.9285714285714286</v>
      </c>
      <c r="L130" s="88"/>
      <c r="M130" s="88"/>
      <c r="N130" s="88"/>
      <c r="O130" s="88"/>
      <c r="P130" s="88" t="s">
        <v>1452</v>
      </c>
      <c r="Q130" s="88" t="s">
        <v>1452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27</v>
      </c>
      <c r="J139" s="34">
        <f t="shared" si="16"/>
        <v>1</v>
      </c>
      <c r="K139" s="35">
        <f t="shared" si="17"/>
        <v>0.9642857142857143</v>
      </c>
      <c r="L139" s="88"/>
      <c r="M139" s="88"/>
      <c r="N139" s="88"/>
      <c r="O139" s="88"/>
      <c r="P139" s="88" t="s">
        <v>1452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27</v>
      </c>
      <c r="J140" s="34">
        <f t="shared" si="16"/>
        <v>1</v>
      </c>
      <c r="K140" s="35">
        <f t="shared" si="17"/>
        <v>0.9642857142857143</v>
      </c>
      <c r="L140" s="88"/>
      <c r="M140" s="88"/>
      <c r="N140" s="88"/>
      <c r="O140" s="88"/>
      <c r="P140" s="88" t="s">
        <v>1452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1452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1452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 t="s">
        <v>1452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26</v>
      </c>
      <c r="J187" s="34">
        <f t="shared" si="23"/>
        <v>2</v>
      </c>
      <c r="K187" s="35">
        <f t="shared" si="24"/>
        <v>0.9285714285714286</v>
      </c>
      <c r="L187" s="88"/>
      <c r="M187" s="88"/>
      <c r="N187" s="88"/>
      <c r="O187" s="88" t="s">
        <v>1452</v>
      </c>
      <c r="P187" s="88" t="s">
        <v>1452</v>
      </c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7">COUNTIF(L192:AM192,"APAGADO")</f>
        <v>1</v>
      </c>
      <c r="K192" s="35">
        <f t="shared" ref="K192" si="28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22</v>
      </c>
      <c r="J194" s="34">
        <f t="shared" si="23"/>
        <v>6</v>
      </c>
      <c r="K194" s="35">
        <f t="shared" si="24"/>
        <v>0.7857142857142857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 t="s">
        <v>1452</v>
      </c>
      <c r="Q194" s="88" t="s">
        <v>1452</v>
      </c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22</v>
      </c>
      <c r="J196" s="34">
        <f t="shared" si="23"/>
        <v>6</v>
      </c>
      <c r="K196" s="35">
        <f t="shared" si="24"/>
        <v>0.7857142857142857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 t="s">
        <v>1452</v>
      </c>
      <c r="Q196" s="88" t="s">
        <v>1452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27</v>
      </c>
      <c r="J207" s="34">
        <f t="shared" si="23"/>
        <v>1</v>
      </c>
      <c r="K207" s="35">
        <f t="shared" si="24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1452</v>
      </c>
      <c r="P208" s="88" t="s">
        <v>1452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27</v>
      </c>
      <c r="J209" s="34">
        <f t="shared" si="23"/>
        <v>1</v>
      </c>
      <c r="K209" s="35">
        <f t="shared" si="24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27</v>
      </c>
      <c r="J211" s="34">
        <f t="shared" ref="J211" si="34">COUNTIF(L211:AM211,"APAGADO")</f>
        <v>1</v>
      </c>
      <c r="K211" s="35">
        <f t="shared" ref="K211" si="35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 t="s">
        <v>1452</v>
      </c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22</v>
      </c>
      <c r="J224" s="34">
        <f t="shared" si="23"/>
        <v>6</v>
      </c>
      <c r="K224" s="35">
        <f t="shared" si="24"/>
        <v>0.7857142857142857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 t="s">
        <v>1452</v>
      </c>
      <c r="Q224" s="88" t="s">
        <v>1452</v>
      </c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23</v>
      </c>
      <c r="J230" s="34">
        <f t="shared" si="23"/>
        <v>5</v>
      </c>
      <c r="K230" s="35">
        <f t="shared" si="24"/>
        <v>0.8214285714285714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 t="s">
        <v>1452</v>
      </c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22</v>
      </c>
      <c r="J231" s="34">
        <f t="shared" si="23"/>
        <v>6</v>
      </c>
      <c r="K231" s="35">
        <f t="shared" si="24"/>
        <v>0.7857142857142857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 t="s">
        <v>1452</v>
      </c>
      <c r="Q231" s="88" t="s">
        <v>1452</v>
      </c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22</v>
      </c>
      <c r="J245" s="34">
        <f t="shared" si="23"/>
        <v>6</v>
      </c>
      <c r="K245" s="35">
        <f t="shared" si="24"/>
        <v>0.7857142857142857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 t="s">
        <v>1452</v>
      </c>
      <c r="Q245" s="88" t="s">
        <v>1452</v>
      </c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24</v>
      </c>
      <c r="J255" s="34">
        <f t="shared" si="36"/>
        <v>4</v>
      </c>
      <c r="K255" s="35">
        <f t="shared" si="37"/>
        <v>0.8571428571428571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24</v>
      </c>
      <c r="J256" s="34">
        <f t="shared" ref="J256" si="39">COUNTIF(L256:AM256,"APAGADO")</f>
        <v>4</v>
      </c>
      <c r="K256" s="35">
        <f t="shared" ref="K256" si="40">(I256)/(J256+I256)</f>
        <v>0.8571428571428571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24</v>
      </c>
      <c r="J257" s="34">
        <f t="shared" ref="J257" si="42">COUNTIF(L257:AM257,"APAGADO")</f>
        <v>4</v>
      </c>
      <c r="K257" s="35">
        <f t="shared" ref="K257" si="43">(I257)/(J257+I257)</f>
        <v>0.8571428571428571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27</v>
      </c>
      <c r="J282" s="34">
        <f t="shared" si="36"/>
        <v>1</v>
      </c>
      <c r="K282" s="35">
        <f t="shared" si="37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27</v>
      </c>
      <c r="J283" s="34">
        <f t="shared" si="36"/>
        <v>1</v>
      </c>
      <c r="K283" s="35">
        <f t="shared" si="37"/>
        <v>0.9642857142857143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27</v>
      </c>
      <c r="J284" s="34">
        <f>COUNTIF(L284:AM284,"APAGADO")</f>
        <v>1</v>
      </c>
      <c r="K284" s="35">
        <f>(I284)/(J284+I284)</f>
        <v>0.9642857142857143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27</v>
      </c>
      <c r="J285" s="34">
        <f>COUNTIF(L285:AM285,"APAGADO")</f>
        <v>1</v>
      </c>
      <c r="K285" s="35">
        <f>(I285)/(J285+I285)</f>
        <v>0.9642857142857143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25</v>
      </c>
      <c r="J294" s="34">
        <f>COUNTIF(L294:AM294,"APAGADO")</f>
        <v>3</v>
      </c>
      <c r="K294" s="35">
        <f>(I294)/(J294+I294)</f>
        <v>0.8928571428571429</v>
      </c>
      <c r="L294" s="88"/>
      <c r="M294" s="88"/>
      <c r="N294" s="88" t="s">
        <v>1452</v>
      </c>
      <c r="O294" s="88" t="s">
        <v>1452</v>
      </c>
      <c r="P294" s="88"/>
      <c r="Q294" s="88" t="s">
        <v>1452</v>
      </c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/>
      <c r="M329" s="88"/>
      <c r="N329" s="88"/>
      <c r="O329" s="88"/>
      <c r="P329" s="88" t="s">
        <v>1452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1452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8"/>
      <c r="M351" s="88"/>
      <c r="N351" s="88"/>
      <c r="O351" s="88" t="s">
        <v>1452</v>
      </c>
      <c r="P351" s="88" t="s">
        <v>1452</v>
      </c>
      <c r="Q351" s="88" t="s">
        <v>1452</v>
      </c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24</v>
      </c>
      <c r="J387" s="34">
        <f t="shared" ref="J387" si="54">COUNTIF(L387:AM387,"APAGADO")</f>
        <v>4</v>
      </c>
      <c r="K387" s="35">
        <f t="shared" ref="K387" si="55">(I387)/(J387+I387)</f>
        <v>0.8571428571428571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25</v>
      </c>
      <c r="J465" s="34">
        <f t="shared" si="62"/>
        <v>3</v>
      </c>
      <c r="K465" s="35">
        <f t="shared" si="63"/>
        <v>0.8928571428571429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25</v>
      </c>
      <c r="J466" s="34">
        <f t="shared" si="62"/>
        <v>3</v>
      </c>
      <c r="K466" s="35">
        <f t="shared" si="63"/>
        <v>0.8928571428571429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474</v>
      </c>
      <c r="G3" s="36">
        <f t="shared" ref="G3" si="3">E3/F3</f>
        <v>6.3291139240506333E-2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474</v>
      </c>
      <c r="G4" s="36">
        <f t="shared" ref="G4:G7" si="5">E4/F4</f>
        <v>5.6962025316455694E-2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474</v>
      </c>
      <c r="G5" s="36">
        <f t="shared" si="5"/>
        <v>0.1160337552742616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474</v>
      </c>
      <c r="G6" s="36">
        <f t="shared" si="5"/>
        <v>3.3755274261603373E-2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474</v>
      </c>
      <c r="G7" s="36">
        <f t="shared" si="5"/>
        <v>2.9535864978902954E-2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3" workbookViewId="0">
      <selection activeCell="F23" sqref="F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5.6962025316455694E-2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>
        <v>2</v>
      </c>
      <c r="D18" s="68">
        <f>D17-C18</f>
        <v>25</v>
      </c>
      <c r="E18" s="69">
        <f>D18/C16</f>
        <v>5.2742616033755275E-2</v>
      </c>
      <c r="F18" s="130"/>
      <c r="G18" s="117" t="s">
        <v>1419</v>
      </c>
      <c r="H18" s="120">
        <v>11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24</v>
      </c>
      <c r="E19" s="69">
        <f>D19/C16</f>
        <v>5.0632911392405063E-2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4.6413502109704644E-2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0.12025316455696203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>
        <v>1</v>
      </c>
      <c r="D25" s="68">
        <f>D24-C25</f>
        <v>56</v>
      </c>
      <c r="E25" s="69">
        <f>D25/C23</f>
        <v>0.11814345991561181</v>
      </c>
      <c r="F25" s="130"/>
      <c r="G25" s="117" t="s">
        <v>1419</v>
      </c>
      <c r="H25" s="120">
        <v>14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55</v>
      </c>
      <c r="E26" s="69">
        <f>D26/C23</f>
        <v>0.1160337552742616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0.10759493670886076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3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13</v>
      </c>
      <c r="I54" s="125">
        <f>AUXILIAR!E6</f>
        <v>16</v>
      </c>
      <c r="J54" s="115">
        <f>I54/H54</f>
        <v>1.2307692307692308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1</v>
      </c>
      <c r="I55" s="126">
        <f>AUXILIAR!F6</f>
        <v>474</v>
      </c>
      <c r="J55" s="110">
        <f>I55/H55</f>
        <v>474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3.3755274261603373E-2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2023-08-07T10:18:57Z</dcterms:modified>
</cp:coreProperties>
</file>