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13_ncr:1_{2238750E-0ED8-4975-ADB7-767087EFDE54}" xr6:coauthVersionLast="47" xr6:coauthVersionMax="47" xr10:uidLastSave="{00000000-0000-0000-0000-000000000000}"/>
  <bookViews>
    <workbookView xWindow="-120" yWindow="-120" windowWidth="20730" windowHeight="11160" firstSheet="6" activeTab="9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24" l="1"/>
  <c r="C9" i="24" s="1"/>
  <c r="C3" i="24"/>
  <c r="C4" i="24" s="1"/>
  <c r="D9" i="24" l="1"/>
  <c r="C10" i="24"/>
  <c r="D8" i="24"/>
  <c r="D4" i="24"/>
  <c r="C5" i="24"/>
  <c r="D3" i="24"/>
  <c r="C11" i="24" l="1"/>
  <c r="D11" i="24" s="1"/>
  <c r="D10" i="24"/>
  <c r="C6" i="24"/>
  <c r="D6" i="24" s="1"/>
  <c r="D5" i="24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X445" i="8"/>
  <c r="Y445" i="8"/>
  <c r="Z445" i="8"/>
  <c r="Z447" i="11" s="1"/>
  <c r="AA445" i="8"/>
  <c r="AB445" i="8"/>
  <c r="AC445" i="8"/>
  <c r="AD445" i="8"/>
  <c r="AD447" i="11" s="1"/>
  <c r="AE445" i="8"/>
  <c r="AF445" i="8"/>
  <c r="AG445" i="8"/>
  <c r="AH445" i="8"/>
  <c r="AH447" i="11" s="1"/>
  <c r="AI445" i="8"/>
  <c r="AJ445" i="8"/>
  <c r="F446" i="8"/>
  <c r="G446" i="8"/>
  <c r="G448" i="11" s="1"/>
  <c r="H446" i="8"/>
  <c r="I446" i="8"/>
  <c r="J446" i="8"/>
  <c r="J447" i="9" s="1"/>
  <c r="K446" i="8"/>
  <c r="L446" i="8"/>
  <c r="M446" i="8"/>
  <c r="M448" i="11" s="1"/>
  <c r="N446" i="8"/>
  <c r="O446" i="8"/>
  <c r="O448" i="11" s="1"/>
  <c r="P446" i="8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G446" i="8"/>
  <c r="AH446" i="8"/>
  <c r="AH447" i="9" s="1"/>
  <c r="AI446" i="8"/>
  <c r="AJ446" i="8"/>
  <c r="F447" i="8"/>
  <c r="F449" i="11" s="1"/>
  <c r="G447" i="8"/>
  <c r="H447" i="8"/>
  <c r="H449" i="11" s="1"/>
  <c r="I447" i="8"/>
  <c r="J447" i="8"/>
  <c r="K447" i="8"/>
  <c r="L447" i="8"/>
  <c r="M447" i="8"/>
  <c r="N447" i="8"/>
  <c r="N449" i="11" s="1"/>
  <c r="O447" i="8"/>
  <c r="P447" i="8"/>
  <c r="P449" i="11" s="1"/>
  <c r="Q447" i="8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M450" i="11" s="1"/>
  <c r="N448" i="8"/>
  <c r="O448" i="8"/>
  <c r="O450" i="11" s="1"/>
  <c r="P448" i="8"/>
  <c r="Q448" i="8"/>
  <c r="Q450" i="11" s="1"/>
  <c r="R448" i="8"/>
  <c r="S448" i="8"/>
  <c r="T448" i="8"/>
  <c r="U448" i="8"/>
  <c r="U450" i="11" s="1"/>
  <c r="V448" i="8"/>
  <c r="W448" i="8"/>
  <c r="X448" i="8"/>
  <c r="Y448" i="8"/>
  <c r="Y450" i="11" s="1"/>
  <c r="Z448" i="8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J449" i="8"/>
  <c r="F450" i="8"/>
  <c r="G450" i="8"/>
  <c r="G452" i="11" s="1"/>
  <c r="H450" i="8"/>
  <c r="I450" i="8"/>
  <c r="I452" i="11" s="1"/>
  <c r="J450" i="8"/>
  <c r="K450" i="8"/>
  <c r="L450" i="8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V451" i="8"/>
  <c r="W451" i="8"/>
  <c r="X451" i="8"/>
  <c r="X453" i="11" s="1"/>
  <c r="Y451" i="8"/>
  <c r="Z451" i="8"/>
  <c r="Z453" i="11" s="1"/>
  <c r="AA451" i="8"/>
  <c r="AB451" i="8"/>
  <c r="AC451" i="8"/>
  <c r="AD451" i="8"/>
  <c r="AE451" i="8"/>
  <c r="AF451" i="8"/>
  <c r="AF453" i="11" s="1"/>
  <c r="AG451" i="8"/>
  <c r="AH451" i="8"/>
  <c r="AI451" i="8"/>
  <c r="AJ451" i="8"/>
  <c r="F452" i="8"/>
  <c r="G452" i="8"/>
  <c r="H452" i="8"/>
  <c r="I452" i="8"/>
  <c r="I454" i="11" s="1"/>
  <c r="J452" i="8"/>
  <c r="K452" i="8"/>
  <c r="K454" i="11" s="1"/>
  <c r="L452" i="8"/>
  <c r="M452" i="8"/>
  <c r="M454" i="11" s="1"/>
  <c r="N452" i="8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H453" i="8"/>
  <c r="I453" i="8"/>
  <c r="I454" i="9" s="1"/>
  <c r="J453" i="8"/>
  <c r="J455" i="11" s="1"/>
  <c r="K453" i="8"/>
  <c r="L453" i="8"/>
  <c r="L455" i="11" s="1"/>
  <c r="M453" i="8"/>
  <c r="N453" i="8"/>
  <c r="O453" i="8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G454" i="8"/>
  <c r="AH454" i="8"/>
  <c r="AI454" i="8"/>
  <c r="AI456" i="11" s="1"/>
  <c r="AJ454" i="8"/>
  <c r="F455" i="8"/>
  <c r="G455" i="8"/>
  <c r="G457" i="10" s="1"/>
  <c r="H455" i="8"/>
  <c r="I455" i="8"/>
  <c r="J455" i="8"/>
  <c r="K455" i="8"/>
  <c r="L455" i="8"/>
  <c r="L457" i="11" s="1"/>
  <c r="M455" i="8"/>
  <c r="N455" i="8"/>
  <c r="N457" i="11" s="1"/>
  <c r="O455" i="8"/>
  <c r="P455" i="8"/>
  <c r="Q455" i="8"/>
  <c r="R455" i="8"/>
  <c r="S455" i="8"/>
  <c r="T455" i="8"/>
  <c r="T457" i="11" s="1"/>
  <c r="U455" i="8"/>
  <c r="V455" i="8"/>
  <c r="W455" i="8"/>
  <c r="X455" i="8"/>
  <c r="X457" i="11" s="1"/>
  <c r="Y455" i="8"/>
  <c r="Z455" i="8"/>
  <c r="AA455" i="8"/>
  <c r="AB455" i="8"/>
  <c r="AB457" i="11" s="1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S456" i="8"/>
  <c r="T456" i="8"/>
  <c r="U456" i="8"/>
  <c r="U458" i="11" s="1"/>
  <c r="V456" i="8"/>
  <c r="W456" i="8"/>
  <c r="W458" i="11" s="1"/>
  <c r="X456" i="8"/>
  <c r="Y456" i="8"/>
  <c r="Y458" i="11" s="1"/>
  <c r="Z456" i="8"/>
  <c r="AA456" i="8"/>
  <c r="AB456" i="8"/>
  <c r="AC456" i="8"/>
  <c r="AC458" i="11" s="1"/>
  <c r="AD456" i="8"/>
  <c r="AE456" i="8"/>
  <c r="AF456" i="8"/>
  <c r="AG456" i="8"/>
  <c r="AG458" i="11" s="1"/>
  <c r="AH456" i="8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U458" i="8"/>
  <c r="V458" i="8"/>
  <c r="W458" i="8"/>
  <c r="X458" i="8"/>
  <c r="Y458" i="8"/>
  <c r="Y460" i="11" s="1"/>
  <c r="Z458" i="8"/>
  <c r="AA458" i="8"/>
  <c r="AA460" i="11" s="1"/>
  <c r="AB458" i="8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V459" i="8"/>
  <c r="W459" i="8"/>
  <c r="X459" i="8"/>
  <c r="Y459" i="8"/>
  <c r="Z459" i="8"/>
  <c r="Z461" i="11" s="1"/>
  <c r="AA459" i="8"/>
  <c r="AB459" i="8"/>
  <c r="AB461" i="11" s="1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I462" i="11" s="1"/>
  <c r="J460" i="8"/>
  <c r="K460" i="8"/>
  <c r="K462" i="11" s="1"/>
  <c r="L460" i="8"/>
  <c r="M460" i="8"/>
  <c r="N460" i="8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F461" i="8"/>
  <c r="AG461" i="8"/>
  <c r="AH461" i="8"/>
  <c r="AH463" i="11" s="1"/>
  <c r="AI461" i="8"/>
  <c r="AJ461" i="8"/>
  <c r="F462" i="8"/>
  <c r="G462" i="8"/>
  <c r="G464" i="11" s="1"/>
  <c r="H462" i="8"/>
  <c r="I462" i="8"/>
  <c r="J462" i="8"/>
  <c r="K462" i="8"/>
  <c r="K464" i="11" s="1"/>
  <c r="L462" i="8"/>
  <c r="M462" i="8"/>
  <c r="M464" i="11" s="1"/>
  <c r="N462" i="8"/>
  <c r="O462" i="8"/>
  <c r="O464" i="11" s="1"/>
  <c r="P462" i="8"/>
  <c r="Q462" i="8"/>
  <c r="R462" i="8"/>
  <c r="S462" i="8"/>
  <c r="T462" i="8"/>
  <c r="U462" i="8"/>
  <c r="U464" i="11" s="1"/>
  <c r="V462" i="8"/>
  <c r="W462" i="8"/>
  <c r="W464" i="11" s="1"/>
  <c r="X462" i="8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J463" i="8"/>
  <c r="K463" i="8"/>
  <c r="L463" i="8"/>
  <c r="L465" i="11" s="1"/>
  <c r="M463" i="8"/>
  <c r="N463" i="8"/>
  <c r="N465" i="11" s="1"/>
  <c r="O463" i="8"/>
  <c r="P463" i="8"/>
  <c r="Q463" i="8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L465" i="8"/>
  <c r="M465" i="8"/>
  <c r="N465" i="8"/>
  <c r="N467" i="11" s="1"/>
  <c r="O465" i="8"/>
  <c r="P465" i="8"/>
  <c r="P467" i="11" s="1"/>
  <c r="Q465" i="8"/>
  <c r="R465" i="8"/>
  <c r="R467" i="11" s="1"/>
  <c r="S465" i="8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J465" i="8"/>
  <c r="F466" i="8"/>
  <c r="G466" i="8"/>
  <c r="G468" i="11" s="1"/>
  <c r="H466" i="8"/>
  <c r="I466" i="8"/>
  <c r="I468" i="11" s="1"/>
  <c r="J466" i="8"/>
  <c r="K466" i="8"/>
  <c r="L466" i="8"/>
  <c r="M466" i="8"/>
  <c r="N466" i="8"/>
  <c r="O466" i="8"/>
  <c r="O468" i="11" s="1"/>
  <c r="P466" i="8"/>
  <c r="Q466" i="8"/>
  <c r="Q468" i="11" s="1"/>
  <c r="R466" i="8"/>
  <c r="S466" i="8"/>
  <c r="S468" i="11" s="1"/>
  <c r="T466" i="8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O468" i="8"/>
  <c r="P468" i="8"/>
  <c r="Q468" i="8"/>
  <c r="Q470" i="11" s="1"/>
  <c r="R468" i="8"/>
  <c r="S468" i="8"/>
  <c r="S470" i="11" s="1"/>
  <c r="T468" i="8"/>
  <c r="U468" i="8"/>
  <c r="U470" i="11" s="1"/>
  <c r="V468" i="8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H469" i="8"/>
  <c r="I469" i="8"/>
  <c r="J469" i="8"/>
  <c r="J471" i="11" s="1"/>
  <c r="K469" i="8"/>
  <c r="L469" i="8"/>
  <c r="L471" i="11" s="1"/>
  <c r="M469" i="8"/>
  <c r="N469" i="8"/>
  <c r="N471" i="11" s="1"/>
  <c r="O469" i="8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F469" i="8"/>
  <c r="AG469" i="8"/>
  <c r="AH469" i="8"/>
  <c r="AH471" i="11" s="1"/>
  <c r="AI469" i="8"/>
  <c r="AJ469" i="8"/>
  <c r="F470" i="8"/>
  <c r="G470" i="8"/>
  <c r="G472" i="11" s="1"/>
  <c r="H470" i="8"/>
  <c r="I470" i="8"/>
  <c r="J470" i="8"/>
  <c r="K470" i="8"/>
  <c r="K472" i="11" s="1"/>
  <c r="L470" i="8"/>
  <c r="M470" i="8"/>
  <c r="M472" i="11" s="1"/>
  <c r="N470" i="8"/>
  <c r="O470" i="8"/>
  <c r="O472" i="11" s="1"/>
  <c r="P470" i="8"/>
  <c r="Q470" i="8"/>
  <c r="R470" i="8"/>
  <c r="S470" i="8"/>
  <c r="S472" i="11" s="1"/>
  <c r="T470" i="8"/>
  <c r="U470" i="8"/>
  <c r="U472" i="11" s="1"/>
  <c r="V470" i="8"/>
  <c r="W470" i="8"/>
  <c r="X470" i="8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G470" i="8"/>
  <c r="AH470" i="8"/>
  <c r="AI470" i="8"/>
  <c r="AI472" i="11" s="1"/>
  <c r="AJ470" i="8"/>
  <c r="F471" i="8"/>
  <c r="G471" i="8"/>
  <c r="H471" i="8"/>
  <c r="H473" i="11" s="1"/>
  <c r="I471" i="8"/>
  <c r="J471" i="8"/>
  <c r="K471" i="8"/>
  <c r="L471" i="8"/>
  <c r="L473" i="11" s="1"/>
  <c r="M471" i="8"/>
  <c r="N471" i="8"/>
  <c r="N473" i="11" s="1"/>
  <c r="O471" i="8"/>
  <c r="P471" i="8"/>
  <c r="P473" i="11" s="1"/>
  <c r="Q471" i="8"/>
  <c r="R471" i="8"/>
  <c r="S471" i="8"/>
  <c r="T471" i="8"/>
  <c r="T473" i="11" s="1"/>
  <c r="U471" i="8"/>
  <c r="V471" i="8"/>
  <c r="V473" i="11" s="1"/>
  <c r="W471" i="8"/>
  <c r="X471" i="8"/>
  <c r="X473" i="11" s="1"/>
  <c r="Y471" i="8"/>
  <c r="Z471" i="8"/>
  <c r="AA471" i="8"/>
  <c r="AB471" i="8"/>
  <c r="AC471" i="8"/>
  <c r="AD471" i="8"/>
  <c r="AD473" i="11" s="1"/>
  <c r="AE471" i="8"/>
  <c r="AF471" i="8"/>
  <c r="AF473" i="11" s="1"/>
  <c r="AG471" i="8"/>
  <c r="AH471" i="8"/>
  <c r="AH473" i="11" s="1"/>
  <c r="AI471" i="8"/>
  <c r="AJ471" i="8"/>
  <c r="F472" i="8"/>
  <c r="G472" i="8"/>
  <c r="G474" i="11" s="1"/>
  <c r="H472" i="8"/>
  <c r="I472" i="8"/>
  <c r="I474" i="11" s="1"/>
  <c r="J472" i="8"/>
  <c r="K472" i="8"/>
  <c r="L472" i="8"/>
  <c r="M472" i="8"/>
  <c r="M474" i="11" s="1"/>
  <c r="N472" i="8"/>
  <c r="O472" i="8"/>
  <c r="O474" i="11" s="1"/>
  <c r="P472" i="8"/>
  <c r="Q472" i="8"/>
  <c r="Q474" i="11" s="1"/>
  <c r="R472" i="8"/>
  <c r="S472" i="8"/>
  <c r="T472" i="8"/>
  <c r="U472" i="8"/>
  <c r="V472" i="8"/>
  <c r="W472" i="8"/>
  <c r="W474" i="11" s="1"/>
  <c r="X472" i="8"/>
  <c r="X473" i="9" s="1"/>
  <c r="Y472" i="8"/>
  <c r="Y474" i="11" s="1"/>
  <c r="Z472" i="8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I472" i="8"/>
  <c r="AJ472" i="8"/>
  <c r="F473" i="8"/>
  <c r="G473" i="8"/>
  <c r="H473" i="8"/>
  <c r="H475" i="11" s="1"/>
  <c r="I473" i="8"/>
  <c r="I475" i="11" s="1"/>
  <c r="J473" i="8"/>
  <c r="J475" i="11" s="1"/>
  <c r="K473" i="8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J473" i="8"/>
  <c r="F474" i="8"/>
  <c r="G474" i="8"/>
  <c r="G476" i="11" s="1"/>
  <c r="H474" i="8"/>
  <c r="I474" i="8"/>
  <c r="I476" i="11" s="1"/>
  <c r="J474" i="8"/>
  <c r="K474" i="8"/>
  <c r="K476" i="11" s="1"/>
  <c r="L474" i="8"/>
  <c r="M474" i="8"/>
  <c r="N474" i="8"/>
  <c r="O474" i="8"/>
  <c r="O476" i="11" s="1"/>
  <c r="P474" i="8"/>
  <c r="Q474" i="8"/>
  <c r="Q476" i="11" s="1"/>
  <c r="R474" i="8"/>
  <c r="S474" i="8"/>
  <c r="T474" i="8"/>
  <c r="U474" i="8"/>
  <c r="V474" i="8"/>
  <c r="W474" i="8"/>
  <c r="W476" i="11" s="1"/>
  <c r="X474" i="8"/>
  <c r="Y474" i="8"/>
  <c r="Y476" i="11" s="1"/>
  <c r="Z474" i="8"/>
  <c r="AA474" i="8"/>
  <c r="AA476" i="11" s="1"/>
  <c r="AB474" i="8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N475" i="8"/>
  <c r="O475" i="8"/>
  <c r="P475" i="8"/>
  <c r="P477" i="11" s="1"/>
  <c r="Q475" i="8"/>
  <c r="R475" i="8"/>
  <c r="R477" i="11" s="1"/>
  <c r="S475" i="8"/>
  <c r="T475" i="8"/>
  <c r="T477" i="11" s="1"/>
  <c r="U475" i="8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D475" i="8"/>
  <c r="AE475" i="8"/>
  <c r="AF475" i="8"/>
  <c r="AF477" i="11" s="1"/>
  <c r="AG475" i="8"/>
  <c r="AH475" i="8"/>
  <c r="AH477" i="11" s="1"/>
  <c r="AI475" i="8"/>
  <c r="AJ475" i="8"/>
  <c r="F476" i="8"/>
  <c r="G476" i="8"/>
  <c r="H476" i="8"/>
  <c r="I476" i="8"/>
  <c r="I478" i="11" s="1"/>
  <c r="J476" i="8"/>
  <c r="K476" i="8"/>
  <c r="K478" i="11" s="1"/>
  <c r="L476" i="8"/>
  <c r="M476" i="8"/>
  <c r="M478" i="11" s="1"/>
  <c r="N476" i="8"/>
  <c r="O476" i="8"/>
  <c r="P476" i="8"/>
  <c r="Q476" i="8"/>
  <c r="Q478" i="11" s="1"/>
  <c r="R476" i="8"/>
  <c r="S476" i="8"/>
  <c r="T476" i="8"/>
  <c r="U476" i="8"/>
  <c r="U478" i="11" s="1"/>
  <c r="V476" i="8"/>
  <c r="W476" i="8"/>
  <c r="X476" i="8"/>
  <c r="Y476" i="8"/>
  <c r="Z476" i="8"/>
  <c r="AA476" i="8"/>
  <c r="AA478" i="11" s="1"/>
  <c r="AB476" i="8"/>
  <c r="AC476" i="8"/>
  <c r="AC478" i="11" s="1"/>
  <c r="AD476" i="8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H477" i="8"/>
  <c r="I477" i="8"/>
  <c r="J477" i="8"/>
  <c r="J479" i="11" s="1"/>
  <c r="K477" i="8"/>
  <c r="L477" i="8"/>
  <c r="L479" i="11" s="1"/>
  <c r="M477" i="8"/>
  <c r="N477" i="8"/>
  <c r="N479" i="11" s="1"/>
  <c r="O477" i="8"/>
  <c r="P477" i="8"/>
  <c r="Q477" i="8"/>
  <c r="R477" i="8"/>
  <c r="R479" i="11" s="1"/>
  <c r="S477" i="8"/>
  <c r="T477" i="8"/>
  <c r="T479" i="11" s="1"/>
  <c r="U477" i="8"/>
  <c r="V477" i="8"/>
  <c r="V479" i="11" s="1"/>
  <c r="W477" i="8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F477" i="8"/>
  <c r="AG477" i="8"/>
  <c r="AH477" i="8"/>
  <c r="AH479" i="11" s="1"/>
  <c r="AI477" i="8"/>
  <c r="AJ477" i="8"/>
  <c r="F478" i="8"/>
  <c r="G478" i="8"/>
  <c r="G480" i="11" s="1"/>
  <c r="H478" i="8"/>
  <c r="I478" i="8"/>
  <c r="J478" i="8"/>
  <c r="K478" i="8"/>
  <c r="K480" i="11" s="1"/>
  <c r="L478" i="8"/>
  <c r="M478" i="8"/>
  <c r="M480" i="11" s="1"/>
  <c r="N478" i="8"/>
  <c r="N480" i="10" s="1"/>
  <c r="O478" i="8"/>
  <c r="P478" i="8"/>
  <c r="Q478" i="8"/>
  <c r="R478" i="8"/>
  <c r="S478" i="8"/>
  <c r="S480" i="11" s="1"/>
  <c r="T478" i="8"/>
  <c r="U478" i="8"/>
  <c r="U480" i="11" s="1"/>
  <c r="V478" i="8"/>
  <c r="W478" i="8"/>
  <c r="X478" i="8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J479" i="8"/>
  <c r="K479" i="8"/>
  <c r="L479" i="8"/>
  <c r="L481" i="11" s="1"/>
  <c r="M479" i="8"/>
  <c r="N479" i="8"/>
  <c r="N481" i="11" s="1"/>
  <c r="O479" i="8"/>
  <c r="P479" i="8"/>
  <c r="Q479" i="8"/>
  <c r="R479" i="8"/>
  <c r="S479" i="8"/>
  <c r="T479" i="8"/>
  <c r="T481" i="11" s="1"/>
  <c r="U479" i="8"/>
  <c r="V479" i="8"/>
  <c r="V481" i="11" s="1"/>
  <c r="W479" i="8"/>
  <c r="X479" i="8"/>
  <c r="X481" i="11" s="1"/>
  <c r="Y479" i="8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H479" i="8"/>
  <c r="AI479" i="8"/>
  <c r="AJ479" i="8"/>
  <c r="F480" i="8"/>
  <c r="G480" i="8"/>
  <c r="G482" i="11" s="1"/>
  <c r="H480" i="8"/>
  <c r="I480" i="8"/>
  <c r="I482" i="11" s="1"/>
  <c r="J480" i="8"/>
  <c r="K480" i="8"/>
  <c r="L480" i="8"/>
  <c r="M480" i="8"/>
  <c r="M482" i="11" s="1"/>
  <c r="N480" i="8"/>
  <c r="O480" i="8"/>
  <c r="O482" i="11" s="1"/>
  <c r="P480" i="8"/>
  <c r="Q480" i="8"/>
  <c r="Q482" i="11" s="1"/>
  <c r="R480" i="8"/>
  <c r="S480" i="8"/>
  <c r="T480" i="8"/>
  <c r="U480" i="8"/>
  <c r="U482" i="11" s="1"/>
  <c r="V480" i="8"/>
  <c r="W480" i="8"/>
  <c r="W482" i="11" s="1"/>
  <c r="X480" i="8"/>
  <c r="X482" i="21" s="1"/>
  <c r="Y480" i="8"/>
  <c r="Z480" i="8"/>
  <c r="AA480" i="8"/>
  <c r="AB480" i="8"/>
  <c r="AC480" i="8"/>
  <c r="AC482" i="11" s="1"/>
  <c r="AD480" i="8"/>
  <c r="AE480" i="8"/>
  <c r="AE482" i="11" s="1"/>
  <c r="AF480" i="8"/>
  <c r="AG480" i="8"/>
  <c r="AH480" i="8"/>
  <c r="AI480" i="8"/>
  <c r="AJ480" i="8"/>
  <c r="F481" i="8"/>
  <c r="F483" i="11" s="1"/>
  <c r="G481" i="8"/>
  <c r="H481" i="8"/>
  <c r="H483" i="11" s="1"/>
  <c r="I481" i="8"/>
  <c r="I483" i="21" s="1"/>
  <c r="J481" i="8"/>
  <c r="K481" i="8"/>
  <c r="L481" i="8"/>
  <c r="M481" i="8"/>
  <c r="N481" i="8"/>
  <c r="N483" i="11" s="1"/>
  <c r="O481" i="8"/>
  <c r="P481" i="8"/>
  <c r="P483" i="11" s="1"/>
  <c r="Q481" i="8"/>
  <c r="R481" i="8"/>
  <c r="R483" i="11" s="1"/>
  <c r="S481" i="8"/>
  <c r="T481" i="8"/>
  <c r="U481" i="8"/>
  <c r="V481" i="8"/>
  <c r="V483" i="11" s="1"/>
  <c r="W481" i="8"/>
  <c r="X481" i="8"/>
  <c r="X483" i="11" s="1"/>
  <c r="Y481" i="8"/>
  <c r="Z481" i="8"/>
  <c r="Z483" i="11" s="1"/>
  <c r="AA481" i="8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J481" i="8"/>
  <c r="F482" i="8"/>
  <c r="G482" i="8"/>
  <c r="G484" i="11" s="1"/>
  <c r="H482" i="8"/>
  <c r="I482" i="8"/>
  <c r="I484" i="11" s="1"/>
  <c r="J482" i="8"/>
  <c r="K482" i="8"/>
  <c r="K484" i="11" s="1"/>
  <c r="L482" i="8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U482" i="8"/>
  <c r="V482" i="8"/>
  <c r="W482" i="8"/>
  <c r="X482" i="8"/>
  <c r="Y482" i="8"/>
  <c r="Y484" i="11" s="1"/>
  <c r="Z482" i="8"/>
  <c r="AA482" i="8"/>
  <c r="AA484" i="11" s="1"/>
  <c r="AB482" i="8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N483" i="8"/>
  <c r="O483" i="8"/>
  <c r="P483" i="8"/>
  <c r="P485" i="11" s="1"/>
  <c r="Q483" i="8"/>
  <c r="R483" i="8"/>
  <c r="R485" i="11" s="1"/>
  <c r="S483" i="8"/>
  <c r="T483" i="8"/>
  <c r="T485" i="11" s="1"/>
  <c r="U483" i="8"/>
  <c r="V483" i="8"/>
  <c r="W483" i="8"/>
  <c r="X483" i="8"/>
  <c r="Y483" i="8"/>
  <c r="Z483" i="8"/>
  <c r="Z485" i="11" s="1"/>
  <c r="AA483" i="8"/>
  <c r="AB483" i="8"/>
  <c r="AB485" i="11" s="1"/>
  <c r="AC483" i="8"/>
  <c r="AD483" i="8"/>
  <c r="AE483" i="8"/>
  <c r="AF483" i="8"/>
  <c r="AF485" i="11" s="1"/>
  <c r="AG483" i="8"/>
  <c r="AH483" i="8"/>
  <c r="AH485" i="11" s="1"/>
  <c r="AI483" i="8"/>
  <c r="AJ483" i="8"/>
  <c r="F484" i="8"/>
  <c r="G484" i="8"/>
  <c r="H484" i="8"/>
  <c r="I484" i="8"/>
  <c r="I486" i="11" s="1"/>
  <c r="J484" i="8"/>
  <c r="K484" i="8"/>
  <c r="K486" i="11" s="1"/>
  <c r="L484" i="8"/>
  <c r="M484" i="8"/>
  <c r="M486" i="11" s="1"/>
  <c r="N484" i="8"/>
  <c r="O484" i="8"/>
  <c r="P484" i="8"/>
  <c r="Q484" i="8"/>
  <c r="Q486" i="11" s="1"/>
  <c r="R484" i="8"/>
  <c r="S484" i="8"/>
  <c r="S486" i="11" s="1"/>
  <c r="T484" i="8"/>
  <c r="U484" i="8"/>
  <c r="U486" i="11" s="1"/>
  <c r="V484" i="8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H485" i="8"/>
  <c r="I485" i="8"/>
  <c r="J485" i="8"/>
  <c r="K485" i="8"/>
  <c r="L485" i="8"/>
  <c r="L487" i="11" s="1"/>
  <c r="M485" i="8"/>
  <c r="N485" i="8"/>
  <c r="N487" i="11" s="1"/>
  <c r="O485" i="8"/>
  <c r="P485" i="8"/>
  <c r="Q485" i="8"/>
  <c r="R485" i="8"/>
  <c r="S485" i="8"/>
  <c r="T485" i="8"/>
  <c r="T487" i="11" s="1"/>
  <c r="U485" i="8"/>
  <c r="V485" i="8"/>
  <c r="V487" i="11" s="1"/>
  <c r="W485" i="8"/>
  <c r="X485" i="8"/>
  <c r="Y485" i="8"/>
  <c r="Z485" i="8"/>
  <c r="Z487" i="11" s="1"/>
  <c r="AA485" i="8"/>
  <c r="AB485" i="8"/>
  <c r="AB487" i="21" s="1"/>
  <c r="AC485" i="8"/>
  <c r="AD485" i="8"/>
  <c r="AE485" i="8"/>
  <c r="AF485" i="8"/>
  <c r="AG485" i="8"/>
  <c r="AH485" i="8"/>
  <c r="AH487" i="11" s="1"/>
  <c r="AI485" i="8"/>
  <c r="AJ485" i="8"/>
  <c r="F486" i="8"/>
  <c r="G486" i="8"/>
  <c r="G488" i="11" s="1"/>
  <c r="H486" i="8"/>
  <c r="I486" i="8"/>
  <c r="J486" i="8"/>
  <c r="K486" i="8"/>
  <c r="K488" i="11" s="1"/>
  <c r="L486" i="8"/>
  <c r="M486" i="8"/>
  <c r="M488" i="11" s="1"/>
  <c r="N486" i="8"/>
  <c r="O486" i="8"/>
  <c r="O488" i="11" s="1"/>
  <c r="P486" i="8"/>
  <c r="Q486" i="8"/>
  <c r="R486" i="8"/>
  <c r="S486" i="8"/>
  <c r="S488" i="11" s="1"/>
  <c r="T486" i="8"/>
  <c r="U486" i="8"/>
  <c r="U488" i="11" s="1"/>
  <c r="V486" i="8"/>
  <c r="W486" i="8"/>
  <c r="W488" i="11" s="1"/>
  <c r="X486" i="8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G486" i="8"/>
  <c r="AH486" i="8"/>
  <c r="AI486" i="8"/>
  <c r="AJ486" i="8"/>
  <c r="F487" i="8"/>
  <c r="F489" i="11" s="1"/>
  <c r="G487" i="8"/>
  <c r="H487" i="8"/>
  <c r="H489" i="11" s="1"/>
  <c r="I487" i="8"/>
  <c r="J487" i="8"/>
  <c r="K487" i="8"/>
  <c r="L487" i="8"/>
  <c r="L489" i="11" s="1"/>
  <c r="M487" i="8"/>
  <c r="N487" i="8"/>
  <c r="N489" i="21" s="1"/>
  <c r="O487" i="8"/>
  <c r="P487" i="8"/>
  <c r="P489" i="11" s="1"/>
  <c r="Q487" i="8"/>
  <c r="R487" i="8"/>
  <c r="S487" i="8"/>
  <c r="T487" i="8"/>
  <c r="T489" i="21" s="1"/>
  <c r="U487" i="8"/>
  <c r="V487" i="8"/>
  <c r="V489" i="11" s="1"/>
  <c r="W487" i="8"/>
  <c r="X487" i="8"/>
  <c r="X489" i="11" s="1"/>
  <c r="Y487" i="8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H487" i="8"/>
  <c r="AI487" i="8"/>
  <c r="AJ487" i="8"/>
  <c r="F488" i="8"/>
  <c r="G488" i="8"/>
  <c r="G490" i="11" s="1"/>
  <c r="H488" i="8"/>
  <c r="I488" i="8"/>
  <c r="I490" i="11" s="1"/>
  <c r="J488" i="8"/>
  <c r="K488" i="8"/>
  <c r="L488" i="8"/>
  <c r="M488" i="8"/>
  <c r="N488" i="8"/>
  <c r="O488" i="8"/>
  <c r="O490" i="11" s="1"/>
  <c r="P488" i="8"/>
  <c r="Q488" i="8"/>
  <c r="Q490" i="11" s="1"/>
  <c r="R488" i="8"/>
  <c r="S488" i="8"/>
  <c r="S490" i="11" s="1"/>
  <c r="T488" i="8"/>
  <c r="U488" i="8"/>
  <c r="V488" i="8"/>
  <c r="W488" i="8"/>
  <c r="W490" i="11" s="1"/>
  <c r="X488" i="8"/>
  <c r="Y488" i="8"/>
  <c r="Y490" i="11" s="1"/>
  <c r="Z488" i="8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L489" i="8"/>
  <c r="L491" i="11" s="1"/>
  <c r="M489" i="8"/>
  <c r="N489" i="8"/>
  <c r="N491" i="11" s="1"/>
  <c r="O489" i="8"/>
  <c r="P489" i="8"/>
  <c r="P491" i="11" s="1"/>
  <c r="Q489" i="8"/>
  <c r="R489" i="8"/>
  <c r="S489" i="8"/>
  <c r="T489" i="8"/>
  <c r="U489" i="8"/>
  <c r="V489" i="8"/>
  <c r="V491" i="11" s="1"/>
  <c r="W489" i="8"/>
  <c r="X489" i="8"/>
  <c r="X491" i="11" s="1"/>
  <c r="Y489" i="8"/>
  <c r="Z489" i="8"/>
  <c r="Z491" i="11" s="1"/>
  <c r="AA489" i="8"/>
  <c r="AB489" i="8"/>
  <c r="AC489" i="8"/>
  <c r="AD489" i="8"/>
  <c r="AE489" i="8"/>
  <c r="AF489" i="8"/>
  <c r="AF491" i="11" s="1"/>
  <c r="AG489" i="8"/>
  <c r="AH489" i="8"/>
  <c r="AH491" i="11" s="1"/>
  <c r="AI489" i="8"/>
  <c r="AJ489" i="8"/>
  <c r="F490" i="8"/>
  <c r="G490" i="8"/>
  <c r="G492" i="11" s="1"/>
  <c r="H490" i="8"/>
  <c r="I490" i="8"/>
  <c r="I492" i="11" s="1"/>
  <c r="J490" i="8"/>
  <c r="K490" i="8"/>
  <c r="L490" i="8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U490" i="8"/>
  <c r="V490" i="8"/>
  <c r="W490" i="8"/>
  <c r="X490" i="8"/>
  <c r="Y490" i="8"/>
  <c r="Y492" i="11" s="1"/>
  <c r="Z490" i="8"/>
  <c r="AA490" i="8"/>
  <c r="AA492" i="11" s="1"/>
  <c r="AB490" i="8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V491" i="8"/>
  <c r="W491" i="8"/>
  <c r="X491" i="8"/>
  <c r="Y491" i="8"/>
  <c r="Z491" i="8"/>
  <c r="Z493" i="21" s="1"/>
  <c r="AA491" i="8"/>
  <c r="AB491" i="8"/>
  <c r="AB493" i="11" s="1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I494" i="11" s="1"/>
  <c r="J492" i="8"/>
  <c r="K492" i="8"/>
  <c r="K494" i="11" s="1"/>
  <c r="L492" i="8"/>
  <c r="M492" i="8"/>
  <c r="M494" i="11" s="1"/>
  <c r="N492" i="8"/>
  <c r="O492" i="8"/>
  <c r="P492" i="8"/>
  <c r="Q492" i="8"/>
  <c r="Q494" i="11" s="1"/>
  <c r="R492" i="8"/>
  <c r="S492" i="8"/>
  <c r="T492" i="8"/>
  <c r="U492" i="8"/>
  <c r="U494" i="11" s="1"/>
  <c r="V492" i="8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H493" i="8"/>
  <c r="I493" i="8"/>
  <c r="J493" i="8"/>
  <c r="J495" i="11" s="1"/>
  <c r="K493" i="8"/>
  <c r="L493" i="8"/>
  <c r="L495" i="11" s="1"/>
  <c r="M493" i="8"/>
  <c r="N493" i="8"/>
  <c r="O493" i="8"/>
  <c r="P493" i="8"/>
  <c r="Q493" i="8"/>
  <c r="R493" i="8"/>
  <c r="R495" i="11" s="1"/>
  <c r="S493" i="8"/>
  <c r="T493" i="8"/>
  <c r="T495" i="11" s="1"/>
  <c r="U493" i="8"/>
  <c r="V493" i="8"/>
  <c r="V495" i="11" s="1"/>
  <c r="W493" i="8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Q494" i="8"/>
  <c r="R494" i="8"/>
  <c r="S494" i="8"/>
  <c r="S496" i="21" s="1"/>
  <c r="T494" i="8"/>
  <c r="U494" i="8"/>
  <c r="V494" i="8"/>
  <c r="W494" i="8"/>
  <c r="W496" i="11" s="1"/>
  <c r="X494" i="8"/>
  <c r="Y494" i="8"/>
  <c r="Z494" i="8"/>
  <c r="AA494" i="8"/>
  <c r="AB494" i="8"/>
  <c r="AC494" i="8"/>
  <c r="AC496" i="11" s="1"/>
  <c r="AD494" i="8"/>
  <c r="AE494" i="8"/>
  <c r="AE496" i="11" s="1"/>
  <c r="AF494" i="8"/>
  <c r="AG494" i="8"/>
  <c r="AH494" i="8"/>
  <c r="AI494" i="8"/>
  <c r="AI496" i="11" s="1"/>
  <c r="AJ494" i="8"/>
  <c r="F495" i="8"/>
  <c r="F497" i="11" s="1"/>
  <c r="G495" i="8"/>
  <c r="H495" i="8"/>
  <c r="I495" i="8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R495" i="8"/>
  <c r="S495" i="8"/>
  <c r="T495" i="8"/>
  <c r="U495" i="8"/>
  <c r="V495" i="8"/>
  <c r="V497" i="11" s="1"/>
  <c r="W495" i="8"/>
  <c r="X495" i="8"/>
  <c r="X497" i="11" s="1"/>
  <c r="Y495" i="8"/>
  <c r="Z495" i="8"/>
  <c r="AA495" i="8"/>
  <c r="AB495" i="8"/>
  <c r="AC495" i="8"/>
  <c r="AD495" i="8"/>
  <c r="AD497" i="11" s="1"/>
  <c r="AE495" i="8"/>
  <c r="AF495" i="8"/>
  <c r="AF497" i="11" s="1"/>
  <c r="AG495" i="8"/>
  <c r="AH495" i="8"/>
  <c r="AI495" i="8"/>
  <c r="AJ495" i="8"/>
  <c r="F496" i="8"/>
  <c r="G496" i="8"/>
  <c r="G498" i="11" s="1"/>
  <c r="H496" i="8"/>
  <c r="H498" i="11" s="1"/>
  <c r="I496" i="8"/>
  <c r="I498" i="11" s="1"/>
  <c r="J496" i="8"/>
  <c r="K496" i="8"/>
  <c r="L496" i="8"/>
  <c r="M496" i="8"/>
  <c r="M498" i="11" s="1"/>
  <c r="N496" i="8"/>
  <c r="O496" i="8"/>
  <c r="O498" i="21" s="1"/>
  <c r="P496" i="8"/>
  <c r="Q496" i="8"/>
  <c r="R496" i="8"/>
  <c r="S496" i="8"/>
  <c r="T496" i="8"/>
  <c r="U496" i="8"/>
  <c r="U498" i="11" s="1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F499" i="11" s="1"/>
  <c r="G497" i="8"/>
  <c r="H497" i="8"/>
  <c r="H499" i="11" s="1"/>
  <c r="I497" i="8"/>
  <c r="J497" i="8"/>
  <c r="J499" i="11" s="1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V499" i="11" s="1"/>
  <c r="W497" i="8"/>
  <c r="X497" i="8"/>
  <c r="X499" i="11" s="1"/>
  <c r="Y497" i="8"/>
  <c r="Y498" i="9" s="1"/>
  <c r="Z497" i="8"/>
  <c r="AA497" i="8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J497" i="8"/>
  <c r="F498" i="8"/>
  <c r="G498" i="8"/>
  <c r="H498" i="8"/>
  <c r="I498" i="8"/>
  <c r="I500" i="11" s="1"/>
  <c r="J498" i="8"/>
  <c r="K498" i="8"/>
  <c r="K500" i="11" s="1"/>
  <c r="L498" i="8"/>
  <c r="M498" i="8"/>
  <c r="N498" i="8"/>
  <c r="O498" i="8"/>
  <c r="O500" i="21" s="1"/>
  <c r="P498" i="8"/>
  <c r="Q498" i="8"/>
  <c r="Q500" i="11" s="1"/>
  <c r="R498" i="8"/>
  <c r="R500" i="11" s="1"/>
  <c r="S498" i="8"/>
  <c r="T498" i="8"/>
  <c r="U498" i="8"/>
  <c r="V498" i="8"/>
  <c r="W498" i="8"/>
  <c r="W500" i="11" s="1"/>
  <c r="X498" i="8"/>
  <c r="Y498" i="8"/>
  <c r="Y500" i="11" s="1"/>
  <c r="Z498" i="8"/>
  <c r="AA498" i="8"/>
  <c r="AB498" i="8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N499" i="8"/>
  <c r="O499" i="8"/>
  <c r="P499" i="8"/>
  <c r="P501" i="11" s="1"/>
  <c r="Q499" i="8"/>
  <c r="R499" i="8"/>
  <c r="R501" i="11" s="1"/>
  <c r="S499" i="8"/>
  <c r="T499" i="8"/>
  <c r="T501" i="11" s="1"/>
  <c r="U499" i="8"/>
  <c r="V499" i="8"/>
  <c r="W499" i="8"/>
  <c r="X499" i="8"/>
  <c r="Y499" i="8"/>
  <c r="Z499" i="8"/>
  <c r="Z501" i="11" s="1"/>
  <c r="AA499" i="8"/>
  <c r="AB499" i="8"/>
  <c r="AB501" i="11" s="1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I502" i="11" s="1"/>
  <c r="J500" i="8"/>
  <c r="K500" i="8"/>
  <c r="K502" i="11" s="1"/>
  <c r="L500" i="8"/>
  <c r="M500" i="8"/>
  <c r="M502" i="11" s="1"/>
  <c r="N500" i="8"/>
  <c r="O500" i="8"/>
  <c r="P500" i="8"/>
  <c r="Q500" i="8"/>
  <c r="R500" i="8"/>
  <c r="S500" i="8"/>
  <c r="S502" i="11" s="1"/>
  <c r="T500" i="8"/>
  <c r="U500" i="8"/>
  <c r="U502" i="11" s="1"/>
  <c r="V500" i="8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E500" i="8"/>
  <c r="AF500" i="8"/>
  <c r="AG500" i="8"/>
  <c r="AG502" i="11" s="1"/>
  <c r="AH500" i="8"/>
  <c r="AI500" i="8"/>
  <c r="AI502" i="11" s="1"/>
  <c r="AJ500" i="8"/>
  <c r="F501" i="8"/>
  <c r="G501" i="8"/>
  <c r="H501" i="8"/>
  <c r="I501" i="8"/>
  <c r="J501" i="8"/>
  <c r="J503" i="11" s="1"/>
  <c r="K501" i="8"/>
  <c r="L501" i="8"/>
  <c r="L503" i="11" s="1"/>
  <c r="M501" i="8"/>
  <c r="N501" i="8"/>
  <c r="O501" i="8"/>
  <c r="P501" i="8"/>
  <c r="Q501" i="8"/>
  <c r="R501" i="8"/>
  <c r="R503" i="11" s="1"/>
  <c r="S501" i="8"/>
  <c r="T501" i="8"/>
  <c r="T503" i="11" s="1"/>
  <c r="U501" i="8"/>
  <c r="V501" i="8"/>
  <c r="V503" i="11" s="1"/>
  <c r="W501" i="8"/>
  <c r="X501" i="8"/>
  <c r="Y501" i="8"/>
  <c r="Z501" i="8"/>
  <c r="Z503" i="11" s="1"/>
  <c r="AA501" i="8"/>
  <c r="AB501" i="8"/>
  <c r="AB503" i="11" s="1"/>
  <c r="AC501" i="8"/>
  <c r="AD501" i="8"/>
  <c r="AE501" i="8"/>
  <c r="AF501" i="8"/>
  <c r="AG501" i="8"/>
  <c r="AH501" i="8"/>
  <c r="AH503" i="11" s="1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O504" i="11" s="1"/>
  <c r="P502" i="8"/>
  <c r="Q502" i="8"/>
  <c r="R502" i="8"/>
  <c r="S502" i="8"/>
  <c r="T502" i="8"/>
  <c r="U502" i="8"/>
  <c r="U504" i="11" s="1"/>
  <c r="V502" i="8"/>
  <c r="V503" i="9" s="1"/>
  <c r="W502" i="8"/>
  <c r="W504" i="11" s="1"/>
  <c r="X502" i="8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R503" i="8"/>
  <c r="S503" i="8"/>
  <c r="T503" i="8"/>
  <c r="T505" i="11" s="1"/>
  <c r="U503" i="8"/>
  <c r="V503" i="8"/>
  <c r="V505" i="11" s="1"/>
  <c r="W503" i="8"/>
  <c r="X503" i="8"/>
  <c r="X505" i="11" s="1"/>
  <c r="Y503" i="8"/>
  <c r="Z503" i="8"/>
  <c r="AA503" i="8"/>
  <c r="AB503" i="8"/>
  <c r="AC503" i="8"/>
  <c r="AD503" i="8"/>
  <c r="AD505" i="11" s="1"/>
  <c r="AE503" i="8"/>
  <c r="AF503" i="8"/>
  <c r="AF505" i="11" s="1"/>
  <c r="AG503" i="8"/>
  <c r="AH503" i="8"/>
  <c r="AI503" i="8"/>
  <c r="AJ503" i="8"/>
  <c r="F504" i="8"/>
  <c r="G504" i="8"/>
  <c r="G506" i="11" s="1"/>
  <c r="H504" i="8"/>
  <c r="I504" i="8"/>
  <c r="I506" i="11" s="1"/>
  <c r="J504" i="8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I504" i="8"/>
  <c r="AJ504" i="8"/>
  <c r="F505" i="8"/>
  <c r="F507" i="11" s="1"/>
  <c r="G505" i="8"/>
  <c r="H505" i="8"/>
  <c r="H507" i="11" s="1"/>
  <c r="I505" i="8"/>
  <c r="J505" i="8"/>
  <c r="J507" i="11" s="1"/>
  <c r="K505" i="8"/>
  <c r="L505" i="8"/>
  <c r="M505" i="8"/>
  <c r="N505" i="8"/>
  <c r="O505" i="8"/>
  <c r="P505" i="8"/>
  <c r="P507" i="11" s="1"/>
  <c r="Q505" i="8"/>
  <c r="R505" i="8"/>
  <c r="R507" i="11" s="1"/>
  <c r="S505" i="8"/>
  <c r="T505" i="8"/>
  <c r="U505" i="8"/>
  <c r="V505" i="8"/>
  <c r="V507" i="11" s="1"/>
  <c r="W505" i="8"/>
  <c r="X505" i="8"/>
  <c r="Y505" i="8"/>
  <c r="Y507" i="10" s="1"/>
  <c r="Z505" i="8"/>
  <c r="AA505" i="8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J505" i="8"/>
  <c r="F506" i="8"/>
  <c r="G506" i="8"/>
  <c r="H506" i="8"/>
  <c r="I506" i="8"/>
  <c r="I508" i="11" s="1"/>
  <c r="J506" i="8"/>
  <c r="K506" i="8"/>
  <c r="K508" i="11" s="1"/>
  <c r="L506" i="8"/>
  <c r="M506" i="8"/>
  <c r="N506" i="8"/>
  <c r="O506" i="8"/>
  <c r="O508" i="21" s="1"/>
  <c r="P506" i="8"/>
  <c r="Q506" i="8"/>
  <c r="R506" i="8"/>
  <c r="S506" i="8"/>
  <c r="T506" i="8"/>
  <c r="U506" i="8"/>
  <c r="V506" i="8"/>
  <c r="W506" i="8"/>
  <c r="W508" i="11" s="1"/>
  <c r="X506" i="8"/>
  <c r="Y506" i="8"/>
  <c r="Y508" i="11" s="1"/>
  <c r="Z506" i="8"/>
  <c r="AA506" i="8"/>
  <c r="AB506" i="8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N507" i="8"/>
  <c r="O507" i="8"/>
  <c r="P507" i="8"/>
  <c r="P509" i="11" s="1"/>
  <c r="Q507" i="8"/>
  <c r="R507" i="8"/>
  <c r="R509" i="11" s="1"/>
  <c r="S507" i="8"/>
  <c r="T507" i="8"/>
  <c r="T509" i="11" s="1"/>
  <c r="U507" i="8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I510" i="11" s="1"/>
  <c r="J508" i="8"/>
  <c r="K508" i="8"/>
  <c r="K510" i="11" s="1"/>
  <c r="L508" i="8"/>
  <c r="M508" i="8"/>
  <c r="M510" i="11" s="1"/>
  <c r="N508" i="8"/>
  <c r="O508" i="8"/>
  <c r="P508" i="8"/>
  <c r="Q508" i="8"/>
  <c r="Q510" i="11" s="1"/>
  <c r="R508" i="8"/>
  <c r="S508" i="8"/>
  <c r="S510" i="11" s="1"/>
  <c r="T508" i="8"/>
  <c r="U508" i="8"/>
  <c r="U510" i="11" s="1"/>
  <c r="V508" i="8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E508" i="8"/>
  <c r="AF508" i="8"/>
  <c r="AG508" i="8"/>
  <c r="AG510" i="11" s="1"/>
  <c r="AH508" i="8"/>
  <c r="AI508" i="8"/>
  <c r="AJ508" i="8"/>
  <c r="F509" i="8"/>
  <c r="F511" i="11" s="1"/>
  <c r="G509" i="8"/>
  <c r="H509" i="8"/>
  <c r="I509" i="8"/>
  <c r="J509" i="8"/>
  <c r="J511" i="11" s="1"/>
  <c r="K509" i="8"/>
  <c r="L509" i="8"/>
  <c r="L511" i="11" s="1"/>
  <c r="M509" i="8"/>
  <c r="M511" i="11" s="1"/>
  <c r="N509" i="8"/>
  <c r="O509" i="8"/>
  <c r="P509" i="8"/>
  <c r="Q509" i="8"/>
  <c r="R509" i="8"/>
  <c r="R511" i="11" s="1"/>
  <c r="S509" i="8"/>
  <c r="T509" i="8"/>
  <c r="T511" i="11" s="1"/>
  <c r="U509" i="8"/>
  <c r="V509" i="8"/>
  <c r="V511" i="11" s="1"/>
  <c r="W509" i="8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I510" i="8"/>
  <c r="J510" i="8"/>
  <c r="K510" i="8"/>
  <c r="L510" i="8"/>
  <c r="M510" i="8"/>
  <c r="M512" i="11" s="1"/>
  <c r="N510" i="8"/>
  <c r="O510" i="8"/>
  <c r="O512" i="11" s="1"/>
  <c r="P510" i="8"/>
  <c r="Q510" i="8"/>
  <c r="R510" i="8"/>
  <c r="S510" i="8"/>
  <c r="S512" i="21" s="1"/>
  <c r="T510" i="8"/>
  <c r="U510" i="8"/>
  <c r="V510" i="8"/>
  <c r="W510" i="8"/>
  <c r="W512" i="11" s="1"/>
  <c r="X510" i="8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J511" i="8"/>
  <c r="K511" i="8"/>
  <c r="L511" i="8"/>
  <c r="L513" i="11" s="1"/>
  <c r="M511" i="8"/>
  <c r="N511" i="8"/>
  <c r="N513" i="11" s="1"/>
  <c r="O511" i="8"/>
  <c r="P511" i="8"/>
  <c r="P513" i="11" s="1"/>
  <c r="Q511" i="8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Z511" i="8"/>
  <c r="AA511" i="8"/>
  <c r="AB511" i="8"/>
  <c r="AC511" i="8"/>
  <c r="AD511" i="8"/>
  <c r="AD513" i="11" s="1"/>
  <c r="AE511" i="8"/>
  <c r="AF511" i="8"/>
  <c r="AF513" i="11" s="1"/>
  <c r="AG511" i="8"/>
  <c r="AH511" i="8"/>
  <c r="AI511" i="8"/>
  <c r="AJ511" i="8"/>
  <c r="F512" i="8"/>
  <c r="G512" i="8"/>
  <c r="G514" i="11" s="1"/>
  <c r="H512" i="8"/>
  <c r="H514" i="21" s="1"/>
  <c r="I512" i="8"/>
  <c r="I514" i="11" s="1"/>
  <c r="J512" i="8"/>
  <c r="K512" i="8"/>
  <c r="L512" i="8"/>
  <c r="M512" i="8"/>
  <c r="M514" i="11" s="1"/>
  <c r="N512" i="8"/>
  <c r="O512" i="8"/>
  <c r="O514" i="11" s="1"/>
  <c r="P512" i="8"/>
  <c r="Q512" i="8"/>
  <c r="Q514" i="11" s="1"/>
  <c r="R512" i="8"/>
  <c r="S512" i="8"/>
  <c r="T512" i="8"/>
  <c r="U512" i="8"/>
  <c r="U514" i="11" s="1"/>
  <c r="V512" i="8"/>
  <c r="W512" i="8"/>
  <c r="W514" i="11" s="1"/>
  <c r="X512" i="8"/>
  <c r="Y512" i="8"/>
  <c r="Z512" i="8"/>
  <c r="AA512" i="8"/>
  <c r="AB512" i="8"/>
  <c r="AC512" i="8"/>
  <c r="AC514" i="11" s="1"/>
  <c r="AD512" i="8"/>
  <c r="AE512" i="8"/>
  <c r="AE514" i="11" s="1"/>
  <c r="AF512" i="8"/>
  <c r="AG512" i="8"/>
  <c r="AH512" i="8"/>
  <c r="AI512" i="8"/>
  <c r="AJ512" i="8"/>
  <c r="F513" i="8"/>
  <c r="F515" i="11" s="1"/>
  <c r="G513" i="8"/>
  <c r="H513" i="8"/>
  <c r="I513" i="8"/>
  <c r="J513" i="8"/>
  <c r="J515" i="11" s="1"/>
  <c r="K513" i="8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T513" i="8"/>
  <c r="U513" i="8"/>
  <c r="V513" i="8"/>
  <c r="V515" i="11" s="1"/>
  <c r="W513" i="8"/>
  <c r="X513" i="8"/>
  <c r="X515" i="11" s="1"/>
  <c r="Y513" i="8"/>
  <c r="Z513" i="8"/>
  <c r="AA513" i="8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J513" i="8"/>
  <c r="F514" i="8"/>
  <c r="G514" i="8"/>
  <c r="G516" i="11" s="1"/>
  <c r="H514" i="8"/>
  <c r="I514" i="8"/>
  <c r="I516" i="11" s="1"/>
  <c r="J514" i="8"/>
  <c r="J516" i="11" s="1"/>
  <c r="K514" i="8"/>
  <c r="L514" i="8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D515" i="8"/>
  <c r="AE515" i="8"/>
  <c r="AF515" i="8"/>
  <c r="AF517" i="11" s="1"/>
  <c r="AG515" i="8"/>
  <c r="AH515" i="8"/>
  <c r="AH517" i="11" s="1"/>
  <c r="AI515" i="8"/>
  <c r="AJ515" i="8"/>
  <c r="F516" i="8"/>
  <c r="G516" i="8"/>
  <c r="G518" i="11" s="1"/>
  <c r="H516" i="8"/>
  <c r="I516" i="8"/>
  <c r="I518" i="11" s="1"/>
  <c r="J516" i="8"/>
  <c r="K516" i="8"/>
  <c r="K518" i="11" s="1"/>
  <c r="L516" i="8"/>
  <c r="M516" i="8"/>
  <c r="N516" i="8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E516" i="8"/>
  <c r="AF516" i="8"/>
  <c r="AG516" i="8"/>
  <c r="AH516" i="8"/>
  <c r="AI516" i="8"/>
  <c r="AI518" i="21" s="1"/>
  <c r="AJ516" i="8"/>
  <c r="F517" i="8"/>
  <c r="F519" i="11" s="1"/>
  <c r="G517" i="8"/>
  <c r="H517" i="8"/>
  <c r="H519" i="11" s="1"/>
  <c r="I517" i="8"/>
  <c r="J517" i="8"/>
  <c r="J519" i="11" s="1"/>
  <c r="K517" i="8"/>
  <c r="L517" i="8"/>
  <c r="L519" i="11" s="1"/>
  <c r="M517" i="8"/>
  <c r="N517" i="8"/>
  <c r="O517" i="8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F517" i="8"/>
  <c r="AG517" i="8"/>
  <c r="AH517" i="8"/>
  <c r="AH519" i="11" s="1"/>
  <c r="AI517" i="8"/>
  <c r="AJ517" i="8"/>
  <c r="F518" i="8"/>
  <c r="G518" i="8"/>
  <c r="G520" i="21" s="1"/>
  <c r="H518" i="8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G518" i="8"/>
  <c r="AH518" i="8"/>
  <c r="AI518" i="8"/>
  <c r="AI520" i="11" s="1"/>
  <c r="AJ518" i="8"/>
  <c r="F519" i="8"/>
  <c r="F521" i="11" s="1"/>
  <c r="G519" i="8"/>
  <c r="H519" i="8"/>
  <c r="I519" i="8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AA520" i="8"/>
  <c r="AB520" i="8"/>
  <c r="AC520" i="8"/>
  <c r="AC522" i="11" s="1"/>
  <c r="AD520" i="8"/>
  <c r="AE520" i="8"/>
  <c r="AE522" i="11" s="1"/>
  <c r="AF520" i="8"/>
  <c r="AG520" i="8"/>
  <c r="AH520" i="8"/>
  <c r="AI520" i="8"/>
  <c r="AJ520" i="8"/>
  <c r="F521" i="8"/>
  <c r="F523" i="11" s="1"/>
  <c r="G521" i="8"/>
  <c r="H521" i="8"/>
  <c r="H523" i="11" s="1"/>
  <c r="I521" i="8"/>
  <c r="J521" i="8"/>
  <c r="J523" i="11" s="1"/>
  <c r="K521" i="8"/>
  <c r="L521" i="8"/>
  <c r="M521" i="8"/>
  <c r="N521" i="8"/>
  <c r="N523" i="11" s="1"/>
  <c r="O521" i="8"/>
  <c r="P521" i="8"/>
  <c r="Q521" i="8"/>
  <c r="R521" i="8"/>
  <c r="S521" i="8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J521" i="8"/>
  <c r="F522" i="8"/>
  <c r="G522" i="8"/>
  <c r="H522" i="8"/>
  <c r="I522" i="8"/>
  <c r="I524" i="11" s="1"/>
  <c r="J522" i="8"/>
  <c r="K522" i="8"/>
  <c r="K524" i="11" s="1"/>
  <c r="L522" i="8"/>
  <c r="M522" i="8"/>
  <c r="N522" i="8"/>
  <c r="O522" i="8"/>
  <c r="O524" i="11" s="1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I526" i="11" s="1"/>
  <c r="J524" i="8"/>
  <c r="K524" i="8"/>
  <c r="K526" i="11" s="1"/>
  <c r="L524" i="8"/>
  <c r="M524" i="8"/>
  <c r="M526" i="11" s="1"/>
  <c r="N524" i="8"/>
  <c r="O524" i="8"/>
  <c r="P524" i="8"/>
  <c r="Q524" i="8"/>
  <c r="Q526" i="11" s="1"/>
  <c r="R524" i="8"/>
  <c r="S524" i="8"/>
  <c r="T524" i="8"/>
  <c r="U524" i="8"/>
  <c r="V524" i="8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P525" i="8"/>
  <c r="Q525" i="8"/>
  <c r="R525" i="8"/>
  <c r="R527" i="11" s="1"/>
  <c r="S525" i="8"/>
  <c r="T525" i="8"/>
  <c r="T527" i="11" s="1"/>
  <c r="U525" i="8"/>
  <c r="V525" i="8"/>
  <c r="V527" i="11" s="1"/>
  <c r="W525" i="8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F525" i="8"/>
  <c r="AF527" i="11" s="1"/>
  <c r="AG525" i="8"/>
  <c r="AH525" i="8"/>
  <c r="AH527" i="11" s="1"/>
  <c r="AI525" i="8"/>
  <c r="AJ525" i="8"/>
  <c r="F526" i="8"/>
  <c r="G526" i="8"/>
  <c r="H526" i="8"/>
  <c r="I526" i="8"/>
  <c r="J526" i="8"/>
  <c r="K526" i="8"/>
  <c r="K528" i="11" s="1"/>
  <c r="L526" i="8"/>
  <c r="M526" i="8"/>
  <c r="M528" i="11" s="1"/>
  <c r="N526" i="8"/>
  <c r="O526" i="8"/>
  <c r="P526" i="8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J527" i="8"/>
  <c r="K527" i="8"/>
  <c r="L527" i="8"/>
  <c r="L529" i="11" s="1"/>
  <c r="M527" i="8"/>
  <c r="N527" i="8"/>
  <c r="O527" i="8"/>
  <c r="P527" i="8"/>
  <c r="P529" i="11" s="1"/>
  <c r="Q527" i="8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K528" i="8"/>
  <c r="L528" i="8"/>
  <c r="M528" i="8"/>
  <c r="M530" i="11" s="1"/>
  <c r="N528" i="8"/>
  <c r="O528" i="8"/>
  <c r="O530" i="11" s="1"/>
  <c r="P528" i="8"/>
  <c r="Q528" i="8"/>
  <c r="Q530" i="11" s="1"/>
  <c r="R528" i="8"/>
  <c r="S528" i="8"/>
  <c r="T528" i="8"/>
  <c r="U528" i="8"/>
  <c r="U530" i="11" s="1"/>
  <c r="V528" i="8"/>
  <c r="W528" i="8"/>
  <c r="W530" i="11" s="1"/>
  <c r="X528" i="8"/>
  <c r="Y528" i="8"/>
  <c r="Y530" i="11" s="1"/>
  <c r="Z528" i="8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T529" i="8"/>
  <c r="U529" i="8"/>
  <c r="V529" i="8"/>
  <c r="V531" i="11" s="1"/>
  <c r="W529" i="8"/>
  <c r="X529" i="8"/>
  <c r="X531" i="11" s="1"/>
  <c r="Y529" i="8"/>
  <c r="Z529" i="8"/>
  <c r="Z531" i="11" s="1"/>
  <c r="AA529" i="8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J529" i="8"/>
  <c r="F530" i="8"/>
  <c r="G530" i="8"/>
  <c r="G532" i="11" s="1"/>
  <c r="H530" i="8"/>
  <c r="I530" i="8"/>
  <c r="I532" i="11" s="1"/>
  <c r="J530" i="8"/>
  <c r="K530" i="8"/>
  <c r="K532" i="11" s="1"/>
  <c r="L530" i="8"/>
  <c r="M530" i="8"/>
  <c r="N530" i="8"/>
  <c r="O530" i="8"/>
  <c r="O532" i="11" s="1"/>
  <c r="P530" i="8"/>
  <c r="Q530" i="8"/>
  <c r="Q532" i="11" s="1"/>
  <c r="R530" i="8"/>
  <c r="S530" i="8"/>
  <c r="S532" i="11" s="1"/>
  <c r="T530" i="8"/>
  <c r="U530" i="8"/>
  <c r="V530" i="8"/>
  <c r="W530" i="8"/>
  <c r="W532" i="11" s="1"/>
  <c r="X530" i="8"/>
  <c r="Y530" i="8"/>
  <c r="Y532" i="11" s="1"/>
  <c r="Z530" i="8"/>
  <c r="AA530" i="8"/>
  <c r="AA532" i="11" s="1"/>
  <c r="AB530" i="8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N531" i="8"/>
  <c r="O531" i="8"/>
  <c r="P531" i="8"/>
  <c r="Q531" i="8"/>
  <c r="R531" i="8"/>
  <c r="R533" i="11" s="1"/>
  <c r="S531" i="8"/>
  <c r="S533" i="11" s="1"/>
  <c r="T531" i="8"/>
  <c r="T533" i="11" s="1"/>
  <c r="U531" i="8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D531" i="8"/>
  <c r="AE531" i="8"/>
  <c r="AF531" i="8"/>
  <c r="AF533" i="11" s="1"/>
  <c r="AG531" i="8"/>
  <c r="AH531" i="8"/>
  <c r="AH533" i="11" s="1"/>
  <c r="AI531" i="8"/>
  <c r="AJ531" i="8"/>
  <c r="F532" i="8"/>
  <c r="G532" i="8"/>
  <c r="H532" i="8"/>
  <c r="I532" i="8"/>
  <c r="I534" i="11" s="1"/>
  <c r="J532" i="8"/>
  <c r="K532" i="8"/>
  <c r="K534" i="11" s="1"/>
  <c r="L532" i="8"/>
  <c r="M532" i="8"/>
  <c r="M534" i="11" s="1"/>
  <c r="N532" i="8"/>
  <c r="O532" i="8"/>
  <c r="P532" i="8"/>
  <c r="Q532" i="8"/>
  <c r="Q534" i="11" s="1"/>
  <c r="R532" i="8"/>
  <c r="S532" i="8"/>
  <c r="S534" i="11" s="1"/>
  <c r="T532" i="8"/>
  <c r="U532" i="8"/>
  <c r="U534" i="11" s="1"/>
  <c r="V532" i="8"/>
  <c r="W532" i="8"/>
  <c r="X532" i="8"/>
  <c r="Y532" i="8"/>
  <c r="Y534" i="11" s="1"/>
  <c r="Z532" i="8"/>
  <c r="AA532" i="8"/>
  <c r="AB532" i="8"/>
  <c r="AC532" i="8"/>
  <c r="AC534" i="11" s="1"/>
  <c r="AD532" i="8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F533" i="8"/>
  <c r="AG533" i="8"/>
  <c r="AH533" i="8"/>
  <c r="AH535" i="11" s="1"/>
  <c r="AI533" i="8"/>
  <c r="AJ533" i="8"/>
  <c r="F534" i="8"/>
  <c r="G534" i="8"/>
  <c r="G536" i="11" s="1"/>
  <c r="H534" i="8"/>
  <c r="I534" i="8"/>
  <c r="J534" i="8"/>
  <c r="K534" i="8"/>
  <c r="K536" i="11" s="1"/>
  <c r="L534" i="8"/>
  <c r="M534" i="8"/>
  <c r="M536" i="11" s="1"/>
  <c r="N534" i="8"/>
  <c r="O534" i="8"/>
  <c r="O536" i="11" s="1"/>
  <c r="P534" i="8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J535" i="8"/>
  <c r="K535" i="8"/>
  <c r="L535" i="8"/>
  <c r="L537" i="11" s="1"/>
  <c r="M535" i="8"/>
  <c r="N535" i="8"/>
  <c r="N537" i="11" s="1"/>
  <c r="O535" i="8"/>
  <c r="P535" i="8"/>
  <c r="P537" i="11" s="1"/>
  <c r="Q535" i="8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H535" i="8"/>
  <c r="AI535" i="8"/>
  <c r="AJ535" i="8"/>
  <c r="F536" i="8"/>
  <c r="G536" i="8"/>
  <c r="G538" i="11" s="1"/>
  <c r="H536" i="8"/>
  <c r="I536" i="8"/>
  <c r="I538" i="11" s="1"/>
  <c r="J536" i="8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Z551" i="8"/>
  <c r="Z553" i="11" s="1"/>
  <c r="AA551" i="8"/>
  <c r="AB551" i="8"/>
  <c r="AB553" i="11" s="1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Q558" i="8"/>
  <c r="Q560" i="11" s="1"/>
  <c r="R558" i="8"/>
  <c r="S558" i="8"/>
  <c r="S560" i="11" s="1"/>
  <c r="T558" i="8"/>
  <c r="U558" i="8"/>
  <c r="V558" i="8"/>
  <c r="W558" i="8"/>
  <c r="W560" i="11" s="1"/>
  <c r="X558" i="8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H559" i="8"/>
  <c r="AH561" i="11" s="1"/>
  <c r="AI559" i="8"/>
  <c r="AJ559" i="8"/>
  <c r="F560" i="8"/>
  <c r="G560" i="8"/>
  <c r="H560" i="8"/>
  <c r="H562" i="11" s="1"/>
  <c r="I560" i="8"/>
  <c r="I562" i="11" s="1"/>
  <c r="J560" i="8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P565" i="8"/>
  <c r="P567" i="11" s="1"/>
  <c r="Q565" i="8"/>
  <c r="R565" i="8"/>
  <c r="R567" i="11" s="1"/>
  <c r="S565" i="8"/>
  <c r="T565" i="8"/>
  <c r="U565" i="8"/>
  <c r="U567" i="11" s="1"/>
  <c r="V565" i="8"/>
  <c r="W565" i="8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M574" i="11" s="1"/>
  <c r="N572" i="8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P573" i="8"/>
  <c r="P575" i="11" s="1"/>
  <c r="Q573" i="8"/>
  <c r="R573" i="8"/>
  <c r="R575" i="11" s="1"/>
  <c r="S573" i="8"/>
  <c r="T573" i="8"/>
  <c r="T575" i="11" s="1"/>
  <c r="U573" i="8"/>
  <c r="V573" i="8"/>
  <c r="W573" i="8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R575" i="8"/>
  <c r="R577" i="11" s="1"/>
  <c r="S575" i="8"/>
  <c r="T575" i="8"/>
  <c r="T577" i="11" s="1"/>
  <c r="U575" i="8"/>
  <c r="V575" i="8"/>
  <c r="W575" i="8"/>
  <c r="X575" i="8"/>
  <c r="X577" i="11" s="1"/>
  <c r="Y575" i="8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L577" i="8"/>
  <c r="L579" i="11" s="1"/>
  <c r="M577" i="8"/>
  <c r="N577" i="8"/>
  <c r="N579" i="11" s="1"/>
  <c r="O577" i="8"/>
  <c r="P577" i="8"/>
  <c r="Q577" i="8"/>
  <c r="Q579" i="11" s="1"/>
  <c r="R577" i="8"/>
  <c r="S577" i="8"/>
  <c r="T577" i="8"/>
  <c r="T579" i="11" s="1"/>
  <c r="U577" i="8"/>
  <c r="V577" i="8"/>
  <c r="V579" i="11" s="1"/>
  <c r="W577" i="8"/>
  <c r="X577" i="8"/>
  <c r="X579" i="11" s="1"/>
  <c r="Y577" i="8"/>
  <c r="Z577" i="8"/>
  <c r="AA577" i="8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I584" i="8"/>
  <c r="AI586" i="11" s="1"/>
  <c r="AJ584" i="8"/>
  <c r="F585" i="8"/>
  <c r="G585" i="8"/>
  <c r="H585" i="8"/>
  <c r="H587" i="11" s="1"/>
  <c r="I585" i="8"/>
  <c r="J585" i="8"/>
  <c r="J587" i="11" s="1"/>
  <c r="K585" i="8"/>
  <c r="L585" i="8"/>
  <c r="L587" i="11" s="1"/>
  <c r="M585" i="8"/>
  <c r="N585" i="8"/>
  <c r="O585" i="8"/>
  <c r="P585" i="8"/>
  <c r="Q585" i="8"/>
  <c r="R585" i="8"/>
  <c r="R587" i="11" s="1"/>
  <c r="S585" i="8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J585" i="8"/>
  <c r="F586" i="8"/>
  <c r="G586" i="8"/>
  <c r="G588" i="11" s="1"/>
  <c r="H586" i="8"/>
  <c r="I586" i="8"/>
  <c r="I588" i="11" s="1"/>
  <c r="J586" i="8"/>
  <c r="K586" i="8"/>
  <c r="K588" i="11" s="1"/>
  <c r="L586" i="8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N587" i="8"/>
  <c r="N589" i="11" s="1"/>
  <c r="O587" i="8"/>
  <c r="P587" i="8"/>
  <c r="Q587" i="8"/>
  <c r="R587" i="8"/>
  <c r="R589" i="11" s="1"/>
  <c r="S587" i="8"/>
  <c r="T587" i="8"/>
  <c r="T589" i="11" s="1"/>
  <c r="U587" i="8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O588" i="8"/>
  <c r="O590" i="11" s="1"/>
  <c r="P588" i="8"/>
  <c r="Q588" i="8"/>
  <c r="R588" i="8"/>
  <c r="S588" i="8"/>
  <c r="S590" i="11" s="1"/>
  <c r="T588" i="8"/>
  <c r="U588" i="8"/>
  <c r="U590" i="11" s="1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P589" i="8"/>
  <c r="P591" i="11" s="1"/>
  <c r="Q589" i="8"/>
  <c r="R589" i="8"/>
  <c r="R591" i="11" s="1"/>
  <c r="S589" i="8"/>
  <c r="T589" i="8"/>
  <c r="U589" i="8"/>
  <c r="V589" i="8"/>
  <c r="V591" i="11" s="1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I590" i="8"/>
  <c r="I592" i="11" s="1"/>
  <c r="J590" i="8"/>
  <c r="K590" i="8"/>
  <c r="L590" i="8"/>
  <c r="M590" i="8"/>
  <c r="M592" i="11" s="1"/>
  <c r="N590" i="8"/>
  <c r="O590" i="8"/>
  <c r="O592" i="11" s="1"/>
  <c r="P590" i="8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H591" i="8"/>
  <c r="AH593" i="11" s="1"/>
  <c r="AI591" i="8"/>
  <c r="AJ591" i="8"/>
  <c r="F592" i="8"/>
  <c r="G592" i="8"/>
  <c r="G594" i="11" s="1"/>
  <c r="H592" i="8"/>
  <c r="I592" i="8"/>
  <c r="I594" i="11" s="1"/>
  <c r="J592" i="8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I592" i="8"/>
  <c r="AI594" i="11" s="1"/>
  <c r="AJ592" i="8"/>
  <c r="F593" i="8"/>
  <c r="F595" i="11" s="1"/>
  <c r="G593" i="8"/>
  <c r="H593" i="8"/>
  <c r="H595" i="11" s="1"/>
  <c r="I593" i="8"/>
  <c r="J593" i="8"/>
  <c r="K593" i="8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T593" i="8"/>
  <c r="T595" i="11" s="1"/>
  <c r="U593" i="8"/>
  <c r="V593" i="8"/>
  <c r="V595" i="11" s="1"/>
  <c r="W593" i="8"/>
  <c r="X593" i="8"/>
  <c r="X595" i="11" s="1"/>
  <c r="Y593" i="8"/>
  <c r="Z593" i="8"/>
  <c r="AA593" i="8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N595" i="8"/>
  <c r="N597" i="11" s="1"/>
  <c r="O595" i="8"/>
  <c r="P595" i="8"/>
  <c r="P597" i="11" s="1"/>
  <c r="Q595" i="8"/>
  <c r="R595" i="8"/>
  <c r="S595" i="8"/>
  <c r="T595" i="8"/>
  <c r="U595" i="8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P597" i="8"/>
  <c r="P599" i="11" s="1"/>
  <c r="Q597" i="8"/>
  <c r="R597" i="8"/>
  <c r="R599" i="11" s="1"/>
  <c r="S597" i="8"/>
  <c r="T597" i="8"/>
  <c r="U597" i="8"/>
  <c r="U599" i="11" s="1"/>
  <c r="V597" i="8"/>
  <c r="W597" i="8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I598" i="8"/>
  <c r="I600" i="11" s="1"/>
  <c r="J598" i="8"/>
  <c r="K598" i="8"/>
  <c r="L598" i="8"/>
  <c r="M598" i="8"/>
  <c r="M600" i="11" s="1"/>
  <c r="N598" i="8"/>
  <c r="O598" i="8"/>
  <c r="O600" i="11" s="1"/>
  <c r="P598" i="8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F635" i="11" s="1"/>
  <c r="G633" i="8"/>
  <c r="H633" i="8"/>
  <c r="I633" i="8"/>
  <c r="I635" i="11" s="1"/>
  <c r="J633" i="8"/>
  <c r="K633" i="8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K447" i="11"/>
  <c r="L447" i="11"/>
  <c r="O447" i="11"/>
  <c r="S447" i="11"/>
  <c r="W447" i="11"/>
  <c r="AA447" i="11"/>
  <c r="AE447" i="11"/>
  <c r="AI447" i="11"/>
  <c r="H448" i="11"/>
  <c r="K448" i="11"/>
  <c r="L448" i="11"/>
  <c r="P448" i="11"/>
  <c r="T448" i="11"/>
  <c r="X448" i="11"/>
  <c r="AB448" i="11"/>
  <c r="AF448" i="11"/>
  <c r="AI448" i="11"/>
  <c r="I449" i="11"/>
  <c r="L449" i="11"/>
  <c r="M449" i="11"/>
  <c r="Q449" i="11"/>
  <c r="T449" i="11"/>
  <c r="U449" i="11"/>
  <c r="Y449" i="11"/>
  <c r="AB449" i="11"/>
  <c r="AC449" i="11"/>
  <c r="AG449" i="11"/>
  <c r="F450" i="11"/>
  <c r="I450" i="11"/>
  <c r="J450" i="11"/>
  <c r="N450" i="11"/>
  <c r="R450" i="11"/>
  <c r="V450" i="11"/>
  <c r="W450" i="11"/>
  <c r="Z450" i="11"/>
  <c r="AD450" i="11"/>
  <c r="AG450" i="11"/>
  <c r="AH450" i="11"/>
  <c r="G451" i="11"/>
  <c r="J451" i="11"/>
  <c r="K451" i="11"/>
  <c r="O451" i="11"/>
  <c r="R451" i="11"/>
  <c r="S451" i="11"/>
  <c r="W451" i="11"/>
  <c r="AA451" i="11"/>
  <c r="AE451" i="11"/>
  <c r="AH451" i="11"/>
  <c r="AI451" i="11"/>
  <c r="H452" i="11"/>
  <c r="K452" i="11"/>
  <c r="L452" i="11"/>
  <c r="P452" i="11"/>
  <c r="S452" i="11"/>
  <c r="T452" i="11"/>
  <c r="X452" i="11"/>
  <c r="AB452" i="11"/>
  <c r="AF452" i="11"/>
  <c r="AI452" i="11"/>
  <c r="I453" i="11"/>
  <c r="M453" i="11"/>
  <c r="Q453" i="11"/>
  <c r="T453" i="11"/>
  <c r="U453" i="11"/>
  <c r="Y453" i="11"/>
  <c r="AB453" i="11"/>
  <c r="AC453" i="11"/>
  <c r="AG453" i="11"/>
  <c r="AH453" i="11"/>
  <c r="F454" i="11"/>
  <c r="J454" i="11"/>
  <c r="N454" i="11"/>
  <c r="R454" i="11"/>
  <c r="U454" i="11"/>
  <c r="V454" i="11"/>
  <c r="Z454" i="11"/>
  <c r="AC454" i="11"/>
  <c r="AD454" i="11"/>
  <c r="AH454" i="11"/>
  <c r="G455" i="11"/>
  <c r="K455" i="11"/>
  <c r="N455" i="11"/>
  <c r="O455" i="11"/>
  <c r="S455" i="11"/>
  <c r="V455" i="11"/>
  <c r="W455" i="11"/>
  <c r="AA455" i="11"/>
  <c r="AE455" i="11"/>
  <c r="AI455" i="11"/>
  <c r="H456" i="11"/>
  <c r="L456" i="11"/>
  <c r="P456" i="11"/>
  <c r="T456" i="11"/>
  <c r="X456" i="11"/>
  <c r="AB456" i="11"/>
  <c r="AF456" i="11"/>
  <c r="H457" i="11"/>
  <c r="I457" i="11"/>
  <c r="M457" i="11"/>
  <c r="P457" i="11"/>
  <c r="Q457" i="11"/>
  <c r="U457" i="11"/>
  <c r="Y457" i="11"/>
  <c r="AC457" i="11"/>
  <c r="AF457" i="11"/>
  <c r="AG457" i="11"/>
  <c r="F458" i="11"/>
  <c r="J458" i="11"/>
  <c r="M458" i="11"/>
  <c r="N458" i="11"/>
  <c r="R458" i="11"/>
  <c r="V458" i="11"/>
  <c r="Z458" i="11"/>
  <c r="AD458" i="11"/>
  <c r="AH458" i="11"/>
  <c r="G459" i="11"/>
  <c r="K459" i="11"/>
  <c r="O459" i="11"/>
  <c r="S459" i="11"/>
  <c r="W459" i="11"/>
  <c r="AA459" i="11"/>
  <c r="AE459" i="11"/>
  <c r="AI459" i="11"/>
  <c r="E460" i="11"/>
  <c r="H460" i="11"/>
  <c r="L460" i="11"/>
  <c r="O460" i="11"/>
  <c r="P460" i="11"/>
  <c r="T460" i="11"/>
  <c r="W460" i="11"/>
  <c r="X460" i="11"/>
  <c r="AB460" i="11"/>
  <c r="AE460" i="11"/>
  <c r="AF460" i="11"/>
  <c r="I461" i="11"/>
  <c r="M461" i="11"/>
  <c r="Q461" i="11"/>
  <c r="U461" i="11"/>
  <c r="X461" i="11"/>
  <c r="Y461" i="11"/>
  <c r="AC461" i="11"/>
  <c r="AF461" i="11"/>
  <c r="AG461" i="11"/>
  <c r="F462" i="11"/>
  <c r="J462" i="11"/>
  <c r="M462" i="11"/>
  <c r="N462" i="11"/>
  <c r="R462" i="11"/>
  <c r="V462" i="11"/>
  <c r="Z462" i="11"/>
  <c r="AA462" i="11"/>
  <c r="AD462" i="11"/>
  <c r="AH462" i="11"/>
  <c r="G463" i="11"/>
  <c r="K463" i="11"/>
  <c r="L463" i="11"/>
  <c r="N463" i="11"/>
  <c r="O463" i="11"/>
  <c r="S463" i="11"/>
  <c r="W463" i="11"/>
  <c r="AA463" i="11"/>
  <c r="AE463" i="11"/>
  <c r="AI463" i="11"/>
  <c r="C464" i="11"/>
  <c r="D464" i="11"/>
  <c r="E464" i="11"/>
  <c r="H464" i="11"/>
  <c r="L464" i="11"/>
  <c r="P464" i="11"/>
  <c r="S464" i="11"/>
  <c r="T464" i="11"/>
  <c r="X464" i="11"/>
  <c r="AB464" i="11"/>
  <c r="AF464" i="11"/>
  <c r="C465" i="11"/>
  <c r="D465" i="11"/>
  <c r="E465" i="11"/>
  <c r="I465" i="11"/>
  <c r="M465" i="11"/>
  <c r="P465" i="11"/>
  <c r="Q465" i="11"/>
  <c r="U465" i="11"/>
  <c r="Y465" i="11"/>
  <c r="AC465" i="11"/>
  <c r="AG465" i="11"/>
  <c r="C466" i="11"/>
  <c r="D466" i="11"/>
  <c r="E466" i="11"/>
  <c r="F466" i="11"/>
  <c r="J466" i="11"/>
  <c r="M466" i="11"/>
  <c r="N466" i="11"/>
  <c r="R466" i="11"/>
  <c r="V466" i="11"/>
  <c r="Z466" i="11"/>
  <c r="AD466" i="11"/>
  <c r="AE466" i="11"/>
  <c r="AH466" i="11"/>
  <c r="C467" i="11"/>
  <c r="D467" i="11"/>
  <c r="E467" i="11"/>
  <c r="G467" i="11"/>
  <c r="K467" i="11"/>
  <c r="O467" i="11"/>
  <c r="S467" i="11"/>
  <c r="W467" i="11"/>
  <c r="AA467" i="11"/>
  <c r="AE467" i="11"/>
  <c r="AI467" i="11"/>
  <c r="C468" i="11"/>
  <c r="D468" i="11"/>
  <c r="E468" i="11"/>
  <c r="H468" i="11"/>
  <c r="K468" i="11"/>
  <c r="L468" i="11"/>
  <c r="P468" i="11"/>
  <c r="T468" i="11"/>
  <c r="X468" i="11"/>
  <c r="AB468" i="11"/>
  <c r="AF468" i="11"/>
  <c r="C469" i="11"/>
  <c r="D469" i="11"/>
  <c r="E469" i="11"/>
  <c r="I469" i="11"/>
  <c r="M469" i="11"/>
  <c r="P469" i="11"/>
  <c r="Q469" i="11"/>
  <c r="U469" i="11"/>
  <c r="X469" i="11"/>
  <c r="Y469" i="11"/>
  <c r="AC469" i="11"/>
  <c r="AG469" i="11"/>
  <c r="C470" i="11"/>
  <c r="D470" i="11"/>
  <c r="E470" i="11"/>
  <c r="F470" i="11"/>
  <c r="J470" i="11"/>
  <c r="N470" i="11"/>
  <c r="R470" i="11"/>
  <c r="V470" i="11"/>
  <c r="Z470" i="11"/>
  <c r="AC470" i="11"/>
  <c r="AD470" i="11"/>
  <c r="AH470" i="11"/>
  <c r="C471" i="11"/>
  <c r="D471" i="11"/>
  <c r="E471" i="11"/>
  <c r="G471" i="11"/>
  <c r="K471" i="11"/>
  <c r="O471" i="11"/>
  <c r="S471" i="11"/>
  <c r="W471" i="11"/>
  <c r="AA471" i="11"/>
  <c r="AE471" i="11"/>
  <c r="AI471" i="11"/>
  <c r="A472" i="11"/>
  <c r="B472" i="11"/>
  <c r="C472" i="11"/>
  <c r="D472" i="11"/>
  <c r="E472" i="11"/>
  <c r="H472" i="11"/>
  <c r="L472" i="11"/>
  <c r="P472" i="11"/>
  <c r="T472" i="11"/>
  <c r="W472" i="11"/>
  <c r="X472" i="11"/>
  <c r="AB472" i="11"/>
  <c r="AF472" i="11"/>
  <c r="A473" i="11"/>
  <c r="B473" i="11"/>
  <c r="C473" i="11"/>
  <c r="D473" i="11"/>
  <c r="E473" i="11"/>
  <c r="F473" i="11"/>
  <c r="I473" i="11"/>
  <c r="M473" i="11"/>
  <c r="Q473" i="11"/>
  <c r="U473" i="11"/>
  <c r="Y473" i="11"/>
  <c r="AB473" i="11"/>
  <c r="AC473" i="11"/>
  <c r="AG473" i="11"/>
  <c r="A474" i="11"/>
  <c r="B474" i="11"/>
  <c r="C474" i="11"/>
  <c r="D474" i="11"/>
  <c r="E474" i="11"/>
  <c r="F474" i="11"/>
  <c r="J474" i="11"/>
  <c r="N474" i="11"/>
  <c r="R474" i="11"/>
  <c r="U474" i="11"/>
  <c r="V474" i="11"/>
  <c r="Z474" i="11"/>
  <c r="AC474" i="11"/>
  <c r="AD474" i="11"/>
  <c r="AH474" i="11"/>
  <c r="A475" i="11"/>
  <c r="B475" i="11"/>
  <c r="C475" i="11"/>
  <c r="D475" i="11"/>
  <c r="E475" i="11"/>
  <c r="F475" i="11"/>
  <c r="G475" i="11"/>
  <c r="K475" i="11"/>
  <c r="O475" i="11"/>
  <c r="S475" i="11"/>
  <c r="W475" i="11"/>
  <c r="AA475" i="11"/>
  <c r="AE475" i="11"/>
  <c r="AI475" i="11"/>
  <c r="A476" i="11"/>
  <c r="B476" i="11"/>
  <c r="C476" i="11"/>
  <c r="D476" i="11"/>
  <c r="E476" i="11"/>
  <c r="H476" i="11"/>
  <c r="L476" i="11"/>
  <c r="P476" i="11"/>
  <c r="S476" i="11"/>
  <c r="T476" i="11"/>
  <c r="X476" i="11"/>
  <c r="AB476" i="11"/>
  <c r="AF476" i="11"/>
  <c r="A477" i="11"/>
  <c r="B477" i="11"/>
  <c r="C477" i="11"/>
  <c r="D477" i="11"/>
  <c r="E477" i="11"/>
  <c r="I477" i="11"/>
  <c r="M477" i="11"/>
  <c r="Q477" i="11"/>
  <c r="U477" i="11"/>
  <c r="Y477" i="11"/>
  <c r="AC477" i="11"/>
  <c r="AG477" i="11"/>
  <c r="A478" i="11"/>
  <c r="B478" i="11"/>
  <c r="C478" i="11"/>
  <c r="D478" i="11"/>
  <c r="E478" i="11"/>
  <c r="F478" i="11"/>
  <c r="J478" i="11"/>
  <c r="N478" i="11"/>
  <c r="R478" i="11"/>
  <c r="S478" i="11"/>
  <c r="V478" i="11"/>
  <c r="Y478" i="11"/>
  <c r="Z478" i="11"/>
  <c r="AD478" i="11"/>
  <c r="AH478" i="11"/>
  <c r="A479" i="11"/>
  <c r="B479" i="11"/>
  <c r="C479" i="11"/>
  <c r="D479" i="11"/>
  <c r="E479" i="11"/>
  <c r="G479" i="11"/>
  <c r="K479" i="11"/>
  <c r="O479" i="11"/>
  <c r="S479" i="11"/>
  <c r="W479" i="11"/>
  <c r="AA479" i="11"/>
  <c r="AE479" i="11"/>
  <c r="AI479" i="11"/>
  <c r="A480" i="11"/>
  <c r="B480" i="11"/>
  <c r="C480" i="11"/>
  <c r="D480" i="11"/>
  <c r="E480" i="11"/>
  <c r="H480" i="11"/>
  <c r="L480" i="11"/>
  <c r="O480" i="11"/>
  <c r="P480" i="11"/>
  <c r="T480" i="11"/>
  <c r="W480" i="11"/>
  <c r="X480" i="11"/>
  <c r="AB480" i="11"/>
  <c r="AF480" i="11"/>
  <c r="A481" i="11"/>
  <c r="B481" i="11"/>
  <c r="C481" i="11"/>
  <c r="D481" i="11"/>
  <c r="E481" i="11"/>
  <c r="I481" i="11"/>
  <c r="M481" i="11"/>
  <c r="P481" i="11"/>
  <c r="Q481" i="11"/>
  <c r="U481" i="11"/>
  <c r="Y481" i="11"/>
  <c r="AC481" i="11"/>
  <c r="AG481" i="11"/>
  <c r="A482" i="11"/>
  <c r="B482" i="11"/>
  <c r="C482" i="11"/>
  <c r="D482" i="11"/>
  <c r="E482" i="11"/>
  <c r="F482" i="11"/>
  <c r="J482" i="11"/>
  <c r="N482" i="11"/>
  <c r="R482" i="11"/>
  <c r="V482" i="11"/>
  <c r="Y482" i="11"/>
  <c r="Z482" i="11"/>
  <c r="AD482" i="11"/>
  <c r="AG482" i="11"/>
  <c r="AH482" i="11"/>
  <c r="A483" i="11"/>
  <c r="B483" i="11"/>
  <c r="C483" i="11"/>
  <c r="D483" i="11"/>
  <c r="E483" i="11"/>
  <c r="G483" i="11"/>
  <c r="J483" i="11"/>
  <c r="K483" i="11"/>
  <c r="O483" i="11"/>
  <c r="S483" i="11"/>
  <c r="W483" i="11"/>
  <c r="AA483" i="11"/>
  <c r="AE483" i="11"/>
  <c r="AI483" i="11"/>
  <c r="A484" i="11"/>
  <c r="B484" i="11"/>
  <c r="C484" i="11"/>
  <c r="D484" i="11"/>
  <c r="E484" i="11"/>
  <c r="H484" i="11"/>
  <c r="L484" i="11"/>
  <c r="P484" i="11"/>
  <c r="T484" i="11"/>
  <c r="W484" i="11"/>
  <c r="X484" i="11"/>
  <c r="AB484" i="11"/>
  <c r="AE484" i="11"/>
  <c r="AF484" i="11"/>
  <c r="A485" i="11"/>
  <c r="B485" i="11"/>
  <c r="C485" i="11"/>
  <c r="D485" i="11"/>
  <c r="E485" i="11"/>
  <c r="I485" i="11"/>
  <c r="M485" i="11"/>
  <c r="Q485" i="11"/>
  <c r="U485" i="11"/>
  <c r="X485" i="11"/>
  <c r="Y485" i="11"/>
  <c r="AC485" i="11"/>
  <c r="AG485" i="11"/>
  <c r="A486" i="11"/>
  <c r="B486" i="11"/>
  <c r="C486" i="11"/>
  <c r="D486" i="11"/>
  <c r="E486" i="11"/>
  <c r="F486" i="11"/>
  <c r="J486" i="11"/>
  <c r="N486" i="11"/>
  <c r="R486" i="11"/>
  <c r="V486" i="11"/>
  <c r="Z486" i="11"/>
  <c r="AD486" i="11"/>
  <c r="AG486" i="11"/>
  <c r="AH486" i="11"/>
  <c r="A487" i="11"/>
  <c r="B487" i="11"/>
  <c r="C487" i="11"/>
  <c r="D487" i="11"/>
  <c r="E487" i="11"/>
  <c r="G487" i="11"/>
  <c r="J487" i="11"/>
  <c r="K487" i="11"/>
  <c r="O487" i="11"/>
  <c r="R487" i="11"/>
  <c r="S487" i="11"/>
  <c r="W487" i="11"/>
  <c r="AA487" i="11"/>
  <c r="AB487" i="11"/>
  <c r="AD487" i="11"/>
  <c r="AE487" i="11"/>
  <c r="AI487" i="11"/>
  <c r="A488" i="11"/>
  <c r="B488" i="11"/>
  <c r="C488" i="11"/>
  <c r="D488" i="11"/>
  <c r="E488" i="11"/>
  <c r="H488" i="11"/>
  <c r="L488" i="11"/>
  <c r="P488" i="11"/>
  <c r="T488" i="11"/>
  <c r="X488" i="11"/>
  <c r="AB488" i="11"/>
  <c r="AF488" i="11"/>
  <c r="AI488" i="11"/>
  <c r="A489" i="11"/>
  <c r="B489" i="11"/>
  <c r="C489" i="11"/>
  <c r="D489" i="11"/>
  <c r="E489" i="11"/>
  <c r="I489" i="11"/>
  <c r="M489" i="11"/>
  <c r="N489" i="11"/>
  <c r="Q489" i="11"/>
  <c r="T489" i="11"/>
  <c r="U489" i="11"/>
  <c r="Y489" i="11"/>
  <c r="AC489" i="11"/>
  <c r="AG489" i="11"/>
  <c r="A490" i="11"/>
  <c r="B490" i="11"/>
  <c r="C490" i="11"/>
  <c r="D490" i="11"/>
  <c r="E490" i="11"/>
  <c r="F490" i="11"/>
  <c r="J490" i="11"/>
  <c r="M490" i="11"/>
  <c r="N490" i="11"/>
  <c r="R490" i="11"/>
  <c r="U490" i="11"/>
  <c r="V490" i="11"/>
  <c r="Z490" i="11"/>
  <c r="AD490" i="11"/>
  <c r="AH490" i="11"/>
  <c r="A491" i="11"/>
  <c r="B491" i="11"/>
  <c r="C491" i="11"/>
  <c r="D491" i="11"/>
  <c r="E491" i="11"/>
  <c r="G491" i="11"/>
  <c r="H491" i="11"/>
  <c r="K491" i="11"/>
  <c r="O491" i="11"/>
  <c r="S491" i="11"/>
  <c r="W491" i="11"/>
  <c r="AA491" i="11"/>
  <c r="AD491" i="11"/>
  <c r="AE491" i="11"/>
  <c r="AI491" i="11"/>
  <c r="A492" i="11"/>
  <c r="B492" i="11"/>
  <c r="C492" i="11"/>
  <c r="D492" i="11"/>
  <c r="E492" i="11"/>
  <c r="H492" i="11"/>
  <c r="L492" i="11"/>
  <c r="P492" i="11"/>
  <c r="T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U493" i="11"/>
  <c r="Y493" i="11"/>
  <c r="Z493" i="11"/>
  <c r="AC493" i="11"/>
  <c r="AG493" i="11"/>
  <c r="A494" i="11"/>
  <c r="B494" i="11"/>
  <c r="C494" i="11"/>
  <c r="D494" i="11"/>
  <c r="E494" i="11"/>
  <c r="F494" i="11"/>
  <c r="J494" i="11"/>
  <c r="N494" i="11"/>
  <c r="R494" i="11"/>
  <c r="S494" i="11"/>
  <c r="V494" i="11"/>
  <c r="Z494" i="11"/>
  <c r="AD494" i="11"/>
  <c r="AH494" i="11"/>
  <c r="A495" i="11"/>
  <c r="B495" i="11"/>
  <c r="C495" i="11"/>
  <c r="D495" i="11"/>
  <c r="E495" i="11"/>
  <c r="G495" i="11"/>
  <c r="K495" i="11"/>
  <c r="O495" i="11"/>
  <c r="S495" i="11"/>
  <c r="W495" i="11"/>
  <c r="AA495" i="11"/>
  <c r="AE495" i="11"/>
  <c r="AI495" i="11"/>
  <c r="A496" i="11"/>
  <c r="B496" i="11"/>
  <c r="C496" i="11"/>
  <c r="D496" i="11"/>
  <c r="E496" i="11"/>
  <c r="H496" i="11"/>
  <c r="L496" i="11"/>
  <c r="P496" i="11"/>
  <c r="S496" i="11"/>
  <c r="T496" i="11"/>
  <c r="U496" i="11"/>
  <c r="X496" i="11"/>
  <c r="AA496" i="11"/>
  <c r="AB496" i="11"/>
  <c r="AF496" i="11"/>
  <c r="A497" i="11"/>
  <c r="B497" i="11"/>
  <c r="C497" i="11"/>
  <c r="D497" i="11"/>
  <c r="E497" i="11"/>
  <c r="I497" i="11"/>
  <c r="M497" i="11"/>
  <c r="Q497" i="11"/>
  <c r="T497" i="11"/>
  <c r="U497" i="11"/>
  <c r="Y497" i="11"/>
  <c r="AC497" i="11"/>
  <c r="AG497" i="11"/>
  <c r="A498" i="11"/>
  <c r="B498" i="11"/>
  <c r="C498" i="11"/>
  <c r="D498" i="11"/>
  <c r="E498" i="11"/>
  <c r="F498" i="11"/>
  <c r="J498" i="11"/>
  <c r="N498" i="11"/>
  <c r="O498" i="11"/>
  <c r="Q498" i="11"/>
  <c r="R498" i="11"/>
  <c r="V498" i="11"/>
  <c r="Z498" i="11"/>
  <c r="AC498" i="11"/>
  <c r="AD498" i="11"/>
  <c r="AH498" i="11"/>
  <c r="A499" i="11"/>
  <c r="B499" i="11"/>
  <c r="C499" i="11"/>
  <c r="D499" i="11"/>
  <c r="E499" i="11"/>
  <c r="G499" i="11"/>
  <c r="K499" i="11"/>
  <c r="O499" i="11"/>
  <c r="R499" i="11"/>
  <c r="S499" i="11"/>
  <c r="W499" i="11"/>
  <c r="AA499" i="11"/>
  <c r="AE499" i="11"/>
  <c r="AI499" i="11"/>
  <c r="A500" i="11"/>
  <c r="B500" i="11"/>
  <c r="C500" i="11"/>
  <c r="D500" i="11"/>
  <c r="E500" i="11"/>
  <c r="H500" i="11"/>
  <c r="L500" i="11"/>
  <c r="O500" i="11"/>
  <c r="P500" i="11"/>
  <c r="T500" i="11"/>
  <c r="X500" i="11"/>
  <c r="AB500" i="11"/>
  <c r="AF500" i="11"/>
  <c r="A501" i="11"/>
  <c r="B501" i="11"/>
  <c r="C501" i="11"/>
  <c r="D501" i="11"/>
  <c r="E501" i="11"/>
  <c r="I501" i="11"/>
  <c r="J501" i="11"/>
  <c r="M501" i="11"/>
  <c r="Q501" i="11"/>
  <c r="U501" i="11"/>
  <c r="Y501" i="11"/>
  <c r="AC501" i="11"/>
  <c r="AG501" i="11"/>
  <c r="A502" i="11"/>
  <c r="B502" i="11"/>
  <c r="C502" i="11"/>
  <c r="D502" i="11"/>
  <c r="E502" i="11"/>
  <c r="F502" i="11"/>
  <c r="J502" i="11"/>
  <c r="N502" i="11"/>
  <c r="Q502" i="11"/>
  <c r="R502" i="11"/>
  <c r="V502" i="11"/>
  <c r="Z502" i="11"/>
  <c r="AD502" i="11"/>
  <c r="AH502" i="11"/>
  <c r="A503" i="11"/>
  <c r="B503" i="11"/>
  <c r="C503" i="11"/>
  <c r="D503" i="11"/>
  <c r="E503" i="11"/>
  <c r="F503" i="11"/>
  <c r="G503" i="11"/>
  <c r="K503" i="11"/>
  <c r="O503" i="11"/>
  <c r="S503" i="11"/>
  <c r="W503" i="11"/>
  <c r="AA503" i="11"/>
  <c r="AD503" i="11"/>
  <c r="AE503" i="11"/>
  <c r="AI503" i="11"/>
  <c r="A504" i="11"/>
  <c r="B504" i="11"/>
  <c r="C504" i="11"/>
  <c r="D504" i="11"/>
  <c r="E504" i="11"/>
  <c r="G504" i="11"/>
  <c r="H504" i="11"/>
  <c r="L504" i="11"/>
  <c r="P504" i="11"/>
  <c r="T504" i="11"/>
  <c r="X504" i="11"/>
  <c r="AB504" i="11"/>
  <c r="AF504" i="11"/>
  <c r="A505" i="11"/>
  <c r="B505" i="11"/>
  <c r="C505" i="11"/>
  <c r="D505" i="11"/>
  <c r="E505" i="11"/>
  <c r="F505" i="11"/>
  <c r="I505" i="11"/>
  <c r="J505" i="11"/>
  <c r="M505" i="11"/>
  <c r="Q505" i="11"/>
  <c r="U505" i="11"/>
  <c r="Y505" i="11"/>
  <c r="AC505" i="11"/>
  <c r="AG505" i="11"/>
  <c r="A506" i="11"/>
  <c r="B506" i="11"/>
  <c r="C506" i="11"/>
  <c r="D506" i="11"/>
  <c r="E506" i="11"/>
  <c r="F506" i="11"/>
  <c r="J506" i="11"/>
  <c r="N506" i="11"/>
  <c r="R506" i="11"/>
  <c r="U506" i="11"/>
  <c r="V506" i="11"/>
  <c r="W506" i="11"/>
  <c r="Z506" i="11"/>
  <c r="AD506" i="11"/>
  <c r="AH506" i="11"/>
  <c r="A507" i="11"/>
  <c r="B507" i="11"/>
  <c r="C507" i="11"/>
  <c r="D507" i="11"/>
  <c r="E507" i="11"/>
  <c r="G507" i="11"/>
  <c r="K507" i="11"/>
  <c r="O507" i="11"/>
  <c r="S507" i="11"/>
  <c r="W507" i="11"/>
  <c r="X507" i="11"/>
  <c r="AA507" i="11"/>
  <c r="AE507" i="11"/>
  <c r="AI507" i="11"/>
  <c r="A508" i="11"/>
  <c r="B508" i="11"/>
  <c r="C508" i="11"/>
  <c r="D508" i="11"/>
  <c r="E508" i="11"/>
  <c r="H508" i="11"/>
  <c r="L508" i="11"/>
  <c r="O508" i="11"/>
  <c r="P508" i="11"/>
  <c r="Q508" i="11"/>
  <c r="T508" i="11"/>
  <c r="X508" i="11"/>
  <c r="AB508" i="11"/>
  <c r="AF508" i="11"/>
  <c r="AI508" i="11"/>
  <c r="A509" i="11"/>
  <c r="B509" i="11"/>
  <c r="C509" i="11"/>
  <c r="D509" i="11"/>
  <c r="E509" i="11"/>
  <c r="I509" i="11"/>
  <c r="M509" i="11"/>
  <c r="Q509" i="11"/>
  <c r="U509" i="11"/>
  <c r="Y509" i="11"/>
  <c r="AC509" i="11"/>
  <c r="AG509" i="11"/>
  <c r="A510" i="11"/>
  <c r="B510" i="11"/>
  <c r="C510" i="11"/>
  <c r="D510" i="11"/>
  <c r="E510" i="11"/>
  <c r="F510" i="11"/>
  <c r="J510" i="11"/>
  <c r="N510" i="11"/>
  <c r="R510" i="11"/>
  <c r="V510" i="11"/>
  <c r="Z510" i="11"/>
  <c r="AD510" i="11"/>
  <c r="AH510" i="11"/>
  <c r="AI510" i="11"/>
  <c r="A511" i="11"/>
  <c r="B511" i="11"/>
  <c r="C511" i="11"/>
  <c r="D511" i="11"/>
  <c r="E511" i="11"/>
  <c r="G511" i="11"/>
  <c r="K511" i="11"/>
  <c r="O511" i="11"/>
  <c r="S511" i="11"/>
  <c r="W511" i="11"/>
  <c r="AA511" i="11"/>
  <c r="AE511" i="11"/>
  <c r="AI511" i="11"/>
  <c r="A512" i="11"/>
  <c r="B512" i="11"/>
  <c r="C512" i="11"/>
  <c r="D512" i="11"/>
  <c r="E512" i="11"/>
  <c r="H512" i="11"/>
  <c r="L512" i="11"/>
  <c r="P512" i="11"/>
  <c r="S512" i="11"/>
  <c r="T512" i="11"/>
  <c r="U512" i="11"/>
  <c r="X512" i="11"/>
  <c r="AB512" i="11"/>
  <c r="AF512" i="11"/>
  <c r="A513" i="11"/>
  <c r="B513" i="11"/>
  <c r="C513" i="11"/>
  <c r="D513" i="11"/>
  <c r="E513" i="11"/>
  <c r="H513" i="11"/>
  <c r="I513" i="11"/>
  <c r="M513" i="11"/>
  <c r="Q513" i="11"/>
  <c r="U513" i="11"/>
  <c r="Y513" i="11"/>
  <c r="AC513" i="11"/>
  <c r="AG513" i="11"/>
  <c r="A514" i="11"/>
  <c r="B514" i="11"/>
  <c r="C514" i="11"/>
  <c r="D514" i="11"/>
  <c r="E514" i="11"/>
  <c r="F514" i="11"/>
  <c r="J514" i="11"/>
  <c r="N514" i="11"/>
  <c r="R514" i="11"/>
  <c r="V514" i="11"/>
  <c r="Z514" i="11"/>
  <c r="AD514" i="11"/>
  <c r="AH514" i="11"/>
  <c r="A515" i="11"/>
  <c r="B515" i="11"/>
  <c r="C515" i="11"/>
  <c r="D515" i="11"/>
  <c r="E515" i="11"/>
  <c r="G515" i="11"/>
  <c r="H515" i="11"/>
  <c r="K515" i="11"/>
  <c r="O515" i="11"/>
  <c r="S515" i="11"/>
  <c r="W515" i="11"/>
  <c r="AA515" i="11"/>
  <c r="AE515" i="11"/>
  <c r="AI515" i="11"/>
  <c r="A516" i="11"/>
  <c r="B516" i="11"/>
  <c r="C516" i="11"/>
  <c r="D516" i="11"/>
  <c r="E516" i="11"/>
  <c r="H516" i="11"/>
  <c r="L516" i="11"/>
  <c r="P516" i="11"/>
  <c r="T516" i="11"/>
  <c r="X516" i="11"/>
  <c r="AB516" i="11"/>
  <c r="AF516" i="11"/>
  <c r="A517" i="11"/>
  <c r="B517" i="11"/>
  <c r="C517" i="11"/>
  <c r="D517" i="11"/>
  <c r="E517" i="11"/>
  <c r="I517" i="11"/>
  <c r="M517" i="11"/>
  <c r="Q517" i="11"/>
  <c r="T517" i="11"/>
  <c r="U517" i="11"/>
  <c r="Y517" i="11"/>
  <c r="AC517" i="11"/>
  <c r="AG517" i="11"/>
  <c r="A518" i="11"/>
  <c r="B518" i="11"/>
  <c r="C518" i="11"/>
  <c r="D518" i="11"/>
  <c r="E518" i="11"/>
  <c r="F518" i="11"/>
  <c r="J518" i="11"/>
  <c r="N518" i="11"/>
  <c r="R518" i="11"/>
  <c r="V518" i="11"/>
  <c r="Z518" i="11"/>
  <c r="AD518" i="11"/>
  <c r="AH518" i="11"/>
  <c r="AI518" i="11"/>
  <c r="A519" i="11"/>
  <c r="B519" i="11"/>
  <c r="C519" i="11"/>
  <c r="D519" i="11"/>
  <c r="E519" i="11"/>
  <c r="G519" i="11"/>
  <c r="K519" i="11"/>
  <c r="O519" i="11"/>
  <c r="S519" i="11"/>
  <c r="W519" i="11"/>
  <c r="AA519" i="11"/>
  <c r="AB519" i="11"/>
  <c r="AE519" i="11"/>
  <c r="AI519" i="11"/>
  <c r="A520" i="11"/>
  <c r="B520" i="11"/>
  <c r="C520" i="11"/>
  <c r="D520" i="11"/>
  <c r="E520" i="11"/>
  <c r="H520" i="11"/>
  <c r="L520" i="11"/>
  <c r="P520" i="11"/>
  <c r="T520" i="11"/>
  <c r="X520" i="11"/>
  <c r="AB520" i="11"/>
  <c r="AF520" i="11"/>
  <c r="A521" i="11"/>
  <c r="B521" i="11"/>
  <c r="C521" i="11"/>
  <c r="D521" i="11"/>
  <c r="E521" i="11"/>
  <c r="I521" i="11"/>
  <c r="M521" i="11"/>
  <c r="Q521" i="11"/>
  <c r="U521" i="11"/>
  <c r="X521" i="11"/>
  <c r="Y521" i="11"/>
  <c r="AC521" i="11"/>
  <c r="AG521" i="11"/>
  <c r="A522" i="11"/>
  <c r="B522" i="11"/>
  <c r="C522" i="11"/>
  <c r="D522" i="11"/>
  <c r="E522" i="11"/>
  <c r="F522" i="11"/>
  <c r="J522" i="11"/>
  <c r="N522" i="11"/>
  <c r="R522" i="11"/>
  <c r="V522" i="11"/>
  <c r="Z522" i="11"/>
  <c r="AD522" i="11"/>
  <c r="AH522" i="11"/>
  <c r="A523" i="11"/>
  <c r="B523" i="11"/>
  <c r="C523" i="11"/>
  <c r="D523" i="11"/>
  <c r="E523" i="11"/>
  <c r="G523" i="11"/>
  <c r="K523" i="11"/>
  <c r="O523" i="11"/>
  <c r="P523" i="11"/>
  <c r="S523" i="11"/>
  <c r="W523" i="11"/>
  <c r="AA523" i="11"/>
  <c r="AE523" i="11"/>
  <c r="AI523" i="11"/>
  <c r="A524" i="11"/>
  <c r="B524" i="11"/>
  <c r="C524" i="11"/>
  <c r="D524" i="11"/>
  <c r="E524" i="11"/>
  <c r="H524" i="11"/>
  <c r="L524" i="11"/>
  <c r="P524" i="11"/>
  <c r="T524" i="11"/>
  <c r="W524" i="11"/>
  <c r="X524" i="11"/>
  <c r="AB524" i="11"/>
  <c r="AF524" i="11"/>
  <c r="A525" i="11"/>
  <c r="B525" i="11"/>
  <c r="C525" i="11"/>
  <c r="D525" i="11"/>
  <c r="E525" i="11"/>
  <c r="I525" i="11"/>
  <c r="M525" i="11"/>
  <c r="P525" i="11"/>
  <c r="Q525" i="11"/>
  <c r="U525" i="11"/>
  <c r="Y525" i="11"/>
  <c r="AC525" i="11"/>
  <c r="AG525" i="11"/>
  <c r="A526" i="11"/>
  <c r="B526" i="11"/>
  <c r="C526" i="11"/>
  <c r="D526" i="11"/>
  <c r="E526" i="11"/>
  <c r="F526" i="11"/>
  <c r="J526" i="11"/>
  <c r="N526" i="11"/>
  <c r="R526" i="11"/>
  <c r="S526" i="11"/>
  <c r="V526" i="11"/>
  <c r="Z526" i="11"/>
  <c r="AA526" i="11"/>
  <c r="AD526" i="11"/>
  <c r="AH526" i="11"/>
  <c r="A527" i="11"/>
  <c r="B527" i="11"/>
  <c r="C527" i="11"/>
  <c r="D527" i="11"/>
  <c r="E527" i="11"/>
  <c r="G527" i="11"/>
  <c r="K527" i="11"/>
  <c r="O527" i="11"/>
  <c r="S527" i="11"/>
  <c r="W527" i="11"/>
  <c r="AA527" i="11"/>
  <c r="AE527" i="11"/>
  <c r="AI527" i="11"/>
  <c r="A528" i="11"/>
  <c r="B528" i="11"/>
  <c r="C528" i="11"/>
  <c r="D528" i="11"/>
  <c r="E528" i="11"/>
  <c r="H528" i="11"/>
  <c r="L528" i="11"/>
  <c r="P528" i="11"/>
  <c r="T528" i="11"/>
  <c r="X528" i="11"/>
  <c r="AA528" i="11"/>
  <c r="AB528" i="11"/>
  <c r="AF528" i="11"/>
  <c r="A529" i="11"/>
  <c r="B529" i="11"/>
  <c r="C529" i="11"/>
  <c r="D529" i="11"/>
  <c r="E529" i="11"/>
  <c r="I529" i="11"/>
  <c r="M529" i="11"/>
  <c r="N529" i="11"/>
  <c r="Q529" i="11"/>
  <c r="U529" i="11"/>
  <c r="Y529" i="11"/>
  <c r="AC529" i="11"/>
  <c r="AG529" i="11"/>
  <c r="A530" i="11"/>
  <c r="B530" i="11"/>
  <c r="C530" i="11"/>
  <c r="D530" i="11"/>
  <c r="E530" i="11"/>
  <c r="F530" i="11"/>
  <c r="J530" i="11"/>
  <c r="N530" i="11"/>
  <c r="R530" i="11"/>
  <c r="V530" i="11"/>
  <c r="Z530" i="11"/>
  <c r="AD530" i="11"/>
  <c r="AH530" i="11"/>
  <c r="A531" i="11"/>
  <c r="B531" i="11"/>
  <c r="C531" i="11"/>
  <c r="D531" i="11"/>
  <c r="E531" i="11"/>
  <c r="G531" i="11"/>
  <c r="K531" i="11"/>
  <c r="O531" i="11"/>
  <c r="S531" i="11"/>
  <c r="W531" i="11"/>
  <c r="AA531" i="11"/>
  <c r="AE531" i="11"/>
  <c r="AI531" i="11"/>
  <c r="A532" i="11"/>
  <c r="B532" i="11"/>
  <c r="C532" i="11"/>
  <c r="D532" i="11"/>
  <c r="E532" i="11"/>
  <c r="H532" i="11"/>
  <c r="L532" i="11"/>
  <c r="P532" i="11"/>
  <c r="T532" i="11"/>
  <c r="X532" i="11"/>
  <c r="AB532" i="11"/>
  <c r="AF532" i="11"/>
  <c r="A533" i="11"/>
  <c r="B533" i="11"/>
  <c r="C533" i="11"/>
  <c r="D533" i="11"/>
  <c r="E533" i="11"/>
  <c r="H533" i="11"/>
  <c r="I533" i="11"/>
  <c r="J533" i="11"/>
  <c r="M533" i="11"/>
  <c r="P533" i="11"/>
  <c r="Q533" i="11"/>
  <c r="U533" i="11"/>
  <c r="Y533" i="11"/>
  <c r="AC533" i="11"/>
  <c r="AG533" i="11"/>
  <c r="A534" i="11"/>
  <c r="B534" i="11"/>
  <c r="C534" i="11"/>
  <c r="D534" i="11"/>
  <c r="E534" i="11"/>
  <c r="F534" i="11"/>
  <c r="J534" i="11"/>
  <c r="N534" i="11"/>
  <c r="R534" i="11"/>
  <c r="V534" i="11"/>
  <c r="Z534" i="11"/>
  <c r="AA534" i="11"/>
  <c r="AD534" i="11"/>
  <c r="AH534" i="11"/>
  <c r="AI534" i="11"/>
  <c r="A535" i="11"/>
  <c r="B535" i="11"/>
  <c r="C535" i="11"/>
  <c r="D535" i="11"/>
  <c r="E535" i="11"/>
  <c r="G535" i="11"/>
  <c r="K535" i="11"/>
  <c r="O535" i="11"/>
  <c r="S535" i="11"/>
  <c r="W535" i="11"/>
  <c r="AA535" i="11"/>
  <c r="AE535" i="11"/>
  <c r="AI535" i="11"/>
  <c r="A536" i="11"/>
  <c r="B536" i="11"/>
  <c r="C536" i="11"/>
  <c r="D536" i="11"/>
  <c r="E536" i="11"/>
  <c r="H536" i="11"/>
  <c r="L536" i="11"/>
  <c r="P536" i="11"/>
  <c r="T536" i="11"/>
  <c r="X536" i="11"/>
  <c r="AA536" i="11"/>
  <c r="AB536" i="11"/>
  <c r="AF536" i="11"/>
  <c r="A537" i="11"/>
  <c r="B537" i="11"/>
  <c r="C537" i="11"/>
  <c r="D537" i="11"/>
  <c r="E537" i="11"/>
  <c r="I537" i="11"/>
  <c r="M537" i="11"/>
  <c r="O537" i="11"/>
  <c r="Q537" i="11"/>
  <c r="U537" i="11"/>
  <c r="Y537" i="11"/>
  <c r="AC537" i="11"/>
  <c r="AG537" i="11"/>
  <c r="A538" i="11"/>
  <c r="B538" i="11"/>
  <c r="C538" i="11"/>
  <c r="D538" i="11"/>
  <c r="E538" i="11"/>
  <c r="F538" i="11"/>
  <c r="J538" i="11"/>
  <c r="N538" i="11"/>
  <c r="R538" i="11"/>
  <c r="V538" i="11"/>
  <c r="Z538" i="11"/>
  <c r="AD538" i="11"/>
  <c r="AH538" i="11"/>
  <c r="A539" i="11"/>
  <c r="B539" i="11"/>
  <c r="C539" i="11"/>
  <c r="D539" i="11"/>
  <c r="E539" i="11"/>
  <c r="G539" i="11"/>
  <c r="K539" i="11"/>
  <c r="O539" i="11"/>
  <c r="S539" i="11"/>
  <c r="V539" i="11"/>
  <c r="W539" i="11"/>
  <c r="AA539" i="11"/>
  <c r="AE539" i="11"/>
  <c r="AI539" i="11"/>
  <c r="A540" i="11"/>
  <c r="B540" i="11"/>
  <c r="C540" i="11"/>
  <c r="D540" i="11"/>
  <c r="E540" i="11"/>
  <c r="H540" i="11"/>
  <c r="L540" i="11"/>
  <c r="P540" i="11"/>
  <c r="T540" i="11"/>
  <c r="X540" i="11"/>
  <c r="AB540" i="11"/>
  <c r="AF540" i="11"/>
  <c r="A541" i="11"/>
  <c r="B541" i="11"/>
  <c r="C541" i="11"/>
  <c r="D541" i="11"/>
  <c r="E541" i="11"/>
  <c r="I541" i="11"/>
  <c r="M541" i="11"/>
  <c r="Q541" i="11"/>
  <c r="U541" i="11"/>
  <c r="Y541" i="11"/>
  <c r="AC541" i="11"/>
  <c r="AG541" i="11"/>
  <c r="A542" i="11"/>
  <c r="B542" i="11"/>
  <c r="C542" i="11"/>
  <c r="D542" i="11"/>
  <c r="E542" i="11"/>
  <c r="F542" i="11"/>
  <c r="J542" i="11"/>
  <c r="N542" i="11"/>
  <c r="R542" i="11"/>
  <c r="V542" i="11"/>
  <c r="Z542" i="11"/>
  <c r="AD542" i="11"/>
  <c r="AH542" i="11"/>
  <c r="A543" i="11"/>
  <c r="B543" i="11"/>
  <c r="C543" i="11"/>
  <c r="D543" i="11"/>
  <c r="E543" i="11"/>
  <c r="G543" i="11"/>
  <c r="K543" i="11"/>
  <c r="O543" i="11"/>
  <c r="S543" i="11"/>
  <c r="W543" i="11"/>
  <c r="AA543" i="11"/>
  <c r="AE543" i="11"/>
  <c r="AI543" i="11"/>
  <c r="A544" i="11"/>
  <c r="B544" i="11"/>
  <c r="C544" i="11"/>
  <c r="D544" i="11"/>
  <c r="E544" i="11"/>
  <c r="H544" i="11"/>
  <c r="L544" i="11"/>
  <c r="P544" i="11"/>
  <c r="T544" i="11"/>
  <c r="X544" i="11"/>
  <c r="AB544" i="11"/>
  <c r="AF544" i="11"/>
  <c r="A545" i="11"/>
  <c r="B545" i="11"/>
  <c r="C545" i="11"/>
  <c r="D545" i="11"/>
  <c r="E545" i="11"/>
  <c r="I545" i="11"/>
  <c r="M545" i="11"/>
  <c r="N545" i="11"/>
  <c r="Q545" i="11"/>
  <c r="U545" i="11"/>
  <c r="Y545" i="11"/>
  <c r="AC545" i="11"/>
  <c r="AG545" i="11"/>
  <c r="A546" i="11"/>
  <c r="B546" i="11"/>
  <c r="C546" i="11"/>
  <c r="D546" i="11"/>
  <c r="E546" i="11"/>
  <c r="F546" i="11"/>
  <c r="J546" i="11"/>
  <c r="N546" i="11"/>
  <c r="R546" i="11"/>
  <c r="V546" i="11"/>
  <c r="Z546" i="11"/>
  <c r="AD546" i="11"/>
  <c r="AE546" i="11"/>
  <c r="AH546" i="11"/>
  <c r="A547" i="11"/>
  <c r="B547" i="11"/>
  <c r="C547" i="11"/>
  <c r="D547" i="11"/>
  <c r="E547" i="11"/>
  <c r="G547" i="11"/>
  <c r="K547" i="11"/>
  <c r="O547" i="11"/>
  <c r="R547" i="11"/>
  <c r="S547" i="11"/>
  <c r="W547" i="11"/>
  <c r="AA547" i="11"/>
  <c r="AE547" i="11"/>
  <c r="AF547" i="11"/>
  <c r="AI547" i="11"/>
  <c r="A548" i="11"/>
  <c r="B548" i="11"/>
  <c r="C548" i="11"/>
  <c r="D548" i="11"/>
  <c r="E548" i="11"/>
  <c r="H548" i="11"/>
  <c r="L548" i="11"/>
  <c r="P548" i="11"/>
  <c r="T548" i="11"/>
  <c r="W548" i="11"/>
  <c r="X548" i="11"/>
  <c r="AB548" i="11"/>
  <c r="AF548" i="11"/>
  <c r="A549" i="11"/>
  <c r="B549" i="11"/>
  <c r="C549" i="11"/>
  <c r="D549" i="11"/>
  <c r="E549" i="11"/>
  <c r="I549" i="11"/>
  <c r="M549" i="11"/>
  <c r="Q549" i="11"/>
  <c r="U549" i="11"/>
  <c r="Y549" i="11"/>
  <c r="Z549" i="11"/>
  <c r="AC549" i="11"/>
  <c r="AG549" i="11"/>
  <c r="A550" i="11"/>
  <c r="B550" i="11"/>
  <c r="C550" i="11"/>
  <c r="D550" i="11"/>
  <c r="E550" i="11"/>
  <c r="F550" i="11"/>
  <c r="J550" i="11"/>
  <c r="L550" i="11"/>
  <c r="N550" i="11"/>
  <c r="R550" i="11"/>
  <c r="V550" i="11"/>
  <c r="Z550" i="11"/>
  <c r="AD550" i="11"/>
  <c r="AH550" i="11"/>
  <c r="A551" i="11"/>
  <c r="B551" i="11"/>
  <c r="C551" i="11"/>
  <c r="D551" i="11"/>
  <c r="E551" i="11"/>
  <c r="F551" i="11"/>
  <c r="G551" i="11"/>
  <c r="K551" i="11"/>
  <c r="L551" i="11"/>
  <c r="N551" i="11"/>
  <c r="O551" i="11"/>
  <c r="S551" i="11"/>
  <c r="W551" i="11"/>
  <c r="AA551" i="11"/>
  <c r="AB551" i="11"/>
  <c r="AE551" i="11"/>
  <c r="AI551" i="11"/>
  <c r="A552" i="11"/>
  <c r="B552" i="11"/>
  <c r="C552" i="11"/>
  <c r="D552" i="11"/>
  <c r="E552" i="11"/>
  <c r="H552" i="11"/>
  <c r="L552" i="11"/>
  <c r="M552" i="11"/>
  <c r="P552" i="11"/>
  <c r="T552" i="11"/>
  <c r="X552" i="11"/>
  <c r="AB552" i="11"/>
  <c r="AE552" i="11"/>
  <c r="AF552" i="11"/>
  <c r="A553" i="11"/>
  <c r="B553" i="11"/>
  <c r="C553" i="11"/>
  <c r="D553" i="11"/>
  <c r="E553" i="11"/>
  <c r="I553" i="11"/>
  <c r="M553" i="11"/>
  <c r="Q553" i="11"/>
  <c r="U553" i="11"/>
  <c r="X553" i="11"/>
  <c r="Y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N554" i="11"/>
  <c r="R554" i="11"/>
  <c r="V554" i="11"/>
  <c r="Z554" i="11"/>
  <c r="AD554" i="11"/>
  <c r="AG554" i="11"/>
  <c r="AH554" i="11"/>
  <c r="A555" i="11"/>
  <c r="B555" i="11"/>
  <c r="C555" i="11"/>
  <c r="D555" i="11"/>
  <c r="E555" i="11"/>
  <c r="G555" i="11"/>
  <c r="K555" i="11"/>
  <c r="O555" i="11"/>
  <c r="S555" i="11"/>
  <c r="W555" i="11"/>
  <c r="X555" i="11"/>
  <c r="AA555" i="11"/>
  <c r="AE555" i="11"/>
  <c r="AI555" i="11"/>
  <c r="A556" i="11"/>
  <c r="B556" i="11"/>
  <c r="C556" i="11"/>
  <c r="D556" i="11"/>
  <c r="E556" i="11"/>
  <c r="H556" i="11"/>
  <c r="I556" i="11"/>
  <c r="L556" i="11"/>
  <c r="P556" i="11"/>
  <c r="T556" i="11"/>
  <c r="X556" i="11"/>
  <c r="AB556" i="11"/>
  <c r="AF556" i="11"/>
  <c r="A557" i="11"/>
  <c r="B557" i="11"/>
  <c r="C557" i="11"/>
  <c r="D557" i="11"/>
  <c r="E557" i="11"/>
  <c r="I557" i="11"/>
  <c r="M557" i="11"/>
  <c r="Q557" i="11"/>
  <c r="U557" i="11"/>
  <c r="Y557" i="11"/>
  <c r="AC557" i="11"/>
  <c r="AG557" i="11"/>
  <c r="A558" i="11"/>
  <c r="B558" i="11"/>
  <c r="C558" i="11"/>
  <c r="D558" i="11"/>
  <c r="E558" i="11"/>
  <c r="F558" i="11"/>
  <c r="J558" i="11"/>
  <c r="N558" i="11"/>
  <c r="R558" i="11"/>
  <c r="S558" i="11"/>
  <c r="V558" i="11"/>
  <c r="Z558" i="11"/>
  <c r="AD558" i="11"/>
  <c r="AH558" i="11"/>
  <c r="A559" i="11"/>
  <c r="B559" i="11"/>
  <c r="C559" i="11"/>
  <c r="D559" i="11"/>
  <c r="E559" i="11"/>
  <c r="G559" i="11"/>
  <c r="K559" i="11"/>
  <c r="O559" i="11"/>
  <c r="S559" i="11"/>
  <c r="W559" i="11"/>
  <c r="AA559" i="11"/>
  <c r="AE559" i="11"/>
  <c r="AI559" i="11"/>
  <c r="A560" i="11"/>
  <c r="B560" i="11"/>
  <c r="C560" i="11"/>
  <c r="D560" i="11"/>
  <c r="E560" i="11"/>
  <c r="H560" i="11"/>
  <c r="L560" i="11"/>
  <c r="P560" i="11"/>
  <c r="T560" i="11"/>
  <c r="U560" i="11"/>
  <c r="X560" i="11"/>
  <c r="AB560" i="11"/>
  <c r="AC560" i="11"/>
  <c r="AF560" i="11"/>
  <c r="A561" i="11"/>
  <c r="B561" i="11"/>
  <c r="C561" i="11"/>
  <c r="D561" i="11"/>
  <c r="E561" i="11"/>
  <c r="I561" i="11"/>
  <c r="M561" i="11"/>
  <c r="Q561" i="11"/>
  <c r="U561" i="11"/>
  <c r="Y561" i="11"/>
  <c r="AC561" i="11"/>
  <c r="AG561" i="11"/>
  <c r="A562" i="11"/>
  <c r="B562" i="11"/>
  <c r="C562" i="11"/>
  <c r="D562" i="11"/>
  <c r="E562" i="11"/>
  <c r="F562" i="11"/>
  <c r="G562" i="11"/>
  <c r="J562" i="11"/>
  <c r="N562" i="11"/>
  <c r="R562" i="11"/>
  <c r="V562" i="11"/>
  <c r="Z562" i="11"/>
  <c r="AD562" i="11"/>
  <c r="AH562" i="11"/>
  <c r="A563" i="11"/>
  <c r="B563" i="11"/>
  <c r="C563" i="11"/>
  <c r="D563" i="11"/>
  <c r="E563" i="11"/>
  <c r="G563" i="11"/>
  <c r="K563" i="11"/>
  <c r="O563" i="11"/>
  <c r="P563" i="11"/>
  <c r="S563" i="11"/>
  <c r="W563" i="11"/>
  <c r="AA563" i="11"/>
  <c r="AE563" i="11"/>
  <c r="AH563" i="11"/>
  <c r="AI563" i="11"/>
  <c r="A564" i="11"/>
  <c r="B564" i="11"/>
  <c r="C564" i="11"/>
  <c r="D564" i="11"/>
  <c r="E564" i="11"/>
  <c r="H564" i="11"/>
  <c r="K564" i="11"/>
  <c r="L564" i="11"/>
  <c r="P564" i="11"/>
  <c r="T564" i="11"/>
  <c r="X564" i="11"/>
  <c r="AB564" i="11"/>
  <c r="AF564" i="11"/>
  <c r="A565" i="11"/>
  <c r="B565" i="11"/>
  <c r="C565" i="11"/>
  <c r="D565" i="11"/>
  <c r="E565" i="11"/>
  <c r="I565" i="11"/>
  <c r="M565" i="11"/>
  <c r="Q565" i="11"/>
  <c r="R565" i="11"/>
  <c r="U565" i="11"/>
  <c r="Y565" i="11"/>
  <c r="AB565" i="11"/>
  <c r="AC565" i="11"/>
  <c r="AG565" i="11"/>
  <c r="AH565" i="11"/>
  <c r="A566" i="11"/>
  <c r="B566" i="11"/>
  <c r="C566" i="11"/>
  <c r="D566" i="11"/>
  <c r="E566" i="11"/>
  <c r="F566" i="11"/>
  <c r="J566" i="11"/>
  <c r="N566" i="11"/>
  <c r="R566" i="11"/>
  <c r="V566" i="11"/>
  <c r="Z566" i="11"/>
  <c r="AD566" i="11"/>
  <c r="AG566" i="11"/>
  <c r="AH566" i="11"/>
  <c r="A567" i="11"/>
  <c r="B567" i="11"/>
  <c r="C567" i="11"/>
  <c r="D567" i="11"/>
  <c r="E567" i="11"/>
  <c r="G567" i="11"/>
  <c r="K567" i="11"/>
  <c r="O567" i="11"/>
  <c r="S567" i="11"/>
  <c r="T567" i="11"/>
  <c r="V567" i="11"/>
  <c r="W567" i="11"/>
  <c r="AA567" i="11"/>
  <c r="AE567" i="11"/>
  <c r="AI567" i="11"/>
  <c r="A568" i="11"/>
  <c r="B568" i="11"/>
  <c r="C568" i="11"/>
  <c r="D568" i="11"/>
  <c r="E568" i="11"/>
  <c r="H568" i="11"/>
  <c r="L568" i="11"/>
  <c r="P568" i="11"/>
  <c r="T568" i="11"/>
  <c r="X568" i="11"/>
  <c r="AB568" i="11"/>
  <c r="AF568" i="11"/>
  <c r="A569" i="11"/>
  <c r="B569" i="11"/>
  <c r="C569" i="11"/>
  <c r="D569" i="11"/>
  <c r="E569" i="11"/>
  <c r="I569" i="11"/>
  <c r="M569" i="11"/>
  <c r="Q569" i="11"/>
  <c r="U569" i="11"/>
  <c r="X569" i="11"/>
  <c r="Y569" i="11"/>
  <c r="AC569" i="11"/>
  <c r="AF569" i="11"/>
  <c r="AG569" i="11"/>
  <c r="A570" i="11"/>
  <c r="B570" i="11"/>
  <c r="C570" i="11"/>
  <c r="D570" i="11"/>
  <c r="E570" i="11"/>
  <c r="F570" i="11"/>
  <c r="I570" i="11"/>
  <c r="J570" i="11"/>
  <c r="N570" i="11"/>
  <c r="R570" i="11"/>
  <c r="V570" i="11"/>
  <c r="Z570" i="11"/>
  <c r="AD570" i="11"/>
  <c r="AG570" i="11"/>
  <c r="AH570" i="11"/>
  <c r="A571" i="11"/>
  <c r="B571" i="11"/>
  <c r="C571" i="11"/>
  <c r="D571" i="11"/>
  <c r="E571" i="11"/>
  <c r="G571" i="11"/>
  <c r="K571" i="11"/>
  <c r="O571" i="11"/>
  <c r="S571" i="11"/>
  <c r="V571" i="11"/>
  <c r="W571" i="11"/>
  <c r="AA571" i="11"/>
  <c r="AE571" i="11"/>
  <c r="AI571" i="11"/>
  <c r="A572" i="11"/>
  <c r="B572" i="11"/>
  <c r="C572" i="11"/>
  <c r="D572" i="11"/>
  <c r="E572" i="11"/>
  <c r="H572" i="11"/>
  <c r="L572" i="11"/>
  <c r="P572" i="11"/>
  <c r="T572" i="11"/>
  <c r="W572" i="11"/>
  <c r="X572" i="11"/>
  <c r="AB572" i="11"/>
  <c r="AE572" i="11"/>
  <c r="AF572" i="11"/>
  <c r="A573" i="11"/>
  <c r="B573" i="11"/>
  <c r="C573" i="11"/>
  <c r="D573" i="11"/>
  <c r="E573" i="11"/>
  <c r="I573" i="11"/>
  <c r="M573" i="11"/>
  <c r="Q573" i="11"/>
  <c r="U573" i="11"/>
  <c r="X573" i="11"/>
  <c r="Y573" i="11"/>
  <c r="AC573" i="11"/>
  <c r="AF573" i="11"/>
  <c r="AG573" i="11"/>
  <c r="A574" i="11"/>
  <c r="B574" i="11"/>
  <c r="C574" i="11"/>
  <c r="D574" i="11"/>
  <c r="E574" i="11"/>
  <c r="F574" i="11"/>
  <c r="I574" i="11"/>
  <c r="J574" i="11"/>
  <c r="N574" i="11"/>
  <c r="R574" i="11"/>
  <c r="V574" i="11"/>
  <c r="Z574" i="11"/>
  <c r="AD574" i="11"/>
  <c r="AG574" i="11"/>
  <c r="AH574" i="11"/>
  <c r="A575" i="11"/>
  <c r="B575" i="11"/>
  <c r="C575" i="11"/>
  <c r="D575" i="11"/>
  <c r="E575" i="11"/>
  <c r="G575" i="11"/>
  <c r="K575" i="11"/>
  <c r="O575" i="11"/>
  <c r="S575" i="11"/>
  <c r="V575" i="11"/>
  <c r="W575" i="11"/>
  <c r="AA575" i="11"/>
  <c r="AE575" i="11"/>
  <c r="AI575" i="11"/>
  <c r="A576" i="11"/>
  <c r="B576" i="11"/>
  <c r="C576" i="11"/>
  <c r="D576" i="11"/>
  <c r="E576" i="11"/>
  <c r="H576" i="11"/>
  <c r="L576" i="11"/>
  <c r="P576" i="11"/>
  <c r="T576" i="11"/>
  <c r="W576" i="11"/>
  <c r="X576" i="11"/>
  <c r="AB576" i="11"/>
  <c r="AE576" i="11"/>
  <c r="AF576" i="11"/>
  <c r="A577" i="11"/>
  <c r="B577" i="11"/>
  <c r="C577" i="11"/>
  <c r="D577" i="11"/>
  <c r="E577" i="11"/>
  <c r="I577" i="11"/>
  <c r="M577" i="11"/>
  <c r="Q577" i="11"/>
  <c r="U577" i="11"/>
  <c r="V577" i="11"/>
  <c r="Y577" i="11"/>
  <c r="AC577" i="11"/>
  <c r="AG577" i="11"/>
  <c r="A578" i="11"/>
  <c r="B578" i="11"/>
  <c r="C578" i="11"/>
  <c r="D578" i="11"/>
  <c r="E578" i="11"/>
  <c r="F578" i="11"/>
  <c r="G578" i="11"/>
  <c r="I578" i="11"/>
  <c r="J578" i="11"/>
  <c r="N578" i="11"/>
  <c r="R578" i="11"/>
  <c r="V578" i="11"/>
  <c r="Z578" i="11"/>
  <c r="AD578" i="11"/>
  <c r="AG578" i="11"/>
  <c r="AH578" i="11"/>
  <c r="A579" i="11"/>
  <c r="B579" i="11"/>
  <c r="C579" i="11"/>
  <c r="D579" i="11"/>
  <c r="E579" i="11"/>
  <c r="G579" i="11"/>
  <c r="J579" i="11"/>
  <c r="K579" i="11"/>
  <c r="O579" i="11"/>
  <c r="P579" i="11"/>
  <c r="R579" i="11"/>
  <c r="S579" i="11"/>
  <c r="W579" i="11"/>
  <c r="Z579" i="11"/>
  <c r="AA579" i="11"/>
  <c r="AE579" i="11"/>
  <c r="AI579" i="11"/>
  <c r="A580" i="11"/>
  <c r="B580" i="11"/>
  <c r="C580" i="11"/>
  <c r="D580" i="11"/>
  <c r="E580" i="11"/>
  <c r="H580" i="11"/>
  <c r="L580" i="11"/>
  <c r="P580" i="11"/>
  <c r="T580" i="11"/>
  <c r="X580" i="11"/>
  <c r="AB580" i="11"/>
  <c r="AE580" i="11"/>
  <c r="AF580" i="11"/>
  <c r="A581" i="11"/>
  <c r="B581" i="11"/>
  <c r="C581" i="11"/>
  <c r="D581" i="11"/>
  <c r="E581" i="11"/>
  <c r="I581" i="11"/>
  <c r="M581" i="11"/>
  <c r="Q581" i="11"/>
  <c r="U581" i="11"/>
  <c r="X581" i="11"/>
  <c r="Y581" i="11"/>
  <c r="AC581" i="11"/>
  <c r="AG581" i="11"/>
  <c r="A582" i="11"/>
  <c r="B582" i="11"/>
  <c r="C582" i="11"/>
  <c r="D582" i="11"/>
  <c r="E582" i="11"/>
  <c r="F582" i="11"/>
  <c r="J582" i="11"/>
  <c r="N582" i="11"/>
  <c r="R582" i="11"/>
  <c r="V582" i="11"/>
  <c r="Z582" i="11"/>
  <c r="AD582" i="11"/>
  <c r="AH582" i="11"/>
  <c r="A583" i="11"/>
  <c r="B583" i="11"/>
  <c r="C583" i="11"/>
  <c r="D583" i="11"/>
  <c r="E583" i="11"/>
  <c r="F583" i="11"/>
  <c r="G583" i="11"/>
  <c r="K583" i="11"/>
  <c r="N583" i="11"/>
  <c r="O583" i="11"/>
  <c r="S583" i="11"/>
  <c r="W583" i="11"/>
  <c r="AA583" i="11"/>
  <c r="AE583" i="11"/>
  <c r="AI583" i="11"/>
  <c r="A584" i="11"/>
  <c r="B584" i="11"/>
  <c r="C584" i="11"/>
  <c r="D584" i="11"/>
  <c r="E584" i="11"/>
  <c r="H584" i="11"/>
  <c r="L584" i="11"/>
  <c r="O584" i="11"/>
  <c r="P584" i="11"/>
  <c r="T584" i="11"/>
  <c r="X584" i="11"/>
  <c r="AB584" i="11"/>
  <c r="AF584" i="11"/>
  <c r="A585" i="11"/>
  <c r="B585" i="11"/>
  <c r="C585" i="11"/>
  <c r="D585" i="11"/>
  <c r="E585" i="11"/>
  <c r="H585" i="11"/>
  <c r="I585" i="11"/>
  <c r="M585" i="11"/>
  <c r="Q585" i="11"/>
  <c r="U585" i="11"/>
  <c r="V585" i="11"/>
  <c r="Y585" i="11"/>
  <c r="AC585" i="11"/>
  <c r="AG585" i="11"/>
  <c r="A586" i="11"/>
  <c r="B586" i="11"/>
  <c r="C586" i="11"/>
  <c r="D586" i="11"/>
  <c r="E586" i="11"/>
  <c r="F586" i="11"/>
  <c r="J586" i="11"/>
  <c r="N586" i="11"/>
  <c r="R586" i="11"/>
  <c r="V586" i="11"/>
  <c r="Z586" i="11"/>
  <c r="AC586" i="11"/>
  <c r="AD586" i="11"/>
  <c r="AH586" i="11"/>
  <c r="A587" i="11"/>
  <c r="B587" i="11"/>
  <c r="C587" i="11"/>
  <c r="D587" i="11"/>
  <c r="E587" i="11"/>
  <c r="F587" i="11"/>
  <c r="G587" i="11"/>
  <c r="K587" i="11"/>
  <c r="N587" i="11"/>
  <c r="O587" i="11"/>
  <c r="P587" i="11"/>
  <c r="S587" i="11"/>
  <c r="W587" i="11"/>
  <c r="AA587" i="11"/>
  <c r="AE587" i="11"/>
  <c r="AI587" i="11"/>
  <c r="A588" i="11"/>
  <c r="B588" i="11"/>
  <c r="C588" i="11"/>
  <c r="D588" i="11"/>
  <c r="E588" i="11"/>
  <c r="H588" i="11"/>
  <c r="L588" i="11"/>
  <c r="O588" i="11"/>
  <c r="P588" i="11"/>
  <c r="T588" i="11"/>
  <c r="W588" i="11"/>
  <c r="X588" i="11"/>
  <c r="AB588" i="11"/>
  <c r="AF588" i="11"/>
  <c r="A589" i="11"/>
  <c r="B589" i="11"/>
  <c r="C589" i="11"/>
  <c r="D589" i="11"/>
  <c r="E589" i="11"/>
  <c r="I589" i="11"/>
  <c r="M589" i="11"/>
  <c r="P589" i="11"/>
  <c r="Q589" i="11"/>
  <c r="U589" i="11"/>
  <c r="Y589" i="11"/>
  <c r="AC589" i="11"/>
  <c r="AG589" i="11"/>
  <c r="AH589" i="11"/>
  <c r="A590" i="11"/>
  <c r="B590" i="11"/>
  <c r="C590" i="11"/>
  <c r="D590" i="11"/>
  <c r="E590" i="11"/>
  <c r="F590" i="11"/>
  <c r="J590" i="11"/>
  <c r="N590" i="11"/>
  <c r="Q590" i="11"/>
  <c r="R590" i="11"/>
  <c r="V590" i="11"/>
  <c r="Y590" i="11"/>
  <c r="Z590" i="11"/>
  <c r="AD590" i="11"/>
  <c r="AH590" i="11"/>
  <c r="A591" i="11"/>
  <c r="B591" i="11"/>
  <c r="C591" i="11"/>
  <c r="D591" i="11"/>
  <c r="E591" i="11"/>
  <c r="G591" i="11"/>
  <c r="K591" i="11"/>
  <c r="O591" i="11"/>
  <c r="S591" i="11"/>
  <c r="T591" i="11"/>
  <c r="W591" i="11"/>
  <c r="Z591" i="11"/>
  <c r="AA591" i="11"/>
  <c r="AE591" i="11"/>
  <c r="AH591" i="11"/>
  <c r="AI591" i="11"/>
  <c r="A592" i="11"/>
  <c r="B592" i="11"/>
  <c r="C592" i="11"/>
  <c r="D592" i="11"/>
  <c r="E592" i="11"/>
  <c r="H592" i="11"/>
  <c r="K592" i="11"/>
  <c r="L592" i="11"/>
  <c r="P592" i="11"/>
  <c r="T592" i="11"/>
  <c r="X592" i="11"/>
  <c r="AA592" i="11"/>
  <c r="AB592" i="11"/>
  <c r="AF592" i="11"/>
  <c r="AI592" i="11"/>
  <c r="A593" i="11"/>
  <c r="B593" i="11"/>
  <c r="C593" i="11"/>
  <c r="D593" i="11"/>
  <c r="E593" i="11"/>
  <c r="I593" i="11"/>
  <c r="M593" i="11"/>
  <c r="Q593" i="11"/>
  <c r="U593" i="11"/>
  <c r="Y593" i="11"/>
  <c r="AB593" i="11"/>
  <c r="AC593" i="11"/>
  <c r="AG593" i="11"/>
  <c r="A594" i="11"/>
  <c r="B594" i="11"/>
  <c r="C594" i="11"/>
  <c r="D594" i="11"/>
  <c r="E594" i="11"/>
  <c r="F594" i="11"/>
  <c r="J594" i="11"/>
  <c r="N594" i="11"/>
  <c r="R594" i="11"/>
  <c r="V594" i="11"/>
  <c r="Z594" i="11"/>
  <c r="AD594" i="11"/>
  <c r="AH594" i="11"/>
  <c r="A595" i="11"/>
  <c r="B595" i="11"/>
  <c r="C595" i="11"/>
  <c r="D595" i="11"/>
  <c r="E595" i="11"/>
  <c r="G595" i="11"/>
  <c r="J595" i="11"/>
  <c r="K595" i="11"/>
  <c r="O595" i="11"/>
  <c r="R595" i="11"/>
  <c r="S595" i="11"/>
  <c r="W595" i="11"/>
  <c r="Z595" i="11"/>
  <c r="AA595" i="11"/>
  <c r="AE595" i="11"/>
  <c r="AH595" i="11"/>
  <c r="AI595" i="11"/>
  <c r="A596" i="11"/>
  <c r="B596" i="11"/>
  <c r="C596" i="11"/>
  <c r="D596" i="11"/>
  <c r="E596" i="11"/>
  <c r="H596" i="11"/>
  <c r="K596" i="11"/>
  <c r="L596" i="11"/>
  <c r="P596" i="11"/>
  <c r="T596" i="11"/>
  <c r="X596" i="11"/>
  <c r="AB596" i="11"/>
  <c r="AF596" i="11"/>
  <c r="AI596" i="11"/>
  <c r="A597" i="11"/>
  <c r="B597" i="11"/>
  <c r="C597" i="11"/>
  <c r="D597" i="11"/>
  <c r="E597" i="11"/>
  <c r="I597" i="11"/>
  <c r="L597" i="11"/>
  <c r="M597" i="11"/>
  <c r="Q597" i="11"/>
  <c r="R597" i="11"/>
  <c r="T597" i="11"/>
  <c r="U597" i="11"/>
  <c r="Y597" i="11"/>
  <c r="AB597" i="11"/>
  <c r="AC597" i="11"/>
  <c r="AG597" i="11"/>
  <c r="AH597" i="11"/>
  <c r="A598" i="11"/>
  <c r="B598" i="11"/>
  <c r="C598" i="11"/>
  <c r="D598" i="11"/>
  <c r="E598" i="11"/>
  <c r="F598" i="11"/>
  <c r="J598" i="11"/>
  <c r="N598" i="11"/>
  <c r="Q598" i="11"/>
  <c r="R598" i="11"/>
  <c r="V598" i="11"/>
  <c r="Y598" i="11"/>
  <c r="Z598" i="11"/>
  <c r="AD598" i="11"/>
  <c r="AH598" i="11"/>
  <c r="A599" i="11"/>
  <c r="B599" i="11"/>
  <c r="C599" i="11"/>
  <c r="D599" i="11"/>
  <c r="E599" i="11"/>
  <c r="G599" i="11"/>
  <c r="K599" i="11"/>
  <c r="O599" i="11"/>
  <c r="S599" i="11"/>
  <c r="T599" i="11"/>
  <c r="V599" i="11"/>
  <c r="W599" i="11"/>
  <c r="AA599" i="11"/>
  <c r="AE599" i="11"/>
  <c r="AI599" i="11"/>
  <c r="A600" i="11"/>
  <c r="B600" i="11"/>
  <c r="C600" i="11"/>
  <c r="D600" i="11"/>
  <c r="E600" i="11"/>
  <c r="H600" i="11"/>
  <c r="K600" i="11"/>
  <c r="L600" i="11"/>
  <c r="P600" i="11"/>
  <c r="T600" i="11"/>
  <c r="X600" i="11"/>
  <c r="AB600" i="11"/>
  <c r="AF600" i="11"/>
  <c r="AI600" i="11"/>
  <c r="A601" i="11"/>
  <c r="B601" i="11"/>
  <c r="C601" i="11"/>
  <c r="D601" i="11"/>
  <c r="E601" i="11"/>
  <c r="I601" i="11"/>
  <c r="L601" i="11"/>
  <c r="M601" i="11"/>
  <c r="Q601" i="11"/>
  <c r="U601" i="11"/>
  <c r="Y601" i="11"/>
  <c r="AC601" i="11"/>
  <c r="AG601" i="11"/>
  <c r="A602" i="11"/>
  <c r="B602" i="11"/>
  <c r="C602" i="11"/>
  <c r="D602" i="11"/>
  <c r="E602" i="11"/>
  <c r="F602" i="11"/>
  <c r="J602" i="11"/>
  <c r="M602" i="11"/>
  <c r="N602" i="11"/>
  <c r="R602" i="11"/>
  <c r="V602" i="11"/>
  <c r="Z602" i="11"/>
  <c r="AD602" i="11"/>
  <c r="AH602" i="11"/>
  <c r="A603" i="11"/>
  <c r="B603" i="11"/>
  <c r="C603" i="11"/>
  <c r="D603" i="11"/>
  <c r="E603" i="11"/>
  <c r="G603" i="11"/>
  <c r="J603" i="11"/>
  <c r="K603" i="11"/>
  <c r="O603" i="11"/>
  <c r="R603" i="11"/>
  <c r="S603" i="11"/>
  <c r="W603" i="11"/>
  <c r="Z603" i="11"/>
  <c r="AA603" i="11"/>
  <c r="AE603" i="11"/>
  <c r="AH603" i="11"/>
  <c r="AI603" i="11"/>
  <c r="A604" i="11"/>
  <c r="B604" i="11"/>
  <c r="C604" i="11"/>
  <c r="D604" i="11"/>
  <c r="E604" i="11"/>
  <c r="H604" i="11"/>
  <c r="K604" i="11"/>
  <c r="L604" i="11"/>
  <c r="P604" i="11"/>
  <c r="T604" i="11"/>
  <c r="X604" i="11"/>
  <c r="AB604" i="11"/>
  <c r="AF604" i="11"/>
  <c r="AI604" i="11"/>
  <c r="A605" i="11"/>
  <c r="B605" i="11"/>
  <c r="C605" i="11"/>
  <c r="D605" i="11"/>
  <c r="E605" i="11"/>
  <c r="I605" i="11"/>
  <c r="L605" i="11"/>
  <c r="M605" i="11"/>
  <c r="Q605" i="11"/>
  <c r="U605" i="11"/>
  <c r="Y605" i="11"/>
  <c r="AB605" i="11"/>
  <c r="AC605" i="11"/>
  <c r="AG605" i="11"/>
  <c r="A606" i="11"/>
  <c r="B606" i="11"/>
  <c r="C606" i="11"/>
  <c r="D606" i="11"/>
  <c r="E606" i="11"/>
  <c r="F606" i="11"/>
  <c r="J606" i="11"/>
  <c r="N606" i="11"/>
  <c r="R606" i="11"/>
  <c r="V606" i="11"/>
  <c r="Z606" i="11"/>
  <c r="AC606" i="11"/>
  <c r="AD606" i="11"/>
  <c r="AH606" i="11"/>
  <c r="A607" i="11"/>
  <c r="B607" i="11"/>
  <c r="C607" i="11"/>
  <c r="D607" i="11"/>
  <c r="E607" i="11"/>
  <c r="F607" i="11"/>
  <c r="G607" i="11"/>
  <c r="K607" i="11"/>
  <c r="N607" i="11"/>
  <c r="O607" i="11"/>
  <c r="S607" i="11"/>
  <c r="V607" i="11"/>
  <c r="W607" i="11"/>
  <c r="AA607" i="11"/>
  <c r="AD607" i="11"/>
  <c r="AE607" i="11"/>
  <c r="AI607" i="11"/>
  <c r="A608" i="11"/>
  <c r="B608" i="11"/>
  <c r="C608" i="11"/>
  <c r="D608" i="11"/>
  <c r="E608" i="11"/>
  <c r="H608" i="11"/>
  <c r="L608" i="11"/>
  <c r="P608" i="11"/>
  <c r="T608" i="11"/>
  <c r="X608" i="11"/>
  <c r="AB608" i="11"/>
  <c r="AF608" i="11"/>
  <c r="A609" i="11"/>
  <c r="B609" i="11"/>
  <c r="C609" i="11"/>
  <c r="D609" i="11"/>
  <c r="E609" i="11"/>
  <c r="I609" i="11"/>
  <c r="L609" i="11"/>
  <c r="M609" i="11"/>
  <c r="Q609" i="11"/>
  <c r="U609" i="11"/>
  <c r="V609" i="11"/>
  <c r="Y609" i="11"/>
  <c r="AB609" i="11"/>
  <c r="AC609" i="11"/>
  <c r="AG609" i="11"/>
  <c r="A610" i="11"/>
  <c r="B610" i="11"/>
  <c r="C610" i="11"/>
  <c r="D610" i="11"/>
  <c r="E610" i="11"/>
  <c r="F610" i="11"/>
  <c r="G610" i="11"/>
  <c r="J610" i="11"/>
  <c r="N610" i="11"/>
  <c r="Q610" i="11"/>
  <c r="R610" i="11"/>
  <c r="V610" i="11"/>
  <c r="Y610" i="11"/>
  <c r="Z610" i="11"/>
  <c r="AD610" i="11"/>
  <c r="AH610" i="11"/>
  <c r="A611" i="11"/>
  <c r="B611" i="11"/>
  <c r="C611" i="11"/>
  <c r="D611" i="11"/>
  <c r="E611" i="11"/>
  <c r="G611" i="11"/>
  <c r="K611" i="11"/>
  <c r="O611" i="11"/>
  <c r="P611" i="11"/>
  <c r="S611" i="11"/>
  <c r="W611" i="11"/>
  <c r="AA611" i="11"/>
  <c r="AE611" i="11"/>
  <c r="AI611" i="11"/>
  <c r="A612" i="11"/>
  <c r="B612" i="11"/>
  <c r="C612" i="11"/>
  <c r="D612" i="11"/>
  <c r="E612" i="11"/>
  <c r="H612" i="11"/>
  <c r="K612" i="11"/>
  <c r="L612" i="11"/>
  <c r="P612" i="11"/>
  <c r="S612" i="11"/>
  <c r="T612" i="11"/>
  <c r="X612" i="11"/>
  <c r="AA612" i="11"/>
  <c r="AB612" i="11"/>
  <c r="AF612" i="11"/>
  <c r="AI612" i="11"/>
  <c r="A613" i="11"/>
  <c r="B613" i="11"/>
  <c r="C613" i="11"/>
  <c r="D613" i="11"/>
  <c r="E613" i="11"/>
  <c r="I613" i="11"/>
  <c r="L613" i="11"/>
  <c r="M613" i="11"/>
  <c r="Q613" i="11"/>
  <c r="T613" i="11"/>
  <c r="U613" i="11"/>
  <c r="Y613" i="11"/>
  <c r="AB613" i="11"/>
  <c r="AC613" i="11"/>
  <c r="AG613" i="11"/>
  <c r="A614" i="11"/>
  <c r="B614" i="11"/>
  <c r="C614" i="11"/>
  <c r="D614" i="11"/>
  <c r="E614" i="11"/>
  <c r="F614" i="11"/>
  <c r="J614" i="11"/>
  <c r="M614" i="11"/>
  <c r="N614" i="11"/>
  <c r="R614" i="11"/>
  <c r="U614" i="11"/>
  <c r="V614" i="11"/>
  <c r="Z614" i="11"/>
  <c r="AC614" i="11"/>
  <c r="AD614" i="11"/>
  <c r="AH614" i="11"/>
  <c r="A615" i="11"/>
  <c r="B615" i="11"/>
  <c r="C615" i="11"/>
  <c r="D615" i="11"/>
  <c r="E615" i="11"/>
  <c r="F615" i="11"/>
  <c r="G615" i="11"/>
  <c r="K615" i="11"/>
  <c r="N615" i="11"/>
  <c r="O615" i="11"/>
  <c r="S615" i="11"/>
  <c r="W615" i="11"/>
  <c r="AA615" i="11"/>
  <c r="AD615" i="11"/>
  <c r="AE615" i="11"/>
  <c r="AI615" i="11"/>
  <c r="A616" i="11"/>
  <c r="B616" i="11"/>
  <c r="C616" i="11"/>
  <c r="D616" i="11"/>
  <c r="E616" i="11"/>
  <c r="G616" i="11"/>
  <c r="H616" i="11"/>
  <c r="L616" i="11"/>
  <c r="O616" i="11"/>
  <c r="P616" i="11"/>
  <c r="T616" i="11"/>
  <c r="W616" i="11"/>
  <c r="X616" i="11"/>
  <c r="AB616" i="11"/>
  <c r="AE616" i="11"/>
  <c r="AF616" i="11"/>
  <c r="A617" i="11"/>
  <c r="B617" i="11"/>
  <c r="C617" i="11"/>
  <c r="D617" i="11"/>
  <c r="E617" i="11"/>
  <c r="H617" i="11"/>
  <c r="I617" i="11"/>
  <c r="M617" i="11"/>
  <c r="P617" i="11"/>
  <c r="Q617" i="11"/>
  <c r="U617" i="11"/>
  <c r="V617" i="11"/>
  <c r="Y617" i="11"/>
  <c r="AC617" i="11"/>
  <c r="AG617" i="11"/>
  <c r="A618" i="11"/>
  <c r="B618" i="11"/>
  <c r="C618" i="11"/>
  <c r="D618" i="11"/>
  <c r="E618" i="11"/>
  <c r="F618" i="11"/>
  <c r="J618" i="11"/>
  <c r="M618" i="11"/>
  <c r="N618" i="11"/>
  <c r="R618" i="11"/>
  <c r="U618" i="11"/>
  <c r="V618" i="11"/>
  <c r="Z618" i="11"/>
  <c r="AD618" i="11"/>
  <c r="AH618" i="11"/>
  <c r="A619" i="11"/>
  <c r="B619" i="11"/>
  <c r="C619" i="11"/>
  <c r="D619" i="11"/>
  <c r="E619" i="11"/>
  <c r="G619" i="11"/>
  <c r="J619" i="11"/>
  <c r="K619" i="11"/>
  <c r="O619" i="11"/>
  <c r="P619" i="11"/>
  <c r="S619" i="11"/>
  <c r="W619" i="11"/>
  <c r="Z619" i="11"/>
  <c r="AA619" i="11"/>
  <c r="AE619" i="11"/>
  <c r="AI619" i="11"/>
  <c r="A620" i="11"/>
  <c r="B620" i="11"/>
  <c r="C620" i="11"/>
  <c r="D620" i="11"/>
  <c r="E620" i="11"/>
  <c r="H620" i="11"/>
  <c r="K620" i="11"/>
  <c r="L620" i="11"/>
  <c r="P620" i="11"/>
  <c r="S620" i="11"/>
  <c r="T620" i="11"/>
  <c r="X620" i="11"/>
  <c r="AA620" i="11"/>
  <c r="AB620" i="11"/>
  <c r="AF620" i="11"/>
  <c r="AI620" i="11"/>
  <c r="A621" i="11"/>
  <c r="B621" i="11"/>
  <c r="C621" i="11"/>
  <c r="D621" i="11"/>
  <c r="E621" i="11"/>
  <c r="I621" i="11"/>
  <c r="L621" i="11"/>
  <c r="M621" i="11"/>
  <c r="Q621" i="11"/>
  <c r="T621" i="11"/>
  <c r="U621" i="11"/>
  <c r="Y621" i="11"/>
  <c r="AB621" i="11"/>
  <c r="AC621" i="11"/>
  <c r="AG621" i="11"/>
  <c r="AH621" i="11"/>
  <c r="A622" i="11"/>
  <c r="B622" i="11"/>
  <c r="C622" i="11"/>
  <c r="D622" i="11"/>
  <c r="E622" i="11"/>
  <c r="F622" i="11"/>
  <c r="J622" i="11"/>
  <c r="N622" i="11"/>
  <c r="R622" i="11"/>
  <c r="V622" i="11"/>
  <c r="Z622" i="11"/>
  <c r="AD622" i="11"/>
  <c r="AH622" i="11"/>
  <c r="A623" i="11"/>
  <c r="B623" i="11"/>
  <c r="C623" i="11"/>
  <c r="D623" i="11"/>
  <c r="E623" i="11"/>
  <c r="G623" i="11"/>
  <c r="K623" i="11"/>
  <c r="N623" i="11"/>
  <c r="O623" i="11"/>
  <c r="S623" i="11"/>
  <c r="T623" i="11"/>
  <c r="V623" i="11"/>
  <c r="W623" i="11"/>
  <c r="AA623" i="11"/>
  <c r="AD623" i="11"/>
  <c r="AE623" i="11"/>
  <c r="AI623" i="11"/>
  <c r="A624" i="11"/>
  <c r="B624" i="11"/>
  <c r="C624" i="11"/>
  <c r="D624" i="11"/>
  <c r="E624" i="11"/>
  <c r="G624" i="11"/>
  <c r="H624" i="11"/>
  <c r="L624" i="11"/>
  <c r="P624" i="11"/>
  <c r="T624" i="11"/>
  <c r="X624" i="11"/>
  <c r="AB624" i="11"/>
  <c r="AE624" i="11"/>
  <c r="AF624" i="11"/>
  <c r="A625" i="11"/>
  <c r="B625" i="11"/>
  <c r="C625" i="11"/>
  <c r="D625" i="11"/>
  <c r="E625" i="11"/>
  <c r="H625" i="11"/>
  <c r="I625" i="11"/>
  <c r="M625" i="11"/>
  <c r="Q625" i="11"/>
  <c r="U625" i="11"/>
  <c r="Y625" i="11"/>
  <c r="AC625" i="11"/>
  <c r="AF625" i="11"/>
  <c r="AG625" i="11"/>
  <c r="A626" i="11"/>
  <c r="B626" i="11"/>
  <c r="C626" i="11"/>
  <c r="D626" i="11"/>
  <c r="E626" i="11"/>
  <c r="F626" i="11"/>
  <c r="I626" i="11"/>
  <c r="J626" i="11"/>
  <c r="N626" i="11"/>
  <c r="Q626" i="11"/>
  <c r="R626" i="11"/>
  <c r="V626" i="11"/>
  <c r="Z626" i="11"/>
  <c r="AD626" i="11"/>
  <c r="AH626" i="11"/>
  <c r="A627" i="11"/>
  <c r="B627" i="11"/>
  <c r="C627" i="11"/>
  <c r="D627" i="11"/>
  <c r="E627" i="11"/>
  <c r="F627" i="11"/>
  <c r="G627" i="11"/>
  <c r="K627" i="11"/>
  <c r="O627" i="11"/>
  <c r="S627" i="11"/>
  <c r="W627" i="11"/>
  <c r="AA627" i="11"/>
  <c r="AD627" i="11"/>
  <c r="AE627" i="11"/>
  <c r="AI627" i="11"/>
  <c r="A628" i="11"/>
  <c r="B628" i="11"/>
  <c r="C628" i="11"/>
  <c r="D628" i="11"/>
  <c r="E628" i="11"/>
  <c r="G628" i="11"/>
  <c r="H628" i="11"/>
  <c r="L628" i="11"/>
  <c r="O628" i="11"/>
  <c r="P628" i="11"/>
  <c r="T628" i="11"/>
  <c r="X628" i="11"/>
  <c r="AB628" i="11"/>
  <c r="AF628" i="11"/>
  <c r="A629" i="11"/>
  <c r="B629" i="11"/>
  <c r="C629" i="11"/>
  <c r="D629" i="11"/>
  <c r="E629" i="11"/>
  <c r="H629" i="11"/>
  <c r="I629" i="11"/>
  <c r="M629" i="11"/>
  <c r="P629" i="11"/>
  <c r="Q629" i="11"/>
  <c r="R629" i="11"/>
  <c r="U629" i="11"/>
  <c r="Y629" i="11"/>
  <c r="AC629" i="11"/>
  <c r="AG629" i="11"/>
  <c r="AH629" i="11"/>
  <c r="A630" i="11"/>
  <c r="B630" i="11"/>
  <c r="C630" i="11"/>
  <c r="D630" i="11"/>
  <c r="E630" i="11"/>
  <c r="F630" i="11"/>
  <c r="J630" i="11"/>
  <c r="N630" i="11"/>
  <c r="R630" i="11"/>
  <c r="V630" i="11"/>
  <c r="Y630" i="11"/>
  <c r="Z630" i="11"/>
  <c r="AD630" i="11"/>
  <c r="AG630" i="11"/>
  <c r="AH630" i="11"/>
  <c r="A631" i="11"/>
  <c r="B631" i="11"/>
  <c r="C631" i="11"/>
  <c r="D631" i="11"/>
  <c r="E631" i="11"/>
  <c r="G631" i="11"/>
  <c r="J631" i="11"/>
  <c r="K631" i="11"/>
  <c r="O631" i="11"/>
  <c r="S631" i="11"/>
  <c r="W631" i="11"/>
  <c r="AA631" i="11"/>
  <c r="AE631" i="11"/>
  <c r="AH631" i="11"/>
  <c r="AI631" i="11"/>
  <c r="A632" i="11"/>
  <c r="B632" i="11"/>
  <c r="C632" i="11"/>
  <c r="D632" i="11"/>
  <c r="E632" i="11"/>
  <c r="H632" i="11"/>
  <c r="L632" i="11"/>
  <c r="P632" i="11"/>
  <c r="T632" i="11"/>
  <c r="W632" i="11"/>
  <c r="X632" i="11"/>
  <c r="AB632" i="11"/>
  <c r="AE632" i="11"/>
  <c r="AF632" i="11"/>
  <c r="A633" i="11"/>
  <c r="B633" i="11"/>
  <c r="C633" i="11"/>
  <c r="D633" i="11"/>
  <c r="E633" i="11"/>
  <c r="I633" i="11"/>
  <c r="M633" i="11"/>
  <c r="Q633" i="11"/>
  <c r="U633" i="11"/>
  <c r="V633" i="11"/>
  <c r="Y633" i="11"/>
  <c r="AC633" i="11"/>
  <c r="AF633" i="11"/>
  <c r="AG633" i="11"/>
  <c r="A634" i="11"/>
  <c r="B634" i="11"/>
  <c r="C634" i="11"/>
  <c r="D634" i="11"/>
  <c r="E634" i="11"/>
  <c r="F634" i="11"/>
  <c r="I634" i="11"/>
  <c r="J634" i="11"/>
  <c r="N634" i="11"/>
  <c r="Q634" i="11"/>
  <c r="R634" i="11"/>
  <c r="V634" i="11"/>
  <c r="W634" i="11"/>
  <c r="Y634" i="11"/>
  <c r="Z634" i="11"/>
  <c r="AD634" i="11"/>
  <c r="AG634" i="11"/>
  <c r="AH634" i="11"/>
  <c r="A635" i="11"/>
  <c r="B635" i="11"/>
  <c r="C635" i="11"/>
  <c r="D635" i="11"/>
  <c r="E635" i="11"/>
  <c r="G635" i="11"/>
  <c r="H635" i="11"/>
  <c r="J635" i="11"/>
  <c r="K635" i="11"/>
  <c r="O635" i="11"/>
  <c r="P635" i="11"/>
  <c r="S635" i="11"/>
  <c r="W635" i="11"/>
  <c r="Z635" i="11"/>
  <c r="AA635" i="11"/>
  <c r="AE635" i="11"/>
  <c r="AI635" i="11"/>
  <c r="A636" i="11"/>
  <c r="B636" i="11"/>
  <c r="C636" i="11"/>
  <c r="D636" i="11"/>
  <c r="E636" i="11"/>
  <c r="H636" i="11"/>
  <c r="K636" i="11"/>
  <c r="L636" i="11"/>
  <c r="P636" i="11"/>
  <c r="S636" i="11"/>
  <c r="T636" i="11"/>
  <c r="X636" i="11"/>
  <c r="AA636" i="11"/>
  <c r="AB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M477" i="21"/>
  <c r="P477" i="21"/>
  <c r="Q477" i="21"/>
  <c r="R477" i="21"/>
  <c r="T477" i="21"/>
  <c r="U477" i="21"/>
  <c r="X477" i="21"/>
  <c r="Y477" i="21"/>
  <c r="Z477" i="21"/>
  <c r="AB477" i="21"/>
  <c r="AC477" i="21"/>
  <c r="AG477" i="21"/>
  <c r="AH477" i="21"/>
  <c r="A478" i="21"/>
  <c r="B478" i="21"/>
  <c r="C478" i="21"/>
  <c r="D478" i="21"/>
  <c r="E478" i="21"/>
  <c r="F478" i="21"/>
  <c r="I478" i="21"/>
  <c r="J478" i="21"/>
  <c r="K478" i="21"/>
  <c r="N478" i="21"/>
  <c r="Q478" i="21"/>
  <c r="R478" i="21"/>
  <c r="S478" i="21"/>
  <c r="U478" i="21"/>
  <c r="V478" i="21"/>
  <c r="Y478" i="21"/>
  <c r="Z478" i="21"/>
  <c r="AA478" i="21"/>
  <c r="AC478" i="21"/>
  <c r="AD478" i="21"/>
  <c r="AH478" i="21"/>
  <c r="AI478" i="21"/>
  <c r="A479" i="21"/>
  <c r="B479" i="21"/>
  <c r="C479" i="21"/>
  <c r="D479" i="21"/>
  <c r="E479" i="21"/>
  <c r="G479" i="21"/>
  <c r="J479" i="21"/>
  <c r="K479" i="21"/>
  <c r="L479" i="21"/>
  <c r="N479" i="21"/>
  <c r="O479" i="21"/>
  <c r="R479" i="21"/>
  <c r="S479" i="21"/>
  <c r="T479" i="21"/>
  <c r="V479" i="21"/>
  <c r="W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H480" i="21"/>
  <c r="K480" i="21"/>
  <c r="L480" i="21"/>
  <c r="M480" i="21"/>
  <c r="O480" i="21"/>
  <c r="P480" i="21"/>
  <c r="S480" i="21"/>
  <c r="T480" i="21"/>
  <c r="U480" i="21"/>
  <c r="W480" i="21"/>
  <c r="X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Q481" i="21"/>
  <c r="T481" i="21"/>
  <c r="U481" i="21"/>
  <c r="V481" i="21"/>
  <c r="X481" i="21"/>
  <c r="Y481" i="21"/>
  <c r="AC481" i="21"/>
  <c r="AD481" i="21"/>
  <c r="AF481" i="21"/>
  <c r="AG481" i="21"/>
  <c r="A482" i="21"/>
  <c r="B482" i="21"/>
  <c r="C482" i="21"/>
  <c r="D482" i="21"/>
  <c r="E482" i="21"/>
  <c r="F482" i="21"/>
  <c r="G482" i="21"/>
  <c r="J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U485" i="21"/>
  <c r="X485" i="21"/>
  <c r="Y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Z486" i="21"/>
  <c r="AC486" i="21"/>
  <c r="AD486" i="21"/>
  <c r="AH486" i="21"/>
  <c r="AI486" i="21"/>
  <c r="A487" i="21"/>
  <c r="B487" i="21"/>
  <c r="C487" i="21"/>
  <c r="D487" i="21"/>
  <c r="E487" i="21"/>
  <c r="G487" i="21"/>
  <c r="J487" i="21"/>
  <c r="K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X488" i="21"/>
  <c r="AA488" i="21"/>
  <c r="AB488" i="21"/>
  <c r="AF488" i="21"/>
  <c r="AI488" i="21"/>
  <c r="A489" i="21"/>
  <c r="B489" i="21"/>
  <c r="C489" i="21"/>
  <c r="D489" i="21"/>
  <c r="E489" i="21"/>
  <c r="F489" i="21"/>
  <c r="G489" i="21"/>
  <c r="H489" i="21"/>
  <c r="I489" i="21"/>
  <c r="M489" i="21"/>
  <c r="P489" i="21"/>
  <c r="Q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J490" i="21"/>
  <c r="M490" i="21"/>
  <c r="N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L492" i="21"/>
  <c r="M492" i="21"/>
  <c r="O492" i="21"/>
  <c r="P492" i="21"/>
  <c r="Q492" i="21"/>
  <c r="S492" i="21"/>
  <c r="T492" i="21"/>
  <c r="X492" i="21"/>
  <c r="Y492" i="21"/>
  <c r="AA492" i="21"/>
  <c r="AB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P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I497" i="21"/>
  <c r="L497" i="21"/>
  <c r="M497" i="21"/>
  <c r="O497" i="21"/>
  <c r="P497" i="21"/>
  <c r="Q497" i="21"/>
  <c r="T497" i="21"/>
  <c r="U497" i="21"/>
  <c r="V497" i="21"/>
  <c r="X497" i="21"/>
  <c r="Y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Z498" i="21"/>
  <c r="AC498" i="21"/>
  <c r="AD498" i="21"/>
  <c r="AH498" i="21"/>
  <c r="A499" i="21"/>
  <c r="B499" i="21"/>
  <c r="C499" i="21"/>
  <c r="D499" i="21"/>
  <c r="E499" i="21"/>
  <c r="F499" i="21"/>
  <c r="G499" i="21"/>
  <c r="H499" i="21"/>
  <c r="J499" i="21"/>
  <c r="K499" i="21"/>
  <c r="O499" i="21"/>
  <c r="P499" i="21"/>
  <c r="R499" i="21"/>
  <c r="S499" i="21"/>
  <c r="V499" i="21"/>
  <c r="W499" i="21"/>
  <c r="X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H500" i="21"/>
  <c r="K500" i="21"/>
  <c r="L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L504" i="21"/>
  <c r="O504" i="21"/>
  <c r="P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Q505" i="21"/>
  <c r="T505" i="21"/>
  <c r="U505" i="21"/>
  <c r="V505" i="21"/>
  <c r="X505" i="21"/>
  <c r="Y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Z506" i="21"/>
  <c r="AC506" i="21"/>
  <c r="AD506" i="21"/>
  <c r="AH506" i="21"/>
  <c r="A507" i="21"/>
  <c r="B507" i="21"/>
  <c r="C507" i="21"/>
  <c r="D507" i="21"/>
  <c r="E507" i="21"/>
  <c r="F507" i="21"/>
  <c r="G507" i="21"/>
  <c r="H507" i="21"/>
  <c r="J507" i="21"/>
  <c r="K507" i="21"/>
  <c r="O507" i="21"/>
  <c r="P507" i="21"/>
  <c r="R507" i="21"/>
  <c r="S507" i="21"/>
  <c r="V507" i="21"/>
  <c r="W507" i="21"/>
  <c r="X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T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Y509" i="21"/>
  <c r="AB509" i="21"/>
  <c r="AC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L512" i="21"/>
  <c r="O512" i="21"/>
  <c r="P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I513" i="21"/>
  <c r="L513" i="21"/>
  <c r="M513" i="21"/>
  <c r="O513" i="21"/>
  <c r="P513" i="21"/>
  <c r="Q513" i="21"/>
  <c r="T513" i="21"/>
  <c r="U513" i="21"/>
  <c r="V513" i="21"/>
  <c r="X513" i="21"/>
  <c r="Y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Z514" i="21"/>
  <c r="AC514" i="21"/>
  <c r="AD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S515" i="21"/>
  <c r="V515" i="21"/>
  <c r="W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T516" i="21"/>
  <c r="W516" i="21"/>
  <c r="X516" i="21"/>
  <c r="Y516" i="21"/>
  <c r="AA516" i="21"/>
  <c r="AB516" i="21"/>
  <c r="AF516" i="21"/>
  <c r="AI516" i="21"/>
  <c r="A517" i="21"/>
  <c r="B517" i="21"/>
  <c r="C517" i="21"/>
  <c r="D517" i="21"/>
  <c r="E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N518" i="21"/>
  <c r="O518" i="21"/>
  <c r="Q518" i="21"/>
  <c r="R518" i="21"/>
  <c r="U518" i="21"/>
  <c r="V518" i="21"/>
  <c r="Y518" i="21"/>
  <c r="Z518" i="21"/>
  <c r="AA518" i="21"/>
  <c r="AC518" i="21"/>
  <c r="AD518" i="21"/>
  <c r="AH518" i="21"/>
  <c r="A519" i="21"/>
  <c r="B519" i="21"/>
  <c r="C519" i="21"/>
  <c r="D519" i="21"/>
  <c r="E519" i="21"/>
  <c r="F519" i="21"/>
  <c r="G519" i="21"/>
  <c r="J519" i="21"/>
  <c r="K519" i="21"/>
  <c r="L519" i="21"/>
  <c r="O519" i="21"/>
  <c r="P519" i="21"/>
  <c r="R519" i="21"/>
  <c r="S519" i="21"/>
  <c r="T519" i="21"/>
  <c r="V519" i="21"/>
  <c r="W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F520" i="21"/>
  <c r="AI520" i="21"/>
  <c r="A521" i="21"/>
  <c r="B521" i="21"/>
  <c r="C521" i="21"/>
  <c r="D521" i="21"/>
  <c r="E521" i="21"/>
  <c r="I521" i="21"/>
  <c r="L521" i="21"/>
  <c r="M521" i="21"/>
  <c r="N521" i="21"/>
  <c r="P521" i="21"/>
  <c r="Q521" i="21"/>
  <c r="R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H524" i="21"/>
  <c r="J524" i="21"/>
  <c r="K524" i="21"/>
  <c r="L524" i="21"/>
  <c r="O524" i="21"/>
  <c r="P524" i="21"/>
  <c r="Q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M525" i="21"/>
  <c r="P525" i="21"/>
  <c r="Q525" i="21"/>
  <c r="U525" i="21"/>
  <c r="X525" i="21"/>
  <c r="Y525" i="21"/>
  <c r="Z525" i="21"/>
  <c r="AB525" i="21"/>
  <c r="AC525" i="21"/>
  <c r="AD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H528" i="21"/>
  <c r="K528" i="21"/>
  <c r="L528" i="21"/>
  <c r="P528" i="21"/>
  <c r="S528" i="21"/>
  <c r="T528" i="21"/>
  <c r="U528" i="21"/>
  <c r="W528" i="21"/>
  <c r="X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E455" i="21" l="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F5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<sst xmlns="http://schemas.openxmlformats.org/spreadsheetml/2006/main" count="3141" uniqueCount="1315">
  <si>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</si>
  <si>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</si>
  <si>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</si>
  <si>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</si>
  <si>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</si>
  <si>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</si>
  <si>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</si>
  <si>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</si>
  <si>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</si>
  <si>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</si>
  <si>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</si>
  <si>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</si>
  <si>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</si>
  <si>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</si>
  <si>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</si>
  <si>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</si>
  <si>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</si>
  <si>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</si>
  <si>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</si>
  <si>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</si>
  <si>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</si>
  <si>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</si>
  <si>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</si>
  <si>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</si>
  <si>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</si>
  <si>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</si>
  <si>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</si>
  <si>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</si>
  <si>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</si>
  <si>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</si>
  <si>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</si>
  <si>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</si>
  <si>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</si>
  <si>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</si>
  <si>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</si>
  <si>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</si>
  <si>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</si>
  <si>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</si>
  <si>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</si>
  <si>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</si>
  <si>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</si>
  <si>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</si>
  <si>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</si>
  <si>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</si>
  <si>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</si>
  <si>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</si>
  <si>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</si>
  <si>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</si>
  <si>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</si>
  <si>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</si>
  <si>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</si>
  <si>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</si>
  <si>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</si>
  <si>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</si>
  <si>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</si>
  <si>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</si>
  <si>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</si>
  <si>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</si>
  <si>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</si>
  <si>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</si>
  <si>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</si>
  <si>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</si>
  <si>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</si>
  <si>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</si>
  <si>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</si>
  <si>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</si>
  <si>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</si>
  <si>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</si>
  <si>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</si>
  <si>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</si>
  <si>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</si>
  <si>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</si>
  <si>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</si>
  <si>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</si>
  <si>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</si>
  <si>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</si>
  <si>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</si>
  <si>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</si>
  <si>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</si>
  <si>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</si>
  <si>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</si>
  <si>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</si>
  <si>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</si>
  <si>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</si>
  <si>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</si>
  <si>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</si>
  <si>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</si>
  <si>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</si>
  <si>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</si>
  <si>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</si>
  <si>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</si>
  <si>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</si>
  <si>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</si>
  <si>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</si>
  <si>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</si>
  <si>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</si>
  <si>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</si>
  <si>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</si>
  <si>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</si>
  <si>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</si>
  <si>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</si>
  <si>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</si>
  <si>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</si>
  <si>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</si>
  <si>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</si>
  <si>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</si>
  <si>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</si>
  <si>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</si>
  <si>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</si>
  <si>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</si>
  <si>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</si>
  <si>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</si>
  <si>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</si>
  <si>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</si>
  <si>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</si>
  <si>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</si>
  <si>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</si>
  <si>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</si>
  <si>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</si>
  <si>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</si>
  <si>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</si>
  <si>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</si>
  <si>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</si>
  <si>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</si>
  <si>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</si>
  <si>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</si>
  <si>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</si>
  <si>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</si>
  <si>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</si>
  <si>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</si>
  <si>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</si>
  <si>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</si>
  <si>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</si>
  <si>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</si>
  <si>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</si>
  <si>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</si>
  <si>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</si>
  <si>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</si>
  <si>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</si>
  <si>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</si>
  <si>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</si>
  <si>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</si>
  <si>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</si>
  <si>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</si>
  <si>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</si>
  <si>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</si>
  <si>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</si>
  <si>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</si>
  <si>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</si>
  <si>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</si>
  <si>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</si>
  <si>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</si>
  <si>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</si>
  <si>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</si>
  <si>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</si>
  <si>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</si>
  <si>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</si>
  <si>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</si>
  <si>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</si>
  <si>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</si>
  <si>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</si>
  <si>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</si>
  <si>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</si>
  <si>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</si>
  <si>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</si>
  <si>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</si>
  <si>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</si>
  <si>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</si>
  <si>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</si>
  <si>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</si>
  <si>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</si>
  <si>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</si>
  <si>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</si>
  <si>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</si>
  <si>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</si>
  <si>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</si>
  <si>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</si>
  <si>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</si>
  <si>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</si>
  <si>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</si>
  <si>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</si>
  <si>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</si>
  <si>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</si>
  <si>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</si>
  <si>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</si>
  <si>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</si>
  <si>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</si>
  <si>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</si>
  <si>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</si>
  <si>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</si>
  <si>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</si>
  <si>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</si>
  <si>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</si>
  <si>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</si>
  <si>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</si>
  <si>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</si>
  <si>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</si>
  <si>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</si>
  <si>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</si>
  <si>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</si>
  <si>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</si>
  <si>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</si>
  <si>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</si>
  <si>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</si>
  <si>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</si>
  <si>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</si>
  <si>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</si>
  <si>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</si>
  <si>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</si>
  <si>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</si>
  <si>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</si>
  <si>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</si>
  <si>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</si>
  <si>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</si>
  <si>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</si>
  <si>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</si>
  <si>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</si>
  <si>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</si>
  <si>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</si>
  <si>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</si>
  <si>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</si>
  <si>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</si>
  <si>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</si>
  <si>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</si>
  <si>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</si>
  <si>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</si>
  <si>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</si>
  <si>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</si>
  <si>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</si>
  <si>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</si>
  <si>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</si>
  <si>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</si>
  <si>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</si>
  <si>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</si>
  <si>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</si>
  <si>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</si>
  <si>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</si>
  <si>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</si>
  <si>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</si>
  <si>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</si>
  <si>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</si>
  <si>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</si>
  <si>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</si>
  <si>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</si>
  <si>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</si>
  <si>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</si>
  <si>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</si>
  <si>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</si>
  <si>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</si>
  <si>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</si>
  <si>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</si>
  <si>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</si>
  <si>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</si>
  <si>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</si>
  <si>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</si>
  <si>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</si>
  <si>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</si>
  <si>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</si>
  <si>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</si>
  <si>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</si>
  <si>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</si>
  <si>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</si>
  <si>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</si>
  <si>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</si>
  <si>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</si>
  <si>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</si>
  <si>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</si>
  <si>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</si>
  <si>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</si>
  <si>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</si>
  <si>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</si>
  <si>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</si>
  <si>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</si>
  <si>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</si>
  <si>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</si>
  <si>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</si>
  <si>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</si>
  <si>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</si>
  <si>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</si>
  <si>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</si>
  <si>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</si>
  <si>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</si>
  <si>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</si>
  <si>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</si>
  <si>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</si>
  <si>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</si>
  <si>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</si>
  <si>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</si>
  <si>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</si>
  <si>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</si>
  <si>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</si>
  <si>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</si>
  <si>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</si>
  <si>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</si>
  <si>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</si>
  <si>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</si>
  <si>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</si>
  <si>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</si>
  <si>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</si>
  <si>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</si>
  <si>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</si>
  <si>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</si>
  <si>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</si>
  <si>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</si>
  <si>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</si>
  <si>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</si>
  <si>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</si>
  <si>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</si>
  <si>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</si>
  <si>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</si>
  <si>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</si>
  <si>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</si>
  <si>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</si>
  <si>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</si>
  <si>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</si>
  <si>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</si>
  <si>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</si>
  <si>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</si>
  <si>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</si>
  <si>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</si>
  <si>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</si>
  <si>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</si>
  <si>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</si>
  <si>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</si>
  <si>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</si>
  <si>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</si>
  <si>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</si>
  <si>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</si>
  <si>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</si>
  <si>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</si>
  <si>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</si>
  <si>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</si>
  <si>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</si>
  <si>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</si>
  <si>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</si>
  <si>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</si>
  <si>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</si>
  <si>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</si>
  <si>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</si>
  <si>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</si>
  <si>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</si>
  <si>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</si>
  <si>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</si>
  <si>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</si>
  <si>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</si>
  <si>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</si>
  <si>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</si>
  <si>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</si>
  <si>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</si>
  <si>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</si>
  <si>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</si>
  <si>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</si>
  <si>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</si>
  <si>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</si>
  <si>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</si>
  <si>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</si>
  <si>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</si>
  <si>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</si>
  <si>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</si>
  <si>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</si>
  <si>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</si>
  <si>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</si>
  <si>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</si>
  <si>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</si>
  <si>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</si>
  <si>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</si>
  <si>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</si>
  <si>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</si>
  <si>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</si>
  <si>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</si>
  <si>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</si>
  <si>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</si>
  <si>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</si>
  <si>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</si>
  <si>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</si>
  <si>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</si>
  <si>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</si>
  <si>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</si>
  <si>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</si>
  <si>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</si>
  <si>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</si>
  <si>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</si>
  <si>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</si>
  <si>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</si>
  <si>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</si>
  <si>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</si>
  <si>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</si>
  <si>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</si>
  <si>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</si>
  <si>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</si>
  <si>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</si>
  <si>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</si>
  <si>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</si>
  <si>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</si>
  <si>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</si>
  <si>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</si>
  <si>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</si>
  <si>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</si>
  <si>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</si>
  <si>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</si>
  <si>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</si>
  <si>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</si>
  <si>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</si>
  <si>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</si>
  <si>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</si>
  <si>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</si>
  <si>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</si>
  <si>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</si>
  <si>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</si>
  <si>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</si>
  <si>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</si>
  <si>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</si>
  <si>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</si>
  <si>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</si>
  <si>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</si>
  <si>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</si>
  <si>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</si>
  <si>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</si>
  <si>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</si>
  <si>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</si>
  <si>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</si>
  <si>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</si>
  <si>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</si>
  <si>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</si>
  <si>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</si>
  <si>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</si>
  <si>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</si>
  <si>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</si>
  <si>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</si>
  <si>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</si>
  <si>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</si>
  <si>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</si>
  <si>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</si>
  <si>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</si>
  <si>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</si>
  <si>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</si>
  <si>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</si>
  <si>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</si>
  <si>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</si>
  <si>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</si>
  <si>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</si>
  <si>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</si>
  <si>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</si>
  <si>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</si>
  <si>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</si>
  <si>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</si>
  <si>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</si>
  <si>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</si>
  <si>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</si>
  <si>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</si>
  <si>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</si>
  <si>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</si>
  <si>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</si>
  <si>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</si>
  <si>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</si>
  <si>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</si>
  <si>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</si>
  <si>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</si>
  <si>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</si>
  <si>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</si>
  <si>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</si>
  <si>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</si>
  <si>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</si>
  <si>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</si>
  <si>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</si>
  <si>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</si>
  <si>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</si>
  <si>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</si>
  <si>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</si>
  <si>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</si>
  <si>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</si>
  <si>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</si>
  <si>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</si>
  <si>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</si>
  <si>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</si>
  <si>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</si>
  <si>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</si>
  <si>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</si>
  <si>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</si>
  <si>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</si>
  <si>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</si>
  <si>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</si>
  <si>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</si>
  <si>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</si>
  <si>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</si>
  <si>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</si>
  <si>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</si>
  <si>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</si>
  <si>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</si>
  <si>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</si>
  <si>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</si>
  <si>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</si>
  <si>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</si>
  <si>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</si>
  <si>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</si>
  <si>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</si>
  <si>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</si>
  <si>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</si>
  <si>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</si>
  <si>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</si>
  <si>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</si>
  <si>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</si>
  <si>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</si>
  <si>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</si>
  <si>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</si>
  <si>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</si>
  <si>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</si>
  <si>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</si>
  <si>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</si>
  <si>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</si>
  <si>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</si>
  <si>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</si>
  <si>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</si>
  <si>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</si>
  <si>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</si>
  <si>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</si>
  <si>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</si>
  <si>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</si>
  <si>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</si>
  <si>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</si>
  <si>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</si>
  <si>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</si>
  <si>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</si>
  <si>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</si>
  <si>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</si>
  <si>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</si>
  <si>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</si>
  <si>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</si>
  <si>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</si>
  <si>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</si>
  <si>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</si>
  <si>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</si>
  <si>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</si>
  <si>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</si>
  <si>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</si>
  <si>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</si>
  <si>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</si>
  <si>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</si>
  <si>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</si>
  <si>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</si>
  <si>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</si>
  <si>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</si>
  <si>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</si>
  <si>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</si>
  <si>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</si>
  <si>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</si>
  <si>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</si>
  <si>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</si>
  <si>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</si>
  <si>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</si>
  <si>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</si>
  <si>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</si>
  <si>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</si>
  <si>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</si>
  <si>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</si>
  <si>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</si>
  <si>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</si>
  <si>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</si>
  <si>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</si>
  <si>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</si>
  <si>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</si>
  <si>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</si>
  <si>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</si>
  <si>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</si>
  <si>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</si>
  <si>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</si>
  <si>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</si>
  <si>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</si>
  <si>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</si>
  <si>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</si>
  <si>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</si>
  <si>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</si>
  <si>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</si>
  <si>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</si>
  <si>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</si>
  <si>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</si>
  <si>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</si>
  <si>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</si>
  <si>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</si>
  <si>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</si>
  <si>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</si>
  <si>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</si>
  <si>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</si>
  <si>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</si>
  <si>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</si>
  <si>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</si>
  <si>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</si>
  <si>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</si>
  <si>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</si>
  <si>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</si>
  <si>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</si>
  <si>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</si>
  <si>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</si>
  <si>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</si>
  <si>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</si>
  <si>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</si>
  <si>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</si>
  <si>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</si>
  <si>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</si>
  <si>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</si>
  <si>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</si>
  <si>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</si>
  <si>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</si>
  <si>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</si>
  <si>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</si>
  <si>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</si>
  <si>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</si>
  <si>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</si>
  <si>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</si>
  <si>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</si>
  <si>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</si>
  <si>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</si>
  <si>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</si>
  <si>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</si>
  <si>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</si>
  <si>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</si>
  <si>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</si>
  <si>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</si>
  <si>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</si>
  <si>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</si>
  <si>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</si>
  <si>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</si>
  <si>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</si>
  <si>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</si>
  <si>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</si>
  <si>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</si>
  <si>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</si>
  <si>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</si>
  <si>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</si>
  <si>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</si>
  <si>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</si>
  <si>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</si>
  <si>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</si>
  <si>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</si>
  <si>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</si>
  <si>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</si>
  <si>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</si>
  <si>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</si>
  <si>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</si>
  <si>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</si>
  <si>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</si>
  <si>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</si>
  <si>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</si>
  <si>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</si>
  <si>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</si>
  <si>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</si>
  <si>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</si>
  <si>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</si>
  <si>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</si>
  <si>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</si>
  <si>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</si>
  <si>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</si>
  <si>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</si>
  <si>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</si>
  <si>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</si>
  <si>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</si>
  <si>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</si>
  <si>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</si>
  <si>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</si>
  <si>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</si>
  <si>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</si>
  <si>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</si>
  <si>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</si>
  <si>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</si>
  <si>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</si>
  <si>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</si>
  <si>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</si>
  <si>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</si>
  <si>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</si>
  <si>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</si>
  <si>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</si>
  <si>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</si>
  <si>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</si>
  <si>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</si>
  <si>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</si>
  <si>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</si>
  <si>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</si>
  <si>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</si>
  <si>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</si>
  <si>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</si>
  <si>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</si>
  <si>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</si>
  <si>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</si>
  <si>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</si>
  <si>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</si>
  <si>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</si>
  <si>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</si>
  <si>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</si>
  <si>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</si>
  <si>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</si>
  <si>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</si>
  <si>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</si>
  <si>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</si>
  <si>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</si>
  <si>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</si>
  <si>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</si>
  <si>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</si>
  <si>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</si>
  <si>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</si>
  <si>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</si>
  <si>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</si>
  <si>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</si>
  <si>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</si>
  <si>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</si>
  <si>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</si>
  <si>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</si>
  <si>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</si>
  <si>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</si>
  <si>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</si>
  <si>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</si>
  <si>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</si>
  <si>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</si>
  <si>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</si>
  <si>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</si>
  <si>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</si>
  <si>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</si>
  <si>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</si>
  <si>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</si>
  <si>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</si>
  <si>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</si>
  <si>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</si>
  <si>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</si>
  <si>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</si>
  <si>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</si>
  <si>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</si>
  <si>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</si>
  <si>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</si>
  <si>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</si>
  <si>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</si>
  <si>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</si>
  <si>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</si>
  <si>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</si>
  <si>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</si>
  <si>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</si>
  <si>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</si>
  <si>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</si>
  <si>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</si>
  <si>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</si>
  <si>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</si>
  <si>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</si>
  <si>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</si>
  <si>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</si>
  <si>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</si>
  <si>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</si>
  <si>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</si>
  <si>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</si>
  <si>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</si>
  <si>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</si>
  <si>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</si>
  <si>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</si>
  <si>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</si>
  <si>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</si>
  <si>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</si>
  <si>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</si>
  <si>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</si>
  <si>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</si>
  <si>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</si>
  <si>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</si>
  <si>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</si>
  <si>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</si>
  <si>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</si>
  <si>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</si>
  <si>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</si>
  <si>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</si>
  <si>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</si>
  <si>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</si>
  <si>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</si>
  <si>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</si>
  <si>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</si>
  <si>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</si>
  <si>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</si>
  <si>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</si>
  <si>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</si>
  <si>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</si>
  <si>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</si>
  <si>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</si>
  <si>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</si>
  <si>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</si>
  <si>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</si>
  <si>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</si>
  <si>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</si>
  <si>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</si>
  <si>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</si>
  <si>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</si>
  <si>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</si>
  <si>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</si>
  <si>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</si>
  <si>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</si>
  <si>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</si>
  <si>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</si>
  <si>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</si>
  <si>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</si>
  <si>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</si>
  <si>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</si>
  <si>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</si>
  <si>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</si>
  <si>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</si>
  <si>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</si>
  <si>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</si>
  <si>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</si>
  <si>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</si>
  <si>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</si>
  <si>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</si>
  <si>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</si>
  <si>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</si>
  <si>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</si>
  <si>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</si>
  <si>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</si>
  <si>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</si>
  <si>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</si>
  <si>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</si>
  <si>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</si>
  <si>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</si>
  <si>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</si>
  <si>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</si>
  <si>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</si>
  <si>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</si>
  <si>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</si>
  <si>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</si>
  <si>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</si>
  <si>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</si>
  <si>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</si>
  <si>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</si>
  <si>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</si>
  <si>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</si>
  <si>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</si>
  <si>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</si>
  <si>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</si>
  <si>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</si>
  <si>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</si>
  <si>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</si>
  <si>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</si>
  <si>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</si>
  <si>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</si>
  <si>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</si>
  <si>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</si>
  <si>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</si>
  <si>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</si>
  <si>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</si>
  <si>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</si>
  <si>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</si>
  <si>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</si>
  <si>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</si>
  <si>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</si>
  <si>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</si>
  <si>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</si>
  <si>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</si>
  <si>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</si>
  <si>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</si>
  <si>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</si>
  <si>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</si>
  <si>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</si>
  <si>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</si>
  <si>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</si>
  <si>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</si>
  <si>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</si>
  <si>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</si>
  <si>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</si>
  <si>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</si>
  <si>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</si>
  <si>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</si>
  <si>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</si>
  <si>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</si>
  <si>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</si>
  <si>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</si>
  <si>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</si>
  <si>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</si>
  <si>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</si>
  <si>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</si>
  <si>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</si>
  <si>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</si>
  <si>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</si>
  <si>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</si>
  <si>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</si>
  <si>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</si>
  <si>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</si>
  <si>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</si>
  <si>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</si>
  <si>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</si>
  <si>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</si>
  <si>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</si>
  <si>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</si>
  <si>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</si>
  <si>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</si>
  <si>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</si>
  <si>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</si>
  <si>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</si>
  <si>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</si>
  <si>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</si>
  <si>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</si>
  <si>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</si>
  <si>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</si>
  <si>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</si>
  <si>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</si>
  <si>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</si>
  <si>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</si>
  <si>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</si>
  <si>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</si>
  <si>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</si>
  <si>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</si>
  <si>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</si>
  <si>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</si>
  <si>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</si>
  <si>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</si>
  <si>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</si>
  <si>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</si>
  <si>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</si>
  <si>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</si>
  <si>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</si>
  <si>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</si>
  <si>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</si>
  <si>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</si>
  <si>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</si>
  <si>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</si>
  <si>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</si>
  <si>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</si>
  <si>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</si>
  <si>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</si>
  <si>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</si>
  <si>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</si>
  <si>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</si>
  <si>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</si>
  <si>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</si>
  <si>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</si>
  <si>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</si>
  <si>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</si>
  <si>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</si>
  <si>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</si>
  <si>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</si>
  <si>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</si>
  <si>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</si>
  <si>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</si>
  <si>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</si>
  <si>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</si>
  <si>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</si>
  <si>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</si>
  <si>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</si>
  <si>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</si>
  <si>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</si>
  <si>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</si>
  <si>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</si>
  <si>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</si>
  <si>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</si>
  <si>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</si>
  <si>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</si>
  <si>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</si>
  <si>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</si>
  <si>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</si>
  <si>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</si>
  <si>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</si>
  <si>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</si>
  <si>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</si>
  <si>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</si>
  <si>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</si>
  <si>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</si>
  <si>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</si>
  <si>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</si>
  <si>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</si>
  <si>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</si>
  <si>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</si>
  <si>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</si>
  <si>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</si>
  <si>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</si>
  <si>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</si>
  <si>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</si>
  <si>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</si>
  <si>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</si>
  <si>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</si>
  <si>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</si>
  <si>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</si>
  <si>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</si>
  <si>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</si>
  <si>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</si>
  <si>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</si>
  <si>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</si>
  <si>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</si>
  <si>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</si>
  <si>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</si>
  <si>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</si>
  <si>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</si>
  <si>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</si>
  <si>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</si>
  <si>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</si>
  <si>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</si>
  <si>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</si>
  <si>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</si>
  <si>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</si>
  <si>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</si>
  <si>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</si>
  <si>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</si>
  <si>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</si>
  <si>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</si>
  <si>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</si>
  <si>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</si>
  <si>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</si>
  <si>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</si>
  <si>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</si>
  <si>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</si>
  <si>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</si>
  <si>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</si>
  <si>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</si>
  <si>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</si>
  <si>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</si>
  <si>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</si>
  <si>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</si>
  <si>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</si>
  <si>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</si>
  <si>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</si>
  <si>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</si>
  <si>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</si>
  <si>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</si>
  <si>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</si>
  <si>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</si>
  <si>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</si>
  <si>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</si>
  <si>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</si>
  <si>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</si>
  <si>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</si>
  <si>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</si>
  <si>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</si>
  <si>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</si>
  <si>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</si>
  <si>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</si>
  <si>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</si>
  <si>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</si>
  <si>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</si>
  <si>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</si>
  <si>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</si>
  <si>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</si>
  <si>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</si>
  <si>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</si>
  <si>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</si>
  <si>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</si>
  <si>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</si>
  <si>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</si>
  <si>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</si>
  <si>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</si>
  <si>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</si>
  <si>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</si>
  <si>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</si>
  <si>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</si>
  <si>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</si>
  <si>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</si>
  <si>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</si>
  <si>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</si>
  <si>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</si>
  <si>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</si>
  <si>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</si>
  <si>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</si>
  <si>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</si>
  <si>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</si>
  <si>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</si>
  <si>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</si>
  <si>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</si>
  <si>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</si>
  <si>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</si>
  <si>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</si>
  <si>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</si>
  <si>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</si>
  <si>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</si>
  <si>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</si>
  <si>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</si>
  <si>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</si>
  <si>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</si>
  <si>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</si>
  <si>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</si>
  <si>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</si>
  <si>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</si>
  <si>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</si>
  <si>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</si>
  <si>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</si>
  <si>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</si>
  <si>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</si>
  <si>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</si>
  <si>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</si>
  <si>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</si>
  <si>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</si>
  <si>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</si>
  <si>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</si>
  <si>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</si>
  <si>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</si>
  <si>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</si>
  <si>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</si>
  <si>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</si>
  <si>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</si>
  <si>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</si>
  <si>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</si>
  <si>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</si>
  <si>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</si>
  <si>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</si>
  <si>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</si>
  <si>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</si>
  <si>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</si>
  <si>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</si>
  <si>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</si>
  <si>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</si>
  <si>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</si>
  <si>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</si>
  <si>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</si>
  <si>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</si>
  <si>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</si>
  <si>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</si>
  <si>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</si>
  <si>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</si>
  <si>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</si>
  <si>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</si>
  <si>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</si>
  <si>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</si>
  <si>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</si>
  <si>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</si>
  <si>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</si>
  <si>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</si>
  <si>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</si>
  <si>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</si>
  <si>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</si>
  <si>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</si>
  <si>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</si>
  <si>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</si>
  <si>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</si>
  <si>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</si>
  <si>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</si>
  <si>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</si>
  <si>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</si>
  <si>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</si>
  <si>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</si>
  <si>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</si>
  <si>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</si>
  <si>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</si>
  <si>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</si>
  <si>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</si>
  <si>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</si>
  <si>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</si>
  <si>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</si>
  <si>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</si>
  <si>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</si>
  <si>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</si>
  <si>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</si>
  <si>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</si>
  <si>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</si>
  <si>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</si>
  <si>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</si>
  <si>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</si>
  <si>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</si>
  <si>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</si>
  <si>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</si>
  <si>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</si>
  <si>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</si>
  <si>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</si>
  <si>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</si>
  <si>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</si>
  <si>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</si>
  <si>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</si>
  <si>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</si>
  <si>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</si>
  <si>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</si>
  <si>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</si>
  <si>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</si>
  <si>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</si>
  <si>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</si>
  <si>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</si>
  <si>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</si>
  <si>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</si>
  <si>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</si>
  <si>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</si>
  <si>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</si>
  <si>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</si>
  <si>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</si>
  <si>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</si>
  <si>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</si>
  <si>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</si>
  <si>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</si>
  <si>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</si>
  <si>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</si>
  <si>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</si>
  <si>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</si>
  <si>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</si>
  <si>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</si>
  <si>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</si>
  <si>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</si>
  <si>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</si>
  <si>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</si>
  <si>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</si>
  <si>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</si>
  <si>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</si>
  <si>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</si>
  <si>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</si>
  <si>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</si>
  <si>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</si>
  <si>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</si>
  <si>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</si>
  <si>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</si>
  <si>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</si>
  <si>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</si>
  <si>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</si>
  <si>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</si>
  <si>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</si>
  <si>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</si>
  <si>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</si>
  <si>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</si>
  <si>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</si>
  <si>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</si>
  <si>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</si>
  <si>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</si>
  <si>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</si>
  <si>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</si>
  <si>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</si>
  <si>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</si>
  <si>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</si>
  <si>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</si>
  <si>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</si>
  <si>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</si>
  <si>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</si>
  <si>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</si>
  <si>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</si>
  <si>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</si>
  <si>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</si>
  <si>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</si>
  <si>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</si>
  <si>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</si>
  <si>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</si>
  <si>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</si>
  <si>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</si>
  <si>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</si>
  <si>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</si>
  <si>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</si>
  <si>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</si>
  <si>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</si>
  <si>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</si>
  <si>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</si>
  <si>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</si>
  <si>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</si>
  <si>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</si>
  <si>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</si>
  <si>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</si>
  <si>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</si>
  <si>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</si>
  <si>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</si>
  <si>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</si>
  <si>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</si>
  <si>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</si>
  <si>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</si>
  <si>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</si>
  <si>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</si>
  <si>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</si>
  <si>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</si>
  <si>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</si>
  <si>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</si>
  <si>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</si>
  <si>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</si>
  <si>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</si>
  <si>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</si>
  <si>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</si>
  <si>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</si>
  <si>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</si>
  <si>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</si>
  <si>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</si>
  <si>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</si>
  <si>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</si>
  <si>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</si>
  <si>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</si>
  <si>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</si>
  <si>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</si>
  <si>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</si>
  <si>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</si>
  <si>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</si>
  <si>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</si>
  <si>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</si>
  <si>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</si>
  <si>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</si>
  <si>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</si>
  <si>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</si>
  <si>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</si>
  <si>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</si>
  <si>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</si>
  <si>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</si>
  <si>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</si>
  <si>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</si>
  <si>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</si>
  <si>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</si>
  <si>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</si>
  <si>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</si>
  <si>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</si>
  <si>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</si>
  <si>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</si>
  <si>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</si>
  <si>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</si>
  <si>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</si>
  <si>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</si>
  <si>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</si>
  <si>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</si>
  <si>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</si>
  <si>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</si>
  <si>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</si>
  <si>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</si>
  <si>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</si>
  <si>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</si>
  <si>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</si>
  <si>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</si>
  <si>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</si>
  <si>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</si>
  <si>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</si>
  <si>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</si>
  <si>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</si>
  <si>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</si>
  <si>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</si>
  <si>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</si>
  <si>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</si>
  <si>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</si>
  <si>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</si>
  <si>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</si>
  <si>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CAMARAS SIN FUNCIONAMIENTO DEL DIA 0 DE FEBRERO DE 2023</t>
  </si>
  <si>
    <t>APAGADO</t>
  </si>
  <si>
    <t>TOTAL</t>
  </si>
  <si>
    <t>LLEGAMOS NOSOTROS</t>
  </si>
  <si>
    <t>NO ESTA LA CAMARA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</si>
</sst>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zoomScale="66" zoomScaleNormal="66" workbookViewId="0">
      <pane xSplit="10" ySplit="4" topLeftCell="L5" activePane="bottomRight" state="frozen"/>
      <selection pane="topRight" activeCell="M1" sqref="M1"/>
      <selection pane="bottomLeft" activeCell="A5" sqref="A5"/>
      <selection pane="bottomRight" activeCell="D445" sqref="D445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409</v>
      </c>
      <c r="L2" s="116">
        <f t="shared" ref="L2:AL2" si="1">CANTIDAD_DE_CAMARAS-L3</f>
        <v>405</v>
      </c>
      <c r="M2" s="116">
        <f t="shared" si="1"/>
        <v>435</v>
      </c>
      <c r="N2" s="116">
        <f t="shared" si="1"/>
        <v>435</v>
      </c>
      <c r="O2" s="116">
        <f t="shared" si="1"/>
        <v>435</v>
      </c>
      <c r="P2" s="116">
        <f t="shared" si="1"/>
        <v>435</v>
      </c>
      <c r="Q2" s="116">
        <f t="shared" si="1"/>
        <v>435</v>
      </c>
      <c r="R2" s="116">
        <f t="shared" si="1"/>
        <v>435</v>
      </c>
      <c r="S2" s="116">
        <f t="shared" si="1"/>
        <v>435</v>
      </c>
      <c r="T2" s="116">
        <f t="shared" si="1"/>
        <v>435</v>
      </c>
      <c r="U2" s="116">
        <f t="shared" si="1"/>
        <v>435</v>
      </c>
      <c r="V2" s="116">
        <f t="shared" si="1"/>
        <v>435</v>
      </c>
      <c r="W2" s="116">
        <f t="shared" si="1"/>
        <v>435</v>
      </c>
      <c r="X2" s="116">
        <f t="shared" si="1"/>
        <v>435</v>
      </c>
      <c r="Y2" s="116">
        <f t="shared" si="1"/>
        <v>435</v>
      </c>
      <c r="Z2" s="116">
        <f t="shared" si="1"/>
        <v>435</v>
      </c>
      <c r="AA2" s="116">
        <f t="shared" si="1"/>
        <v>435</v>
      </c>
      <c r="AB2" s="116">
        <f t="shared" si="1"/>
        <v>435</v>
      </c>
      <c r="AC2" s="116">
        <f t="shared" si="1"/>
        <v>435</v>
      </c>
      <c r="AD2" s="116">
        <f t="shared" si="1"/>
        <v>435</v>
      </c>
      <c r="AE2" s="116">
        <f t="shared" si="1"/>
        <v>435</v>
      </c>
      <c r="AF2" s="116">
        <f t="shared" si="1"/>
        <v>435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</row>
    <row r="3" spans="1:38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0</v>
      </c>
      <c r="N3" s="12">
        <f t="shared" si="2"/>
        <v>0</v>
      </c>
      <c r="O3" s="12">
        <f t="shared" si="2"/>
        <v>0</v>
      </c>
      <c r="P3" s="12">
        <f t="shared" si="2"/>
        <v>0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1151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1152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1152</v>
      </c>
      <c r="D6" t="s">
        <v>32</v>
      </c>
      <c r="E6" s="39" t="s">
        <v>19</v>
      </c>
      <c r="F6" s="39" t="s">
        <v>1146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1152</v>
      </c>
      <c r="D7" t="s">
        <v>33</v>
      </c>
      <c r="E7" s="39" t="s">
        <v>19</v>
      </c>
      <c r="F7" s="39" t="s">
        <v>1145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1152</v>
      </c>
      <c r="D8" t="s">
        <v>34</v>
      </c>
      <c r="E8" s="39" t="s">
        <v>19</v>
      </c>
      <c r="F8" s="39" t="s">
        <v>1145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1152</v>
      </c>
      <c r="D9" t="s">
        <v>36</v>
      </c>
      <c r="E9" s="39" t="s">
        <v>19</v>
      </c>
      <c r="F9" s="39" t="s">
        <v>1146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1152</v>
      </c>
      <c r="D10" t="s">
        <v>27</v>
      </c>
      <c r="E10" s="39" t="s">
        <v>19</v>
      </c>
      <c r="F10" s="39" t="s">
        <v>1146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1152</v>
      </c>
      <c r="D11" t="s">
        <v>38</v>
      </c>
      <c r="E11" s="39" t="s">
        <v>15</v>
      </c>
      <c r="F11" s="39" t="s">
        <v>1146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1152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1152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1152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thickBot="1" x14ac:dyDescent="0.3">
      <c r="A15" t="s">
        <v>41</v>
      </c>
      <c r="B15" t="s">
        <v>1005</v>
      </c>
      <c r="C15" t="s">
        <v>1153</v>
      </c>
      <c r="D15" t="s">
        <v>42</v>
      </c>
      <c r="E15" s="39" t="s">
        <v>19</v>
      </c>
      <c r="F15" s="39" t="s">
        <v>1145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thickBot="1" x14ac:dyDescent="0.3">
      <c r="A16" t="s">
        <v>43</v>
      </c>
      <c r="B16" t="s">
        <v>1006</v>
      </c>
      <c r="C16" t="s">
        <v>1152</v>
      </c>
      <c r="D16" t="s">
        <v>44</v>
      </c>
      <c r="E16" s="39" t="s">
        <v>15</v>
      </c>
      <c r="F16" s="39" t="s">
        <v>1145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1285</v>
      </c>
      <c r="B17" s="39" t="s">
        <v>1269</v>
      </c>
      <c r="C17" s="39" t="s">
        <v>1153</v>
      </c>
      <c r="D17" t="s">
        <v>1253</v>
      </c>
      <c r="E17" s="39" t="s">
        <v>73</v>
      </c>
      <c r="F17" s="39" t="s">
        <v>20</v>
      </c>
      <c r="G17" s="21" t="s">
        <v>1256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1285</v>
      </c>
      <c r="B18" s="39" t="s">
        <v>1270</v>
      </c>
      <c r="C18" s="39" t="s">
        <v>1153</v>
      </c>
      <c r="D18" t="s">
        <v>1253</v>
      </c>
      <c r="E18" s="39" t="s">
        <v>73</v>
      </c>
      <c r="F18" s="39" t="s">
        <v>20</v>
      </c>
      <c r="G18" s="21" t="s">
        <v>1257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1285</v>
      </c>
      <c r="B19" s="39" t="s">
        <v>1268</v>
      </c>
      <c r="C19" s="39" t="s">
        <v>1153</v>
      </c>
      <c r="D19" t="s">
        <v>1252</v>
      </c>
      <c r="E19" s="39" t="s">
        <v>73</v>
      </c>
      <c r="F19" s="39" t="s">
        <v>20</v>
      </c>
      <c r="G19" s="21" t="s">
        <v>1255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1285</v>
      </c>
      <c r="B20" s="39" t="s">
        <v>1267</v>
      </c>
      <c r="C20" s="39" t="s">
        <v>1153</v>
      </c>
      <c r="D20" t="s">
        <v>1252</v>
      </c>
      <c r="E20" s="39" t="s">
        <v>73</v>
      </c>
      <c r="F20" s="39" t="s">
        <v>20</v>
      </c>
      <c r="G20" s="21" t="s">
        <v>1262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1285</v>
      </c>
      <c r="B21" s="39" t="s">
        <v>1271</v>
      </c>
      <c r="C21" s="39" t="s">
        <v>1153</v>
      </c>
      <c r="D21" t="s">
        <v>1254</v>
      </c>
      <c r="E21" s="39" t="s">
        <v>73</v>
      </c>
      <c r="F21" s="39" t="s">
        <v>20</v>
      </c>
      <c r="G21" s="21" t="s">
        <v>1258</v>
      </c>
      <c r="H21" s="40">
        <f t="shared" si="3"/>
        <v>28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1285</v>
      </c>
      <c r="B22" s="39" t="s">
        <v>1272</v>
      </c>
      <c r="C22" s="39" t="s">
        <v>1153</v>
      </c>
      <c r="D22" t="s">
        <v>1254</v>
      </c>
      <c r="E22" s="39" t="s">
        <v>73</v>
      </c>
      <c r="F22" s="39" t="s">
        <v>20</v>
      </c>
      <c r="G22" s="21" t="s">
        <v>1259</v>
      </c>
      <c r="H22" s="40">
        <f t="shared" si="3"/>
        <v>28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thickBot="1" x14ac:dyDescent="0.3">
      <c r="A23" t="s">
        <v>52</v>
      </c>
      <c r="B23" t="s">
        <v>71</v>
      </c>
      <c r="C23" t="s">
        <v>1152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thickBot="1" x14ac:dyDescent="0.3">
      <c r="A24" t="s">
        <v>52</v>
      </c>
      <c r="B24" t="s">
        <v>74</v>
      </c>
      <c r="C24" t="s">
        <v>1152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28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thickBot="1" x14ac:dyDescent="0.3">
      <c r="A25" t="s">
        <v>52</v>
      </c>
      <c r="B25" t="s">
        <v>76</v>
      </c>
      <c r="C25" t="s">
        <v>1152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thickBot="1" x14ac:dyDescent="0.3">
      <c r="A26" t="s">
        <v>52</v>
      </c>
      <c r="B26" t="s">
        <v>78</v>
      </c>
      <c r="C26" t="s">
        <v>1152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thickBot="1" x14ac:dyDescent="0.3">
      <c r="A27" t="s">
        <v>52</v>
      </c>
      <c r="B27" t="s">
        <v>1007</v>
      </c>
      <c r="C27" t="s">
        <v>1152</v>
      </c>
      <c r="D27" t="s">
        <v>1172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thickBot="1" x14ac:dyDescent="0.3">
      <c r="A28" t="s">
        <v>52</v>
      </c>
      <c r="B28" t="s">
        <v>80</v>
      </c>
      <c r="C28" t="s">
        <v>1152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thickBot="1" x14ac:dyDescent="0.3">
      <c r="A29" t="s">
        <v>52</v>
      </c>
      <c r="B29" t="s">
        <v>82</v>
      </c>
      <c r="C29" t="s">
        <v>1152</v>
      </c>
      <c r="D29" t="s">
        <v>1168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thickBot="1" x14ac:dyDescent="0.3">
      <c r="A30" t="s">
        <v>52</v>
      </c>
      <c r="B30" t="s">
        <v>83</v>
      </c>
      <c r="C30" t="s">
        <v>1152</v>
      </c>
      <c r="D30" t="s">
        <v>1167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1152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thickBot="1" x14ac:dyDescent="0.3">
      <c r="A32" t="s">
        <v>52</v>
      </c>
      <c r="B32" t="s">
        <v>86</v>
      </c>
      <c r="C32" t="s">
        <v>1152</v>
      </c>
      <c r="D32" t="s">
        <v>1166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thickBot="1" x14ac:dyDescent="0.3">
      <c r="A33" t="s">
        <v>52</v>
      </c>
      <c r="B33" t="s">
        <v>87</v>
      </c>
      <c r="C33" t="s">
        <v>1152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thickBot="1" x14ac:dyDescent="0.3">
      <c r="A34" t="s">
        <v>52</v>
      </c>
      <c r="B34" t="s">
        <v>1008</v>
      </c>
      <c r="C34" t="s">
        <v>1152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27</v>
      </c>
      <c r="I34" s="40">
        <f>COUNTIF(K34:AL34,"APAGADO")</f>
        <v>1</v>
      </c>
      <c r="J34" s="41">
        <f>(H34)/(I34+H34)</f>
        <v>0.9642857142857143</v>
      </c>
      <c r="K34" s="20"/>
      <c r="L34" s="20" t="s">
        <v>1311</v>
      </c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1152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thickBot="1" x14ac:dyDescent="0.3">
      <c r="A36" t="s">
        <v>52</v>
      </c>
      <c r="B36" t="s">
        <v>91</v>
      </c>
      <c r="C36" t="s">
        <v>1152</v>
      </c>
      <c r="D36" t="s">
        <v>1170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1152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thickBot="1" x14ac:dyDescent="0.3">
      <c r="A38" t="s">
        <v>52</v>
      </c>
      <c r="B38" t="s">
        <v>94</v>
      </c>
      <c r="C38" t="s">
        <v>1152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thickBot="1" x14ac:dyDescent="0.3">
      <c r="A39" t="s">
        <v>52</v>
      </c>
      <c r="B39" t="s">
        <v>96</v>
      </c>
      <c r="C39" t="s">
        <v>1152</v>
      </c>
      <c r="D39" t="s">
        <v>97</v>
      </c>
      <c r="E39" s="39" t="s">
        <v>19</v>
      </c>
      <c r="F39" s="39" t="s">
        <v>1146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thickBot="1" x14ac:dyDescent="0.3">
      <c r="A40" t="s">
        <v>52</v>
      </c>
      <c r="B40" t="s">
        <v>98</v>
      </c>
      <c r="C40" t="s">
        <v>1152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28</v>
      </c>
      <c r="I40" s="40">
        <f t="shared" si="4"/>
        <v>0</v>
      </c>
      <c r="J40" s="41">
        <f t="shared" si="5"/>
        <v>1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1152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thickBot="1" x14ac:dyDescent="0.3">
      <c r="A42" t="s">
        <v>101</v>
      </c>
      <c r="B42" t="s">
        <v>102</v>
      </c>
      <c r="C42" t="s">
        <v>1152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27</v>
      </c>
      <c r="I42" s="40">
        <f t="shared" si="4"/>
        <v>1</v>
      </c>
      <c r="J42" s="41">
        <f t="shared" si="5"/>
        <v>0.9642857142857143</v>
      </c>
      <c r="K42" s="20"/>
      <c r="L42" s="20" t="s">
        <v>1311</v>
      </c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thickBot="1" x14ac:dyDescent="0.3">
      <c r="A43" t="s">
        <v>52</v>
      </c>
      <c r="B43" t="s">
        <v>104</v>
      </c>
      <c r="C43" t="s">
        <v>1152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thickBot="1" x14ac:dyDescent="0.3">
      <c r="A44" t="s">
        <v>52</v>
      </c>
      <c r="B44" t="s">
        <v>106</v>
      </c>
      <c r="C44" t="s">
        <v>1152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thickBot="1" x14ac:dyDescent="0.3">
      <c r="A45" t="s">
        <v>52</v>
      </c>
      <c r="B45" t="s">
        <v>108</v>
      </c>
      <c r="C45" t="s">
        <v>1152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28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thickBot="1" x14ac:dyDescent="0.3">
      <c r="A46" t="s">
        <v>52</v>
      </c>
      <c r="B46" t="s">
        <v>110</v>
      </c>
      <c r="C46" t="s">
        <v>1152</v>
      </c>
      <c r="D46" t="s">
        <v>1171</v>
      </c>
      <c r="E46" s="39" t="s">
        <v>19</v>
      </c>
      <c r="F46" s="39" t="s">
        <v>28</v>
      </c>
      <c r="G46" t="s">
        <v>657</v>
      </c>
      <c r="H46" s="40">
        <f t="shared" si="3"/>
        <v>28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thickBot="1" x14ac:dyDescent="0.3">
      <c r="A47" t="s">
        <v>52</v>
      </c>
      <c r="B47" t="s">
        <v>111</v>
      </c>
      <c r="C47" t="s">
        <v>1152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1152</v>
      </c>
      <c r="D48" t="s">
        <v>1173</v>
      </c>
      <c r="E48" s="39" t="s">
        <v>19</v>
      </c>
      <c r="F48" s="39" t="s">
        <v>28</v>
      </c>
      <c r="G48" t="s">
        <v>659</v>
      </c>
      <c r="H48" s="40">
        <f t="shared" si="3"/>
        <v>28</v>
      </c>
      <c r="I48" s="40">
        <f t="shared" si="4"/>
        <v>0</v>
      </c>
      <c r="J48" s="41">
        <f t="shared" si="5"/>
        <v>1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1152</v>
      </c>
      <c r="D49" t="s">
        <v>1174</v>
      </c>
      <c r="E49" s="39" t="s">
        <v>19</v>
      </c>
      <c r="F49" s="39" t="s">
        <v>28</v>
      </c>
      <c r="G49" t="s">
        <v>660</v>
      </c>
      <c r="H49" s="40">
        <f t="shared" si="3"/>
        <v>28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thickBot="1" x14ac:dyDescent="0.3">
      <c r="A50" t="s">
        <v>52</v>
      </c>
      <c r="B50" t="s">
        <v>115</v>
      </c>
      <c r="C50" t="s">
        <v>1152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28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1152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28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thickBot="1" x14ac:dyDescent="0.3">
      <c r="A52" t="s">
        <v>52</v>
      </c>
      <c r="B52" t="s">
        <v>119</v>
      </c>
      <c r="C52" t="s">
        <v>1152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28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thickBot="1" x14ac:dyDescent="0.3">
      <c r="A53" t="s">
        <v>52</v>
      </c>
      <c r="B53" t="s">
        <v>121</v>
      </c>
      <c r="C53" t="s">
        <v>1152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28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1152</v>
      </c>
      <c r="D54" t="s">
        <v>1175</v>
      </c>
      <c r="E54" s="39" t="s">
        <v>19</v>
      </c>
      <c r="F54" s="39" t="s">
        <v>28</v>
      </c>
      <c r="G54" t="s">
        <v>665</v>
      </c>
      <c r="H54" s="40">
        <f t="shared" si="3"/>
        <v>28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thickBot="1" x14ac:dyDescent="0.3">
      <c r="A55" t="s">
        <v>52</v>
      </c>
      <c r="B55" t="s">
        <v>124</v>
      </c>
      <c r="C55" t="s">
        <v>1152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thickBot="1" x14ac:dyDescent="0.3">
      <c r="A56" t="s">
        <v>52</v>
      </c>
      <c r="B56" t="s">
        <v>126</v>
      </c>
      <c r="C56" t="s">
        <v>1152</v>
      </c>
      <c r="D56" t="s">
        <v>1156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1152</v>
      </c>
      <c r="D57" t="s">
        <v>1157</v>
      </c>
      <c r="E57" s="39" t="s">
        <v>19</v>
      </c>
      <c r="F57" s="39" t="s">
        <v>28</v>
      </c>
      <c r="G57" t="s">
        <v>668</v>
      </c>
      <c r="H57" s="40">
        <f t="shared" si="3"/>
        <v>28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thickBot="1" x14ac:dyDescent="0.3">
      <c r="A58" t="s">
        <v>52</v>
      </c>
      <c r="B58" t="s">
        <v>128</v>
      </c>
      <c r="C58" t="s">
        <v>1152</v>
      </c>
      <c r="D58" t="s">
        <v>1158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1152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28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1152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28</v>
      </c>
      <c r="I60" s="40">
        <f t="shared" si="4"/>
        <v>0</v>
      </c>
      <c r="J60" s="41">
        <f t="shared" si="5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thickBot="1" x14ac:dyDescent="0.3">
      <c r="A61" t="s">
        <v>52</v>
      </c>
      <c r="B61" t="s">
        <v>132</v>
      </c>
      <c r="C61" t="s">
        <v>1152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thickBot="1" x14ac:dyDescent="0.3">
      <c r="A62" t="s">
        <v>52</v>
      </c>
      <c r="B62" t="s">
        <v>134</v>
      </c>
      <c r="C62" t="s">
        <v>1152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thickBot="1" x14ac:dyDescent="0.3">
      <c r="A63" t="s">
        <v>52</v>
      </c>
      <c r="B63" t="s">
        <v>136</v>
      </c>
      <c r="C63" t="s">
        <v>1152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1152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thickBot="1" x14ac:dyDescent="0.3">
      <c r="A65" t="s">
        <v>52</v>
      </c>
      <c r="B65" t="s">
        <v>140</v>
      </c>
      <c r="C65" t="s">
        <v>1152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28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thickBot="1" x14ac:dyDescent="0.3">
      <c r="A66" t="s">
        <v>52</v>
      </c>
      <c r="B66" t="s">
        <v>142</v>
      </c>
      <c r="C66" t="s">
        <v>1152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28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thickBot="1" x14ac:dyDescent="0.3">
      <c r="A67" t="s">
        <v>52</v>
      </c>
      <c r="B67" t="s">
        <v>144</v>
      </c>
      <c r="C67" t="s">
        <v>1152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thickBot="1" x14ac:dyDescent="0.3">
      <c r="A68" t="s">
        <v>52</v>
      </c>
      <c r="B68" t="s">
        <v>145</v>
      </c>
      <c r="C68" t="s">
        <v>1152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thickBot="1" x14ac:dyDescent="0.3">
      <c r="A69" t="s">
        <v>52</v>
      </c>
      <c r="B69" t="s">
        <v>146</v>
      </c>
      <c r="C69" t="s">
        <v>1152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28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thickBot="1" x14ac:dyDescent="0.3">
      <c r="A70" t="s">
        <v>52</v>
      </c>
      <c r="B70" t="s">
        <v>148</v>
      </c>
      <c r="C70" t="s">
        <v>1152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28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thickBot="1" x14ac:dyDescent="0.3">
      <c r="A71" t="s">
        <v>52</v>
      </c>
      <c r="B71" t="s">
        <v>150</v>
      </c>
      <c r="C71" t="s">
        <v>1152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thickBot="1" x14ac:dyDescent="0.3">
      <c r="A72" t="s">
        <v>52</v>
      </c>
      <c r="B72" t="s">
        <v>1011</v>
      </c>
      <c r="C72" t="s">
        <v>1152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thickBot="1" x14ac:dyDescent="0.3">
      <c r="A73" t="s">
        <v>52</v>
      </c>
      <c r="B73" t="s">
        <v>1012</v>
      </c>
      <c r="C73" t="s">
        <v>1152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thickBot="1" x14ac:dyDescent="0.3">
      <c r="A74" t="s">
        <v>52</v>
      </c>
      <c r="B74" t="s">
        <v>153</v>
      </c>
      <c r="C74" t="s">
        <v>1152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thickBot="1" x14ac:dyDescent="0.3">
      <c r="A75" t="s">
        <v>52</v>
      </c>
      <c r="B75" t="s">
        <v>1013</v>
      </c>
      <c r="C75" t="s">
        <v>1152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28</v>
      </c>
      <c r="I75" s="40">
        <f t="shared" si="4"/>
        <v>0</v>
      </c>
      <c r="J75" s="41">
        <f t="shared" si="5"/>
        <v>1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thickBot="1" x14ac:dyDescent="0.3">
      <c r="A76" t="s">
        <v>52</v>
      </c>
      <c r="B76" t="s">
        <v>48</v>
      </c>
      <c r="C76" t="s">
        <v>1152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thickBot="1" x14ac:dyDescent="0.3">
      <c r="A77" t="s">
        <v>52</v>
      </c>
      <c r="B77" t="s">
        <v>50</v>
      </c>
      <c r="C77" t="s">
        <v>1152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thickBot="1" x14ac:dyDescent="0.3">
      <c r="A78" t="s">
        <v>52</v>
      </c>
      <c r="B78" t="s">
        <v>53</v>
      </c>
      <c r="C78" t="s">
        <v>1152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28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thickBot="1" x14ac:dyDescent="0.3">
      <c r="A79" t="s">
        <v>52</v>
      </c>
      <c r="B79" t="s">
        <v>55</v>
      </c>
      <c r="C79" t="s">
        <v>1152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thickBot="1" x14ac:dyDescent="0.3">
      <c r="A80" t="s">
        <v>52</v>
      </c>
      <c r="B80" t="s">
        <v>57</v>
      </c>
      <c r="C80" t="s">
        <v>1152</v>
      </c>
      <c r="D80" t="s">
        <v>58</v>
      </c>
      <c r="E80" s="39" t="s">
        <v>15</v>
      </c>
      <c r="F80" s="39" t="s">
        <v>1145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thickBot="1" x14ac:dyDescent="0.3">
      <c r="A81" t="s">
        <v>52</v>
      </c>
      <c r="B81" t="s">
        <v>1018</v>
      </c>
      <c r="C81" t="s">
        <v>1152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thickBot="1" x14ac:dyDescent="0.3">
      <c r="A82" t="s">
        <v>52</v>
      </c>
      <c r="B82" t="s">
        <v>60</v>
      </c>
      <c r="C82" t="s">
        <v>1152</v>
      </c>
      <c r="D82" t="s">
        <v>61</v>
      </c>
      <c r="E82" s="39" t="s">
        <v>15</v>
      </c>
      <c r="F82" s="39" t="s">
        <v>1146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thickBot="1" x14ac:dyDescent="0.3">
      <c r="A83" t="s">
        <v>52</v>
      </c>
      <c r="B83" t="s">
        <v>62</v>
      </c>
      <c r="C83" t="s">
        <v>1152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thickBot="1" x14ac:dyDescent="0.3">
      <c r="A84" t="s">
        <v>52</v>
      </c>
      <c r="B84" t="s">
        <v>1019</v>
      </c>
      <c r="C84" t="s">
        <v>1152</v>
      </c>
      <c r="D84" t="s">
        <v>1176</v>
      </c>
      <c r="E84" s="39" t="s">
        <v>15</v>
      </c>
      <c r="F84" s="39" t="s">
        <v>1146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thickBot="1" x14ac:dyDescent="0.3">
      <c r="A85" t="s">
        <v>52</v>
      </c>
      <c r="B85" t="s">
        <v>1020</v>
      </c>
      <c r="C85" t="s">
        <v>1152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thickBot="1" x14ac:dyDescent="0.3">
      <c r="A86" t="s">
        <v>52</v>
      </c>
      <c r="B86" t="s">
        <v>155</v>
      </c>
      <c r="C86" t="s">
        <v>1152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1152</v>
      </c>
      <c r="D87" t="s">
        <v>157</v>
      </c>
      <c r="E87" s="39" t="s">
        <v>46</v>
      </c>
      <c r="F87" s="39" t="s">
        <v>28</v>
      </c>
      <c r="G87" t="s">
        <v>1149</v>
      </c>
      <c r="H87" s="40">
        <f t="shared" si="8"/>
        <v>28</v>
      </c>
      <c r="I87" s="40">
        <f>COUNTIF(K87:AL87,"APAGADO")</f>
        <v>0</v>
      </c>
      <c r="J87" s="41">
        <f>(H87)/(I87+H87)</f>
        <v>1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1152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28</v>
      </c>
      <c r="I88" s="40">
        <f t="shared" si="9"/>
        <v>0</v>
      </c>
      <c r="J88" s="41">
        <f t="shared" si="10"/>
        <v>1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thickBot="1" x14ac:dyDescent="0.3">
      <c r="A89" t="s">
        <v>52</v>
      </c>
      <c r="B89" t="s">
        <v>159</v>
      </c>
      <c r="C89" t="s">
        <v>1152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thickBot="1" x14ac:dyDescent="0.3">
      <c r="A90" t="s">
        <v>52</v>
      </c>
      <c r="B90" t="s">
        <v>161</v>
      </c>
      <c r="C90" t="s">
        <v>1152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thickBot="1" x14ac:dyDescent="0.3">
      <c r="A91" t="s">
        <v>52</v>
      </c>
      <c r="B91" t="s">
        <v>162</v>
      </c>
      <c r="C91" t="s">
        <v>1152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thickBot="1" x14ac:dyDescent="0.3">
      <c r="A92" t="s">
        <v>52</v>
      </c>
      <c r="B92" t="s">
        <v>65</v>
      </c>
      <c r="C92" t="s">
        <v>1152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thickBot="1" x14ac:dyDescent="0.3">
      <c r="A93" t="s">
        <v>52</v>
      </c>
      <c r="B93" t="s">
        <v>67</v>
      </c>
      <c r="C93" t="s">
        <v>1152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thickBot="1" x14ac:dyDescent="0.3">
      <c r="A94" t="s">
        <v>52</v>
      </c>
      <c r="B94" t="s">
        <v>69</v>
      </c>
      <c r="C94" t="s">
        <v>1152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customHeight="1" thickBot="1" x14ac:dyDescent="0.3">
      <c r="A95" t="s">
        <v>52</v>
      </c>
      <c r="B95" t="s">
        <v>164</v>
      </c>
      <c r="C95" t="s">
        <v>1152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thickBot="1" x14ac:dyDescent="0.3">
      <c r="A96" t="s">
        <v>52</v>
      </c>
      <c r="B96" t="s">
        <v>166</v>
      </c>
      <c r="C96" t="s">
        <v>1152</v>
      </c>
      <c r="D96" t="s">
        <v>167</v>
      </c>
      <c r="E96" s="39" t="s">
        <v>19</v>
      </c>
      <c r="F96" s="39" t="s">
        <v>1145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1152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1152</v>
      </c>
      <c r="D98" t="s">
        <v>1169</v>
      </c>
      <c r="E98" s="39" t="s">
        <v>73</v>
      </c>
      <c r="F98" s="39" t="s">
        <v>28</v>
      </c>
      <c r="G98"/>
      <c r="H98" s="40">
        <f t="shared" si="8"/>
        <v>28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1200</v>
      </c>
      <c r="C99" t="s">
        <v>1152</v>
      </c>
      <c r="D99" t="s">
        <v>1199</v>
      </c>
      <c r="E99" s="39" t="s">
        <v>73</v>
      </c>
      <c r="F99" s="39" t="s">
        <v>28</v>
      </c>
      <c r="G99" t="s">
        <v>1201</v>
      </c>
      <c r="H99" s="40">
        <f t="shared" si="8"/>
        <v>27</v>
      </c>
      <c r="I99" s="40">
        <f t="shared" si="9"/>
        <v>1</v>
      </c>
      <c r="J99" s="41">
        <f t="shared" si="10"/>
        <v>0.9642857142857143</v>
      </c>
      <c r="K99" s="20"/>
      <c r="L99" s="20" t="s">
        <v>1311</v>
      </c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thickBot="1" x14ac:dyDescent="0.3">
      <c r="A100" t="s">
        <v>52</v>
      </c>
      <c r="B100" s="39" t="s">
        <v>1209</v>
      </c>
      <c r="C100" s="39" t="s">
        <v>1152</v>
      </c>
      <c r="D100" t="s">
        <v>122</v>
      </c>
      <c r="E100" s="39" t="s">
        <v>73</v>
      </c>
      <c r="F100" s="39" t="s">
        <v>28</v>
      </c>
      <c r="G100" t="s">
        <v>1210</v>
      </c>
      <c r="H100" s="40">
        <f t="shared" si="8"/>
        <v>28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1202</v>
      </c>
      <c r="C101" s="39" t="s">
        <v>1152</v>
      </c>
      <c r="D101" t="s">
        <v>1204</v>
      </c>
      <c r="E101" s="39" t="s">
        <v>73</v>
      </c>
      <c r="F101" s="39" t="s">
        <v>28</v>
      </c>
      <c r="G101" t="s">
        <v>1211</v>
      </c>
      <c r="H101" s="40">
        <f t="shared" si="8"/>
        <v>28</v>
      </c>
      <c r="I101" s="40">
        <f t="shared" si="9"/>
        <v>0</v>
      </c>
      <c r="J101" s="41">
        <f t="shared" si="10"/>
        <v>1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1203</v>
      </c>
      <c r="C102" s="39" t="s">
        <v>1152</v>
      </c>
      <c r="D102" t="s">
        <v>1204</v>
      </c>
      <c r="E102" s="39" t="s">
        <v>73</v>
      </c>
      <c r="F102" s="39" t="s">
        <v>28</v>
      </c>
      <c r="G102" t="s">
        <v>1212</v>
      </c>
      <c r="H102" s="40">
        <f t="shared" si="8"/>
        <v>28</v>
      </c>
      <c r="I102" s="40">
        <f t="shared" si="9"/>
        <v>0</v>
      </c>
      <c r="J102" s="41">
        <f t="shared" si="10"/>
        <v>1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thickBot="1" x14ac:dyDescent="0.3">
      <c r="A103" t="s">
        <v>52</v>
      </c>
      <c r="B103" s="39" t="s">
        <v>1273</v>
      </c>
      <c r="C103" s="39" t="s">
        <v>1152</v>
      </c>
      <c r="D103" t="s">
        <v>93</v>
      </c>
      <c r="E103" s="39" t="s">
        <v>73</v>
      </c>
      <c r="F103" s="39" t="s">
        <v>28</v>
      </c>
      <c r="G103" t="s">
        <v>1274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thickBot="1" x14ac:dyDescent="0.3">
      <c r="A104" t="s">
        <v>52</v>
      </c>
      <c r="B104" s="39" t="s">
        <v>1289</v>
      </c>
      <c r="C104" s="39" t="s">
        <v>1152</v>
      </c>
      <c r="D104" t="s">
        <v>1290</v>
      </c>
      <c r="E104" s="39" t="s">
        <v>19</v>
      </c>
      <c r="F104" s="39" t="s">
        <v>28</v>
      </c>
      <c r="G104" t="s">
        <v>1291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1286</v>
      </c>
      <c r="C105" s="39" t="s">
        <v>1152</v>
      </c>
      <c r="D105" t="s">
        <v>1287</v>
      </c>
      <c r="E105" s="39" t="s">
        <v>19</v>
      </c>
      <c r="F105" s="39" t="s">
        <v>20</v>
      </c>
      <c r="G105" t="s">
        <v>1288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1152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28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thickBot="1" x14ac:dyDescent="0.3">
      <c r="A107" t="s">
        <v>171</v>
      </c>
      <c r="B107" t="s">
        <v>172</v>
      </c>
      <c r="C107" t="s">
        <v>1152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28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thickBot="1" x14ac:dyDescent="0.3">
      <c r="A108" t="s">
        <v>171</v>
      </c>
      <c r="B108" t="s">
        <v>174</v>
      </c>
      <c r="C108" t="s">
        <v>1152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thickBot="1" x14ac:dyDescent="0.3">
      <c r="A109" t="s">
        <v>171</v>
      </c>
      <c r="B109" t="s">
        <v>176</v>
      </c>
      <c r="C109" t="s">
        <v>1152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thickBot="1" x14ac:dyDescent="0.3">
      <c r="A110" t="s">
        <v>181</v>
      </c>
      <c r="B110" t="s">
        <v>1021</v>
      </c>
      <c r="C110" t="s">
        <v>1153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1153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1153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thickBot="1" x14ac:dyDescent="0.3">
      <c r="A113" t="s">
        <v>187</v>
      </c>
      <c r="B113" t="s">
        <v>185</v>
      </c>
      <c r="C113" t="s">
        <v>1152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28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thickBot="1" x14ac:dyDescent="0.3">
      <c r="A114" t="s">
        <v>187</v>
      </c>
      <c r="B114" t="s">
        <v>1022</v>
      </c>
      <c r="C114" t="s">
        <v>1152</v>
      </c>
      <c r="D114" t="s">
        <v>188</v>
      </c>
      <c r="E114" s="39" t="s">
        <v>73</v>
      </c>
      <c r="F114" s="39" t="s">
        <v>1146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thickBot="1" x14ac:dyDescent="0.3">
      <c r="A115" t="s">
        <v>187</v>
      </c>
      <c r="B115" t="s">
        <v>1023</v>
      </c>
      <c r="C115" t="s">
        <v>1152</v>
      </c>
      <c r="D115" t="s">
        <v>188</v>
      </c>
      <c r="E115" s="39" t="s">
        <v>73</v>
      </c>
      <c r="F115" s="39" t="s">
        <v>1146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1152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1311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1152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1311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thickBot="1" x14ac:dyDescent="0.3">
      <c r="A118" t="s">
        <v>187</v>
      </c>
      <c r="B118" t="s">
        <v>1225</v>
      </c>
      <c r="C118" t="s">
        <v>1152</v>
      </c>
      <c r="D118" t="s">
        <v>1220</v>
      </c>
      <c r="E118" s="39" t="s">
        <v>73</v>
      </c>
      <c r="F118" s="39" t="s">
        <v>20</v>
      </c>
      <c r="G118" t="s">
        <v>1233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thickBot="1" x14ac:dyDescent="0.3">
      <c r="A119" t="s">
        <v>187</v>
      </c>
      <c r="B119" t="s">
        <v>1226</v>
      </c>
      <c r="C119" t="s">
        <v>1152</v>
      </c>
      <c r="D119" t="s">
        <v>1220</v>
      </c>
      <c r="E119" s="39" t="s">
        <v>73</v>
      </c>
      <c r="F119" s="39" t="s">
        <v>20</v>
      </c>
      <c r="G119" t="s">
        <v>1234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1153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28</v>
      </c>
      <c r="I120" s="40">
        <f t="shared" si="9"/>
        <v>0</v>
      </c>
      <c r="J120" s="41">
        <f t="shared" si="10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1153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0</v>
      </c>
      <c r="J121" s="41">
        <f t="shared" si="10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1153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0</v>
      </c>
      <c r="J122" s="41">
        <f t="shared" si="10"/>
        <v>1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1153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28</v>
      </c>
      <c r="I123" s="40">
        <f t="shared" si="9"/>
        <v>0</v>
      </c>
      <c r="J123" s="41">
        <f t="shared" si="10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1153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thickBot="1" x14ac:dyDescent="0.3">
      <c r="A125" t="s">
        <v>199</v>
      </c>
      <c r="B125" t="s">
        <v>200</v>
      </c>
      <c r="C125" t="s">
        <v>1153</v>
      </c>
      <c r="D125" t="s">
        <v>201</v>
      </c>
      <c r="E125" s="39" t="s">
        <v>19</v>
      </c>
      <c r="F125" s="39" t="s">
        <v>1146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thickBot="1" x14ac:dyDescent="0.3">
      <c r="A126" t="s">
        <v>202</v>
      </c>
      <c r="B126" t="s">
        <v>203</v>
      </c>
      <c r="C126" t="s">
        <v>1153</v>
      </c>
      <c r="D126" t="s">
        <v>204</v>
      </c>
      <c r="E126" s="39" t="s">
        <v>15</v>
      </c>
      <c r="F126" s="39" t="s">
        <v>1146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thickBot="1" x14ac:dyDescent="0.3">
      <c r="A127" t="s">
        <v>194</v>
      </c>
      <c r="B127" t="s">
        <v>205</v>
      </c>
      <c r="C127" t="s">
        <v>1153</v>
      </c>
      <c r="D127" t="s">
        <v>206</v>
      </c>
      <c r="E127" s="39" t="s">
        <v>19</v>
      </c>
      <c r="F127" s="39" t="s">
        <v>1145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thickBot="1" x14ac:dyDescent="0.3">
      <c r="A128" t="s">
        <v>194</v>
      </c>
      <c r="B128" t="s">
        <v>207</v>
      </c>
      <c r="C128" t="s">
        <v>1153</v>
      </c>
      <c r="D128" t="s">
        <v>208</v>
      </c>
      <c r="E128" s="39" t="s">
        <v>19</v>
      </c>
      <c r="F128" s="39" t="s">
        <v>1145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thickBot="1" x14ac:dyDescent="0.3">
      <c r="A129" t="s">
        <v>194</v>
      </c>
      <c r="B129" t="s">
        <v>209</v>
      </c>
      <c r="C129" t="s">
        <v>1153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thickBot="1" x14ac:dyDescent="0.3">
      <c r="A130" t="s">
        <v>194</v>
      </c>
      <c r="B130" t="s">
        <v>1032</v>
      </c>
      <c r="C130" t="s">
        <v>1153</v>
      </c>
      <c r="D130" t="s">
        <v>195</v>
      </c>
      <c r="E130" s="39" t="s">
        <v>15</v>
      </c>
      <c r="F130" s="39" t="s">
        <v>1146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thickBot="1" x14ac:dyDescent="0.3">
      <c r="A131" t="s">
        <v>194</v>
      </c>
      <c r="B131" t="s">
        <v>196</v>
      </c>
      <c r="C131" t="s">
        <v>1153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thickBot="1" x14ac:dyDescent="0.3">
      <c r="A132" t="s">
        <v>194</v>
      </c>
      <c r="B132" t="s">
        <v>211</v>
      </c>
      <c r="C132" t="s">
        <v>1153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thickBot="1" x14ac:dyDescent="0.3">
      <c r="A133" t="s">
        <v>194</v>
      </c>
      <c r="B133" t="s">
        <v>213</v>
      </c>
      <c r="C133" t="s">
        <v>1153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6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thickBot="1" x14ac:dyDescent="0.3">
      <c r="A134" t="s">
        <v>194</v>
      </c>
      <c r="B134" t="s">
        <v>214</v>
      </c>
      <c r="C134" t="s">
        <v>1153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thickBot="1" x14ac:dyDescent="0.3">
      <c r="A135" t="s">
        <v>194</v>
      </c>
      <c r="B135" t="s">
        <v>216</v>
      </c>
      <c r="C135" t="s">
        <v>1153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thickBot="1" x14ac:dyDescent="0.3">
      <c r="A136" t="s">
        <v>194</v>
      </c>
      <c r="B136" s="39" t="s">
        <v>1261</v>
      </c>
      <c r="C136" s="39" t="s">
        <v>1153</v>
      </c>
      <c r="D136" t="s">
        <v>1244</v>
      </c>
      <c r="E136" s="39" t="s">
        <v>1205</v>
      </c>
      <c r="F136" s="39" t="s">
        <v>28</v>
      </c>
      <c r="G136" s="21" t="s">
        <v>1245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thickBot="1" x14ac:dyDescent="0.3">
      <c r="A137" t="s">
        <v>194</v>
      </c>
      <c r="B137" s="39" t="s">
        <v>1260</v>
      </c>
      <c r="C137" s="39" t="s">
        <v>1153</v>
      </c>
      <c r="D137" t="s">
        <v>1244</v>
      </c>
      <c r="E137" s="39" t="s">
        <v>1205</v>
      </c>
      <c r="F137" s="39" t="s">
        <v>28</v>
      </c>
      <c r="G137" s="21" t="s">
        <v>1246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thickBot="1" x14ac:dyDescent="0.3">
      <c r="A138" t="s">
        <v>194</v>
      </c>
      <c r="B138" s="39" t="s">
        <v>1263</v>
      </c>
      <c r="C138" s="39" t="s">
        <v>1153</v>
      </c>
      <c r="D138" t="s">
        <v>1241</v>
      </c>
      <c r="E138" s="39" t="s">
        <v>73</v>
      </c>
      <c r="F138" s="39" t="s">
        <v>28</v>
      </c>
      <c r="G138" s="21" t="s">
        <v>1242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thickBot="1" x14ac:dyDescent="0.3">
      <c r="A139" t="s">
        <v>194</v>
      </c>
      <c r="B139" s="39" t="s">
        <v>1264</v>
      </c>
      <c r="C139" s="39" t="s">
        <v>1153</v>
      </c>
      <c r="D139" t="s">
        <v>1241</v>
      </c>
      <c r="E139" s="39" t="s">
        <v>73</v>
      </c>
      <c r="F139" s="39" t="s">
        <v>28</v>
      </c>
      <c r="G139" s="21" t="s">
        <v>1243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thickBot="1" x14ac:dyDescent="0.3">
      <c r="A140" t="s">
        <v>217</v>
      </c>
      <c r="B140" t="s">
        <v>1033</v>
      </c>
      <c r="C140" t="s">
        <v>1153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28</v>
      </c>
      <c r="I140" s="40">
        <f t="shared" si="9"/>
        <v>0</v>
      </c>
      <c r="J140" s="41">
        <f t="shared" si="10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1153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28</v>
      </c>
      <c r="I141" s="40">
        <f t="shared" si="9"/>
        <v>0</v>
      </c>
      <c r="J141" s="41">
        <f t="shared" si="10"/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1153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thickBot="1" x14ac:dyDescent="0.3">
      <c r="A143" t="s">
        <v>232</v>
      </c>
      <c r="B143" t="s">
        <v>233</v>
      </c>
      <c r="C143" t="s">
        <v>1152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6" si="16">COUNTIF(K143:AL143,"APAGADO")</f>
        <v>0</v>
      </c>
      <c r="J143" s="41">
        <f t="shared" ref="J143:J236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thickBot="1" x14ac:dyDescent="0.3">
      <c r="A144" t="s">
        <v>171</v>
      </c>
      <c r="B144" t="s">
        <v>235</v>
      </c>
      <c r="C144" t="s">
        <v>1152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1152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28</v>
      </c>
      <c r="I145" s="40">
        <f t="shared" si="16"/>
        <v>0</v>
      </c>
      <c r="J145" s="41">
        <f t="shared" si="17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thickBot="1" x14ac:dyDescent="0.3">
      <c r="A146" t="s">
        <v>222</v>
      </c>
      <c r="B146" t="s">
        <v>239</v>
      </c>
      <c r="C146" t="s">
        <v>1152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27</v>
      </c>
      <c r="I146" s="40">
        <f t="shared" si="16"/>
        <v>1</v>
      </c>
      <c r="J146" s="41">
        <f t="shared" si="17"/>
        <v>0.9642857142857143</v>
      </c>
      <c r="K146" s="20"/>
      <c r="L146" s="20" t="s">
        <v>1311</v>
      </c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thickBot="1" x14ac:dyDescent="0.3">
      <c r="A147" t="s">
        <v>222</v>
      </c>
      <c r="B147" t="s">
        <v>241</v>
      </c>
      <c r="C147" t="s">
        <v>1152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thickBot="1" x14ac:dyDescent="0.3">
      <c r="A148" t="s">
        <v>222</v>
      </c>
      <c r="B148" t="s">
        <v>243</v>
      </c>
      <c r="C148" t="s">
        <v>1152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thickBot="1" x14ac:dyDescent="0.3">
      <c r="A149" t="s">
        <v>222</v>
      </c>
      <c r="B149" t="s">
        <v>223</v>
      </c>
      <c r="C149" t="s">
        <v>1152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1152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28</v>
      </c>
      <c r="I150" s="40">
        <f t="shared" si="16"/>
        <v>0</v>
      </c>
      <c r="J150" s="41">
        <f t="shared" si="17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1152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28</v>
      </c>
      <c r="I151" s="40">
        <f t="shared" si="16"/>
        <v>0</v>
      </c>
      <c r="J151" s="41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1152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28</v>
      </c>
      <c r="I152" s="40">
        <f t="shared" ref="I152:I159" si="18">COUNTIF(K152:AL152,"APAGADO")</f>
        <v>0</v>
      </c>
      <c r="J152" s="41">
        <f t="shared" ref="J152:J159" si="19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1152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28</v>
      </c>
      <c r="I153" s="40">
        <f t="shared" si="18"/>
        <v>0</v>
      </c>
      <c r="J153" s="41">
        <f t="shared" si="19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thickBot="1" x14ac:dyDescent="0.3">
      <c r="A154" t="s">
        <v>222</v>
      </c>
      <c r="B154" t="s">
        <v>229</v>
      </c>
      <c r="C154" t="s">
        <v>1152</v>
      </c>
      <c r="D154" t="s">
        <v>230</v>
      </c>
      <c r="E154" s="39" t="s">
        <v>73</v>
      </c>
      <c r="F154" s="39" t="s">
        <v>1146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thickBot="1" x14ac:dyDescent="0.3">
      <c r="A155" t="s">
        <v>222</v>
      </c>
      <c r="B155" t="s">
        <v>231</v>
      </c>
      <c r="C155" t="s">
        <v>1152</v>
      </c>
      <c r="D155" t="s">
        <v>230</v>
      </c>
      <c r="E155" s="39" t="s">
        <v>73</v>
      </c>
      <c r="F155" s="39" t="s">
        <v>1146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thickBot="1" x14ac:dyDescent="0.3">
      <c r="A156" t="s">
        <v>222</v>
      </c>
      <c r="B156" t="s">
        <v>1036</v>
      </c>
      <c r="C156" t="s">
        <v>1152</v>
      </c>
      <c r="D156" t="s">
        <v>247</v>
      </c>
      <c r="E156" s="39" t="s">
        <v>73</v>
      </c>
      <c r="F156" s="39" t="s">
        <v>1146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thickBot="1" x14ac:dyDescent="0.3">
      <c r="A157" t="s">
        <v>222</v>
      </c>
      <c r="B157" t="s">
        <v>1037</v>
      </c>
      <c r="C157" t="s">
        <v>1152</v>
      </c>
      <c r="D157" t="s">
        <v>247</v>
      </c>
      <c r="E157" s="39" t="s">
        <v>73</v>
      </c>
      <c r="F157" s="39" t="s">
        <v>1146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thickBot="1" x14ac:dyDescent="0.3">
      <c r="A158" t="s">
        <v>222</v>
      </c>
      <c r="B158" t="s">
        <v>1038</v>
      </c>
      <c r="C158" t="s">
        <v>1152</v>
      </c>
      <c r="D158" t="s">
        <v>248</v>
      </c>
      <c r="E158" s="39" t="s">
        <v>73</v>
      </c>
      <c r="F158" s="39" t="s">
        <v>1146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thickBot="1" x14ac:dyDescent="0.3">
      <c r="A159" t="s">
        <v>222</v>
      </c>
      <c r="B159" t="s">
        <v>1039</v>
      </c>
      <c r="C159" t="s">
        <v>1152</v>
      </c>
      <c r="D159" t="s">
        <v>248</v>
      </c>
      <c r="E159" s="39" t="s">
        <v>73</v>
      </c>
      <c r="F159" s="39" t="s">
        <v>1146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1152</v>
      </c>
      <c r="D160" t="s">
        <v>250</v>
      </c>
      <c r="E160" s="39" t="s">
        <v>15</v>
      </c>
      <c r="F160" s="39" t="s">
        <v>1146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thickBot="1" x14ac:dyDescent="0.3">
      <c r="A161" t="s">
        <v>101</v>
      </c>
      <c r="B161" t="s">
        <v>251</v>
      </c>
      <c r="C161" t="s">
        <v>1152</v>
      </c>
      <c r="D161" t="s">
        <v>252</v>
      </c>
      <c r="E161" s="39" t="s">
        <v>15</v>
      </c>
      <c r="F161" s="39" t="s">
        <v>1146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thickBot="1" x14ac:dyDescent="0.3">
      <c r="A162" t="s">
        <v>101</v>
      </c>
      <c r="B162" t="s">
        <v>253</v>
      </c>
      <c r="C162" t="s">
        <v>1152</v>
      </c>
      <c r="D162" t="s">
        <v>254</v>
      </c>
      <c r="E162" s="39" t="s">
        <v>15</v>
      </c>
      <c r="F162" s="39" t="s">
        <v>1146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thickBot="1" x14ac:dyDescent="0.3">
      <c r="A163" t="s">
        <v>202</v>
      </c>
      <c r="B163" t="s">
        <v>1275</v>
      </c>
      <c r="C163" t="s">
        <v>1153</v>
      </c>
      <c r="D163" t="s">
        <v>1276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thickBot="1" x14ac:dyDescent="0.3">
      <c r="A164" t="s">
        <v>202</v>
      </c>
      <c r="B164" t="s">
        <v>1277</v>
      </c>
      <c r="C164" t="s">
        <v>1153</v>
      </c>
      <c r="D164" t="s">
        <v>1278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thickBot="1" x14ac:dyDescent="0.3">
      <c r="A165" t="s">
        <v>171</v>
      </c>
      <c r="B165" t="s">
        <v>1042</v>
      </c>
      <c r="C165" t="s">
        <v>1152</v>
      </c>
      <c r="D165" t="s">
        <v>1177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thickBot="1" x14ac:dyDescent="0.3">
      <c r="A166" t="s">
        <v>171</v>
      </c>
      <c r="B166" t="s">
        <v>255</v>
      </c>
      <c r="C166" t="s">
        <v>1152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thickBot="1" x14ac:dyDescent="0.3">
      <c r="A167" t="s">
        <v>257</v>
      </c>
      <c r="B167" t="s">
        <v>258</v>
      </c>
      <c r="C167" t="s">
        <v>1152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thickBot="1" x14ac:dyDescent="0.3">
      <c r="A168" t="s">
        <v>257</v>
      </c>
      <c r="B168" t="s">
        <v>260</v>
      </c>
      <c r="C168" t="s">
        <v>1152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1153</v>
      </c>
      <c r="D169" t="s">
        <v>262</v>
      </c>
      <c r="E169" s="39" t="s">
        <v>15</v>
      </c>
      <c r="F169" s="39" t="s">
        <v>1145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1153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1153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thickBot="1" x14ac:dyDescent="0.3">
      <c r="A172" t="s">
        <v>270</v>
      </c>
      <c r="B172" t="s">
        <v>1044</v>
      </c>
      <c r="C172" t="s">
        <v>1152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1152</v>
      </c>
      <c r="D173" t="s">
        <v>1178</v>
      </c>
      <c r="E173" s="39" t="s">
        <v>19</v>
      </c>
      <c r="F173" s="39" t="s">
        <v>28</v>
      </c>
      <c r="G173" t="s">
        <v>770</v>
      </c>
      <c r="H173" s="40">
        <f t="shared" si="15"/>
        <v>28</v>
      </c>
      <c r="I173" s="40">
        <f t="shared" si="16"/>
        <v>0</v>
      </c>
      <c r="J173" s="41">
        <f t="shared" si="17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thickBot="1" x14ac:dyDescent="0.3">
      <c r="A174" t="s">
        <v>270</v>
      </c>
      <c r="B174" t="s">
        <v>1046</v>
      </c>
      <c r="C174" t="s">
        <v>1152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1152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28</v>
      </c>
      <c r="I175" s="40">
        <f t="shared" si="16"/>
        <v>0</v>
      </c>
      <c r="J175" s="41">
        <f t="shared" si="17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1152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28</v>
      </c>
      <c r="I176" s="40">
        <f t="shared" si="16"/>
        <v>0</v>
      </c>
      <c r="J176" s="41">
        <f t="shared" si="17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thickBot="1" x14ac:dyDescent="0.3">
      <c r="A177" t="s">
        <v>270</v>
      </c>
      <c r="B177" t="s">
        <v>1049</v>
      </c>
      <c r="C177" t="s">
        <v>1152</v>
      </c>
      <c r="D177" t="s">
        <v>266</v>
      </c>
      <c r="E177" s="39" t="s">
        <v>46</v>
      </c>
      <c r="F177" s="39" t="s">
        <v>1145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1152</v>
      </c>
      <c r="D178" t="s">
        <v>269</v>
      </c>
      <c r="E178" s="39" t="s">
        <v>19</v>
      </c>
      <c r="F178" s="39" t="s">
        <v>1145</v>
      </c>
      <c r="G178" t="s">
        <v>763</v>
      </c>
      <c r="H178" s="40">
        <f t="shared" si="15"/>
        <v>26</v>
      </c>
      <c r="I178" s="40">
        <f t="shared" si="16"/>
        <v>2</v>
      </c>
      <c r="J178" s="41">
        <f t="shared" si="17"/>
        <v>0.9285714285714286</v>
      </c>
      <c r="K178" s="20" t="s">
        <v>1311</v>
      </c>
      <c r="L178" s="20" t="s">
        <v>1311</v>
      </c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thickBot="1" x14ac:dyDescent="0.3">
      <c r="A179" t="s">
        <v>270</v>
      </c>
      <c r="B179" t="s">
        <v>271</v>
      </c>
      <c r="C179" t="s">
        <v>1152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thickBot="1" x14ac:dyDescent="0.3">
      <c r="A180" t="s">
        <v>270</v>
      </c>
      <c r="B180" t="s">
        <v>273</v>
      </c>
      <c r="C180" t="s">
        <v>1152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thickBot="1" x14ac:dyDescent="0.3">
      <c r="A181" t="s">
        <v>267</v>
      </c>
      <c r="B181" t="s">
        <v>276</v>
      </c>
      <c r="C181" t="s">
        <v>1152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26</v>
      </c>
      <c r="I181" s="40">
        <f t="shared" si="16"/>
        <v>2</v>
      </c>
      <c r="J181" s="41">
        <f t="shared" si="17"/>
        <v>0.9285714285714286</v>
      </c>
      <c r="K181" s="20" t="s">
        <v>1311</v>
      </c>
      <c r="L181" s="20" t="s">
        <v>1311</v>
      </c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1152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1152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28</v>
      </c>
      <c r="I183" s="40">
        <f t="shared" si="16"/>
        <v>0</v>
      </c>
      <c r="J183" s="41">
        <f t="shared" si="17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thickBot="1" x14ac:dyDescent="0.3">
      <c r="A184" t="s">
        <v>270</v>
      </c>
      <c r="B184" t="s">
        <v>283</v>
      </c>
      <c r="C184" t="s">
        <v>1152</v>
      </c>
      <c r="D184" t="s">
        <v>284</v>
      </c>
      <c r="E184" s="21"/>
      <c r="F184" s="39" t="s">
        <v>1145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thickBot="1" x14ac:dyDescent="0.3">
      <c r="A185" t="s">
        <v>270</v>
      </c>
      <c r="B185" t="s">
        <v>286</v>
      </c>
      <c r="C185" t="s">
        <v>1152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290</v>
      </c>
      <c r="B186" t="s">
        <v>1050</v>
      </c>
      <c r="C186" t="s">
        <v>1152</v>
      </c>
      <c r="D186" t="s">
        <v>1179</v>
      </c>
      <c r="E186" s="39" t="s">
        <v>19</v>
      </c>
      <c r="F186" s="39" t="s">
        <v>20</v>
      </c>
      <c r="G186" t="s">
        <v>776</v>
      </c>
      <c r="H186" s="40">
        <f t="shared" si="15"/>
        <v>28</v>
      </c>
      <c r="I186" s="40">
        <f t="shared" si="16"/>
        <v>0</v>
      </c>
      <c r="J186" s="41">
        <f t="shared" si="17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thickBot="1" x14ac:dyDescent="0.3">
      <c r="A187" t="s">
        <v>232</v>
      </c>
      <c r="B187" t="s">
        <v>288</v>
      </c>
      <c r="C187" t="s">
        <v>1153</v>
      </c>
      <c r="D187" t="s">
        <v>289</v>
      </c>
      <c r="E187" s="39" t="s">
        <v>15</v>
      </c>
      <c r="F187" s="39" t="s">
        <v>28</v>
      </c>
      <c r="G187" t="s">
        <v>1155</v>
      </c>
      <c r="H187" s="40">
        <f t="shared" si="15"/>
        <v>28</v>
      </c>
      <c r="I187" s="40">
        <f t="shared" si="16"/>
        <v>0</v>
      </c>
      <c r="J187" s="41">
        <f t="shared" si="17"/>
        <v>1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thickBot="1" x14ac:dyDescent="0.3">
      <c r="A188" t="s">
        <v>290</v>
      </c>
      <c r="B188" t="s">
        <v>291</v>
      </c>
      <c r="C188" t="s">
        <v>1153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thickBot="1" x14ac:dyDescent="0.3">
      <c r="A189" t="s">
        <v>12</v>
      </c>
      <c r="B189" s="45" t="s">
        <v>13</v>
      </c>
      <c r="C189" t="s">
        <v>1153</v>
      </c>
      <c r="D189" t="s">
        <v>14</v>
      </c>
      <c r="E189" s="39" t="s">
        <v>15</v>
      </c>
      <c r="F189" s="39" t="s">
        <v>1145</v>
      </c>
      <c r="G189" t="s">
        <v>778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380</v>
      </c>
      <c r="B190" t="s">
        <v>1051</v>
      </c>
      <c r="C190" t="s">
        <v>1153</v>
      </c>
      <c r="D190" t="s">
        <v>1052</v>
      </c>
      <c r="E190" s="39" t="s">
        <v>73</v>
      </c>
      <c r="F190" s="39" t="s">
        <v>28</v>
      </c>
      <c r="G190"/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1053</v>
      </c>
      <c r="B191" t="s">
        <v>1054</v>
      </c>
      <c r="C191" t="s">
        <v>1153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17</v>
      </c>
      <c r="B192" s="45" t="s">
        <v>18</v>
      </c>
      <c r="C192" t="s">
        <v>1153</v>
      </c>
      <c r="D192" t="s">
        <v>1180</v>
      </c>
      <c r="E192" s="39" t="s">
        <v>19</v>
      </c>
      <c r="F192" s="39" t="s">
        <v>20</v>
      </c>
      <c r="G192" t="s">
        <v>779</v>
      </c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thickBot="1" x14ac:dyDescent="0.3">
      <c r="A193" t="s">
        <v>17</v>
      </c>
      <c r="B193" s="45" t="s">
        <v>21</v>
      </c>
      <c r="C193" t="s">
        <v>1153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thickBot="1" x14ac:dyDescent="0.3">
      <c r="A194" t="s">
        <v>17</v>
      </c>
      <c r="B194" s="45" t="s">
        <v>23</v>
      </c>
      <c r="C194" t="s">
        <v>1153</v>
      </c>
      <c r="D194" t="s">
        <v>617</v>
      </c>
      <c r="E194" s="39" t="s">
        <v>15</v>
      </c>
      <c r="F194" s="39" t="s">
        <v>1146</v>
      </c>
      <c r="G194" t="s">
        <v>780</v>
      </c>
      <c r="H194" s="40">
        <f t="shared" si="15"/>
        <v>28</v>
      </c>
      <c r="I194" s="40">
        <f t="shared" si="16"/>
        <v>0</v>
      </c>
      <c r="J194" s="41">
        <f t="shared" si="17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24</v>
      </c>
      <c r="C195" t="s">
        <v>1153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thickBot="1" x14ac:dyDescent="0.3">
      <c r="A196" t="s">
        <v>293</v>
      </c>
      <c r="B196" t="s">
        <v>1055</v>
      </c>
      <c r="C196" t="s">
        <v>1152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thickBot="1" x14ac:dyDescent="0.3">
      <c r="A197" t="s">
        <v>270</v>
      </c>
      <c r="B197" t="s">
        <v>295</v>
      </c>
      <c r="C197" t="s">
        <v>1152</v>
      </c>
      <c r="D197" t="s">
        <v>296</v>
      </c>
      <c r="E197" s="39" t="s">
        <v>73</v>
      </c>
      <c r="F197" s="39" t="s">
        <v>28</v>
      </c>
      <c r="G197" t="s">
        <v>1150</v>
      </c>
      <c r="H197" s="40">
        <f t="shared" ref="H197:H260" si="20">COUNTIF(K197:AL197,"")</f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thickBot="1" x14ac:dyDescent="0.3">
      <c r="A198" t="s">
        <v>297</v>
      </c>
      <c r="B198" t="s">
        <v>1056</v>
      </c>
      <c r="C198" t="s">
        <v>1152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20"/>
        <v>28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thickBot="1" x14ac:dyDescent="0.3">
      <c r="A199" t="s">
        <v>293</v>
      </c>
      <c r="B199" t="s">
        <v>299</v>
      </c>
      <c r="C199" t="s">
        <v>1152</v>
      </c>
      <c r="D199" t="s">
        <v>300</v>
      </c>
      <c r="E199" s="39" t="s">
        <v>19</v>
      </c>
      <c r="F199" s="39" t="s">
        <v>1145</v>
      </c>
      <c r="G199" t="s">
        <v>784</v>
      </c>
      <c r="H199" s="40">
        <f t="shared" si="20"/>
        <v>28</v>
      </c>
      <c r="I199" s="40">
        <f t="shared" si="16"/>
        <v>0</v>
      </c>
      <c r="J199" s="41">
        <f t="shared" si="17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thickBot="1" x14ac:dyDescent="0.3">
      <c r="A200" t="s">
        <v>297</v>
      </c>
      <c r="B200" t="s">
        <v>1057</v>
      </c>
      <c r="C200" t="s">
        <v>1152</v>
      </c>
      <c r="D200" t="s">
        <v>301</v>
      </c>
      <c r="E200" s="39" t="s">
        <v>19</v>
      </c>
      <c r="F200" s="39" t="s">
        <v>1145</v>
      </c>
      <c r="G200" t="s">
        <v>785</v>
      </c>
      <c r="H200" s="40">
        <f t="shared" si="20"/>
        <v>28</v>
      </c>
      <c r="I200" s="40">
        <f>COUNTIF(K200:AL200,"APAGADO")</f>
        <v>0</v>
      </c>
      <c r="J200" s="41">
        <f>(H200)/(I200+H200)</f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302</v>
      </c>
      <c r="C201" t="s">
        <v>1152</v>
      </c>
      <c r="D201" t="s">
        <v>303</v>
      </c>
      <c r="E201" s="39" t="s">
        <v>15</v>
      </c>
      <c r="F201" s="39" t="s">
        <v>1145</v>
      </c>
      <c r="G201" t="s">
        <v>786</v>
      </c>
      <c r="H201" s="40">
        <f t="shared" si="20"/>
        <v>28</v>
      </c>
      <c r="I201" s="40">
        <f t="shared" si="16"/>
        <v>0</v>
      </c>
      <c r="J201" s="41">
        <f t="shared" si="17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thickBot="1" x14ac:dyDescent="0.3">
      <c r="A202" t="s">
        <v>304</v>
      </c>
      <c r="B202" t="s">
        <v>305</v>
      </c>
      <c r="C202" t="s">
        <v>1152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0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thickBot="1" x14ac:dyDescent="0.3">
      <c r="A203" t="s">
        <v>304</v>
      </c>
      <c r="B203" t="s">
        <v>307</v>
      </c>
      <c r="C203" t="s">
        <v>1152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0"/>
        <v>28</v>
      </c>
      <c r="I203" s="40">
        <f t="shared" si="16"/>
        <v>0</v>
      </c>
      <c r="J203" s="41">
        <f t="shared" si="17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thickBot="1" x14ac:dyDescent="0.3">
      <c r="A204" t="s">
        <v>304</v>
      </c>
      <c r="B204" t="s">
        <v>309</v>
      </c>
      <c r="C204" t="s">
        <v>1152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0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thickBot="1" x14ac:dyDescent="0.3">
      <c r="A205" t="s">
        <v>304</v>
      </c>
      <c r="B205" t="s">
        <v>311</v>
      </c>
      <c r="C205" t="s">
        <v>1152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0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thickBot="1" x14ac:dyDescent="0.3">
      <c r="A206" t="s">
        <v>313</v>
      </c>
      <c r="B206" t="s">
        <v>1058</v>
      </c>
      <c r="C206" t="s">
        <v>1152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0"/>
        <v>26</v>
      </c>
      <c r="I206" s="40">
        <f t="shared" si="16"/>
        <v>2</v>
      </c>
      <c r="J206" s="41">
        <f t="shared" si="17"/>
        <v>0.9285714285714286</v>
      </c>
      <c r="K206" s="20" t="s">
        <v>1311</v>
      </c>
      <c r="L206" s="20" t="s">
        <v>1311</v>
      </c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thickBot="1" x14ac:dyDescent="0.3">
      <c r="A207" t="s">
        <v>313</v>
      </c>
      <c r="B207" t="s">
        <v>317</v>
      </c>
      <c r="C207" t="s">
        <v>1152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0"/>
        <v>28</v>
      </c>
      <c r="I207" s="40">
        <f t="shared" si="16"/>
        <v>0</v>
      </c>
      <c r="J207" s="41">
        <f t="shared" si="17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thickBot="1" x14ac:dyDescent="0.3">
      <c r="A208" t="s">
        <v>313</v>
      </c>
      <c r="B208" t="s">
        <v>319</v>
      </c>
      <c r="C208" t="s">
        <v>1152</v>
      </c>
      <c r="D208" t="s">
        <v>320</v>
      </c>
      <c r="E208" s="39" t="s">
        <v>19</v>
      </c>
      <c r="F208" s="39" t="s">
        <v>1146</v>
      </c>
      <c r="G208" t="s">
        <v>793</v>
      </c>
      <c r="H208" s="40">
        <f t="shared" si="20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thickBot="1" x14ac:dyDescent="0.3">
      <c r="A209" t="s">
        <v>313</v>
      </c>
      <c r="B209" t="s">
        <v>321</v>
      </c>
      <c r="C209" t="s">
        <v>1152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0"/>
        <v>28</v>
      </c>
      <c r="I209" s="40">
        <f t="shared" si="16"/>
        <v>0</v>
      </c>
      <c r="J209" s="41">
        <f t="shared" si="17"/>
        <v>1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thickBot="1" x14ac:dyDescent="0.3">
      <c r="A210" t="s">
        <v>323</v>
      </c>
      <c r="B210" t="s">
        <v>324</v>
      </c>
      <c r="C210" t="s">
        <v>1152</v>
      </c>
      <c r="D210" t="s">
        <v>325</v>
      </c>
      <c r="E210" s="39" t="s">
        <v>19</v>
      </c>
      <c r="F210" s="39" t="s">
        <v>20</v>
      </c>
      <c r="G210" s="93" t="s">
        <v>1309</v>
      </c>
      <c r="H210" s="40">
        <f t="shared" si="20"/>
        <v>27</v>
      </c>
      <c r="I210" s="40">
        <f t="shared" si="16"/>
        <v>1</v>
      </c>
      <c r="J210" s="41">
        <f t="shared" si="17"/>
        <v>0.9642857142857143</v>
      </c>
      <c r="K210" s="20"/>
      <c r="L210" s="20" t="s">
        <v>1311</v>
      </c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52</v>
      </c>
      <c r="B211" t="s">
        <v>326</v>
      </c>
      <c r="C211" t="s">
        <v>1152</v>
      </c>
      <c r="D211" t="s">
        <v>327</v>
      </c>
      <c r="E211" s="39" t="s">
        <v>19</v>
      </c>
      <c r="F211" s="39" t="s">
        <v>1145</v>
      </c>
      <c r="G211" t="s">
        <v>795</v>
      </c>
      <c r="H211" s="40">
        <f t="shared" si="20"/>
        <v>28</v>
      </c>
      <c r="I211" s="40">
        <f t="shared" si="16"/>
        <v>0</v>
      </c>
      <c r="J211" s="41">
        <f t="shared" si="17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thickBot="1" x14ac:dyDescent="0.3">
      <c r="A212" t="s">
        <v>313</v>
      </c>
      <c r="B212" t="s">
        <v>328</v>
      </c>
      <c r="C212" t="s">
        <v>1152</v>
      </c>
      <c r="D212" t="s">
        <v>329</v>
      </c>
      <c r="E212" s="39" t="s">
        <v>19</v>
      </c>
      <c r="F212" s="39" t="s">
        <v>1145</v>
      </c>
      <c r="G212" t="s">
        <v>796</v>
      </c>
      <c r="H212" s="40">
        <f t="shared" si="20"/>
        <v>28</v>
      </c>
      <c r="I212" s="40">
        <f t="shared" si="16"/>
        <v>0</v>
      </c>
      <c r="J212" s="41">
        <f t="shared" si="17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thickBot="1" x14ac:dyDescent="0.3">
      <c r="A213" t="s">
        <v>313</v>
      </c>
      <c r="B213" t="s">
        <v>314</v>
      </c>
      <c r="C213" t="s">
        <v>1152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0"/>
        <v>28</v>
      </c>
      <c r="I213" s="40">
        <f>COUNTIF(K213:AL213,"APAGADO")</f>
        <v>0</v>
      </c>
      <c r="J213" s="41">
        <f>(H213)/(I213+H213)</f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thickBot="1" x14ac:dyDescent="0.3">
      <c r="A214" t="s">
        <v>313</v>
      </c>
      <c r="B214" t="s">
        <v>330</v>
      </c>
      <c r="C214" t="s">
        <v>1152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0"/>
        <v>26</v>
      </c>
      <c r="I214" s="40">
        <f t="shared" si="16"/>
        <v>2</v>
      </c>
      <c r="J214" s="41">
        <f t="shared" si="17"/>
        <v>0.9285714285714286</v>
      </c>
      <c r="K214" s="20" t="s">
        <v>1311</v>
      </c>
      <c r="L214" s="20" t="s">
        <v>1311</v>
      </c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334</v>
      </c>
      <c r="B215" t="s">
        <v>332</v>
      </c>
      <c r="C215" t="s">
        <v>1153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0"/>
        <v>28</v>
      </c>
      <c r="I215" s="40">
        <f t="shared" si="16"/>
        <v>0</v>
      </c>
      <c r="J215" s="41">
        <f t="shared" si="17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335</v>
      </c>
      <c r="C216" t="s">
        <v>1153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0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337</v>
      </c>
      <c r="C217" t="s">
        <v>1153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0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338</v>
      </c>
      <c r="C218" t="s">
        <v>1153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0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340</v>
      </c>
      <c r="C219" t="s">
        <v>1153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0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thickBot="1" x14ac:dyDescent="0.3">
      <c r="A220" t="s">
        <v>41</v>
      </c>
      <c r="B220" t="s">
        <v>342</v>
      </c>
      <c r="C220" t="s">
        <v>1153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0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thickBot="1" x14ac:dyDescent="0.3">
      <c r="A221" t="s">
        <v>41</v>
      </c>
      <c r="B221" t="s">
        <v>344</v>
      </c>
      <c r="C221" t="s">
        <v>1153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0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thickBot="1" x14ac:dyDescent="0.3">
      <c r="A222" t="s">
        <v>189</v>
      </c>
      <c r="B222" t="s">
        <v>345</v>
      </c>
      <c r="C222" t="s">
        <v>1153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0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347</v>
      </c>
      <c r="C223" t="s">
        <v>1153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0"/>
        <v>28</v>
      </c>
      <c r="I223" s="40">
        <f t="shared" si="16"/>
        <v>0</v>
      </c>
      <c r="J223" s="41">
        <f t="shared" si="17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217</v>
      </c>
      <c r="B224" t="s">
        <v>348</v>
      </c>
      <c r="C224" t="s">
        <v>1153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0"/>
        <v>28</v>
      </c>
      <c r="I224" s="40">
        <f t="shared" si="16"/>
        <v>0</v>
      </c>
      <c r="J224" s="41">
        <f t="shared" si="17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thickBot="1" x14ac:dyDescent="0.3">
      <c r="A225" t="s">
        <v>217</v>
      </c>
      <c r="B225" t="s">
        <v>350</v>
      </c>
      <c r="C225" t="s">
        <v>1153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0"/>
        <v>26</v>
      </c>
      <c r="I225" s="40">
        <f t="shared" si="16"/>
        <v>2</v>
      </c>
      <c r="J225" s="41">
        <f t="shared" si="17"/>
        <v>0.9285714285714286</v>
      </c>
      <c r="K225" s="20" t="s">
        <v>1311</v>
      </c>
      <c r="L225" s="20" t="s">
        <v>1311</v>
      </c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thickBot="1" x14ac:dyDescent="0.3">
      <c r="A226" t="s">
        <v>232</v>
      </c>
      <c r="B226" t="s">
        <v>1059</v>
      </c>
      <c r="C226" t="s">
        <v>1153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0"/>
        <v>28</v>
      </c>
      <c r="I226" s="40">
        <f t="shared" si="16"/>
        <v>0</v>
      </c>
      <c r="J226" s="41">
        <f t="shared" si="17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thickBot="1" x14ac:dyDescent="0.3">
      <c r="A227" t="s">
        <v>232</v>
      </c>
      <c r="B227" t="s">
        <v>352</v>
      </c>
      <c r="C227" t="s">
        <v>1153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0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thickBot="1" x14ac:dyDescent="0.3">
      <c r="A228" t="s">
        <v>290</v>
      </c>
      <c r="B228" t="s">
        <v>353</v>
      </c>
      <c r="C228" t="s">
        <v>1152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0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thickBot="1" x14ac:dyDescent="0.3">
      <c r="A229" t="s">
        <v>355</v>
      </c>
      <c r="B229" t="s">
        <v>356</v>
      </c>
      <c r="C229" t="s">
        <v>1153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0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358</v>
      </c>
      <c r="C230" t="s">
        <v>1153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0"/>
        <v>28</v>
      </c>
      <c r="I230" s="40">
        <f t="shared" si="16"/>
        <v>0</v>
      </c>
      <c r="J230" s="41">
        <f t="shared" si="17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thickBot="1" x14ac:dyDescent="0.3">
      <c r="A231" t="s">
        <v>359</v>
      </c>
      <c r="B231" t="s">
        <v>1060</v>
      </c>
      <c r="C231" t="s">
        <v>1153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0"/>
        <v>26</v>
      </c>
      <c r="I231" s="40">
        <f t="shared" si="16"/>
        <v>2</v>
      </c>
      <c r="J231" s="41">
        <f t="shared" si="17"/>
        <v>0.9285714285714286</v>
      </c>
      <c r="K231" s="20" t="s">
        <v>1311</v>
      </c>
      <c r="L231" s="20" t="s">
        <v>1311</v>
      </c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199</v>
      </c>
      <c r="B232" t="s">
        <v>361</v>
      </c>
      <c r="C232" t="s">
        <v>1153</v>
      </c>
      <c r="D232" t="s">
        <v>362</v>
      </c>
      <c r="E232" s="39" t="s">
        <v>15</v>
      </c>
      <c r="F232" s="39" t="s">
        <v>1146</v>
      </c>
      <c r="G232" t="s">
        <v>817</v>
      </c>
      <c r="H232" s="40">
        <f t="shared" si="20"/>
        <v>28</v>
      </c>
      <c r="I232" s="40">
        <f t="shared" si="16"/>
        <v>0</v>
      </c>
      <c r="J232" s="41">
        <f t="shared" si="17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thickBot="1" x14ac:dyDescent="0.3">
      <c r="A233" t="s">
        <v>199</v>
      </c>
      <c r="B233" t="s">
        <v>363</v>
      </c>
      <c r="C233" t="s">
        <v>1153</v>
      </c>
      <c r="D233" t="s">
        <v>362</v>
      </c>
      <c r="E233" s="39" t="s">
        <v>73</v>
      </c>
      <c r="F233" s="39" t="s">
        <v>1146</v>
      </c>
      <c r="G233" t="s">
        <v>818</v>
      </c>
      <c r="H233" s="40">
        <f t="shared" si="20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thickBot="1" x14ac:dyDescent="0.3">
      <c r="A234" t="s">
        <v>364</v>
      </c>
      <c r="B234" t="s">
        <v>1301</v>
      </c>
      <c r="C234" t="s">
        <v>1153</v>
      </c>
      <c r="D234" t="s">
        <v>1061</v>
      </c>
      <c r="E234" s="39" t="s">
        <v>15</v>
      </c>
      <c r="F234" s="39" t="s">
        <v>28</v>
      </c>
      <c r="G234" t="s">
        <v>823</v>
      </c>
      <c r="H234" s="40">
        <f t="shared" si="20"/>
        <v>26</v>
      </c>
      <c r="I234" s="40">
        <f t="shared" si="16"/>
        <v>2</v>
      </c>
      <c r="J234" s="41">
        <f t="shared" si="17"/>
        <v>0.9285714285714286</v>
      </c>
      <c r="K234" s="20" t="s">
        <v>1311</v>
      </c>
      <c r="L234" s="20" t="s">
        <v>1311</v>
      </c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365</v>
      </c>
      <c r="C235" t="s">
        <v>1153</v>
      </c>
      <c r="D235" t="s">
        <v>1061</v>
      </c>
      <c r="E235" s="39" t="s">
        <v>73</v>
      </c>
      <c r="F235" s="39" t="s">
        <v>28</v>
      </c>
      <c r="G235" t="s">
        <v>824</v>
      </c>
      <c r="H235" s="40">
        <f t="shared" si="20"/>
        <v>28</v>
      </c>
      <c r="I235" s="40">
        <f t="shared" si="16"/>
        <v>0</v>
      </c>
      <c r="J235" s="41">
        <f t="shared" si="17"/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355</v>
      </c>
      <c r="B236" t="s">
        <v>366</v>
      </c>
      <c r="C236" t="s">
        <v>1153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0"/>
        <v>26</v>
      </c>
      <c r="I236" s="40">
        <f t="shared" si="16"/>
        <v>2</v>
      </c>
      <c r="J236" s="41">
        <f t="shared" si="17"/>
        <v>0.9285714285714286</v>
      </c>
      <c r="K236" s="20" t="s">
        <v>1311</v>
      </c>
      <c r="L236" s="20" t="s">
        <v>1311</v>
      </c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368</v>
      </c>
      <c r="C237" t="s">
        <v>1153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0"/>
        <v>26</v>
      </c>
      <c r="I237" s="40">
        <f t="shared" ref="I237:I302" si="21">COUNTIF(K237:AL237,"APAGADO")</f>
        <v>2</v>
      </c>
      <c r="J237" s="41">
        <f t="shared" ref="J237:J302" si="22">(H237)/(I237+H237)</f>
        <v>0.9285714285714286</v>
      </c>
      <c r="K237" s="20" t="s">
        <v>1311</v>
      </c>
      <c r="L237" s="20" t="s">
        <v>1311</v>
      </c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thickBot="1" x14ac:dyDescent="0.3">
      <c r="A238" t="s">
        <v>187</v>
      </c>
      <c r="B238" t="s">
        <v>1062</v>
      </c>
      <c r="C238" t="s">
        <v>1152</v>
      </c>
      <c r="D238" t="s">
        <v>1063</v>
      </c>
      <c r="E238" s="39" t="s">
        <v>73</v>
      </c>
      <c r="F238" s="39" t="s">
        <v>28</v>
      </c>
      <c r="G238"/>
      <c r="H238" s="40">
        <f t="shared" si="20"/>
        <v>26</v>
      </c>
      <c r="I238" s="40">
        <f t="shared" si="21"/>
        <v>2</v>
      </c>
      <c r="J238" s="41">
        <f t="shared" si="22"/>
        <v>0.9285714285714286</v>
      </c>
      <c r="K238" s="20" t="s">
        <v>1311</v>
      </c>
      <c r="L238" s="20" t="s">
        <v>1311</v>
      </c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189</v>
      </c>
      <c r="B239" t="s">
        <v>1064</v>
      </c>
      <c r="C239" t="s">
        <v>1153</v>
      </c>
      <c r="D239" t="s">
        <v>1065</v>
      </c>
      <c r="E239" s="39" t="s">
        <v>73</v>
      </c>
      <c r="F239" s="39" t="s">
        <v>28</v>
      </c>
      <c r="G239"/>
      <c r="H239" s="40">
        <f t="shared" si="20"/>
        <v>28</v>
      </c>
      <c r="I239" s="40">
        <f t="shared" si="21"/>
        <v>0</v>
      </c>
      <c r="J239" s="41">
        <f t="shared" si="22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thickBot="1" x14ac:dyDescent="0.3">
      <c r="A240" t="s">
        <v>217</v>
      </c>
      <c r="B240" t="s">
        <v>1066</v>
      </c>
      <c r="C240" t="s">
        <v>1153</v>
      </c>
      <c r="D240" t="s">
        <v>1067</v>
      </c>
      <c r="E240" s="39" t="s">
        <v>19</v>
      </c>
      <c r="F240" s="39" t="s">
        <v>28</v>
      </c>
      <c r="G240"/>
      <c r="H240" s="40">
        <f t="shared" si="20"/>
        <v>28</v>
      </c>
      <c r="I240" s="40">
        <f t="shared" si="21"/>
        <v>0</v>
      </c>
      <c r="J240" s="41">
        <f t="shared" si="22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thickBot="1" x14ac:dyDescent="0.3">
      <c r="A241" t="s">
        <v>290</v>
      </c>
      <c r="B241" t="s">
        <v>369</v>
      </c>
      <c r="C241" t="s">
        <v>1153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0"/>
        <v>28</v>
      </c>
      <c r="I241" s="40">
        <f t="shared" si="21"/>
        <v>0</v>
      </c>
      <c r="J241" s="41">
        <f t="shared" si="22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thickBot="1" x14ac:dyDescent="0.3">
      <c r="A242" t="s">
        <v>290</v>
      </c>
      <c r="B242" t="s">
        <v>1068</v>
      </c>
      <c r="C242" t="s">
        <v>1153</v>
      </c>
      <c r="D242" t="s">
        <v>1069</v>
      </c>
      <c r="E242" s="39" t="s">
        <v>73</v>
      </c>
      <c r="F242" s="39" t="s">
        <v>28</v>
      </c>
      <c r="G242"/>
      <c r="H242" s="40">
        <f t="shared" si="20"/>
        <v>28</v>
      </c>
      <c r="I242" s="40">
        <f t="shared" si="21"/>
        <v>0</v>
      </c>
      <c r="J242" s="41">
        <f t="shared" si="22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thickBot="1" x14ac:dyDescent="0.3">
      <c r="A243" t="s">
        <v>355</v>
      </c>
      <c r="B243" t="s">
        <v>1070</v>
      </c>
      <c r="C243" t="s">
        <v>1153</v>
      </c>
      <c r="D243" t="s">
        <v>357</v>
      </c>
      <c r="E243" s="39" t="s">
        <v>19</v>
      </c>
      <c r="F243" s="39" t="s">
        <v>28</v>
      </c>
      <c r="G243"/>
      <c r="H243" s="40">
        <f t="shared" si="20"/>
        <v>27</v>
      </c>
      <c r="I243" s="40">
        <f t="shared" si="21"/>
        <v>1</v>
      </c>
      <c r="J243" s="41">
        <f t="shared" si="22"/>
        <v>0.9642857142857143</v>
      </c>
      <c r="K243" s="20" t="s">
        <v>1311</v>
      </c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199</v>
      </c>
      <c r="B244" t="s">
        <v>1071</v>
      </c>
      <c r="C244" t="s">
        <v>1153</v>
      </c>
      <c r="D244" t="s">
        <v>1072</v>
      </c>
      <c r="E244" s="39" t="s">
        <v>73</v>
      </c>
      <c r="F244" s="39" t="s">
        <v>28</v>
      </c>
      <c r="G244"/>
      <c r="H244" s="40">
        <f t="shared" si="20"/>
        <v>28</v>
      </c>
      <c r="I244" s="40">
        <f t="shared" si="21"/>
        <v>0</v>
      </c>
      <c r="J244" s="41">
        <f t="shared" si="22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thickBot="1" x14ac:dyDescent="0.3">
      <c r="A245" t="s">
        <v>364</v>
      </c>
      <c r="B245" t="s">
        <v>1073</v>
      </c>
      <c r="C245" t="s">
        <v>1153</v>
      </c>
      <c r="D245" t="s">
        <v>1074</v>
      </c>
      <c r="E245" s="39" t="s">
        <v>19</v>
      </c>
      <c r="F245" s="39" t="s">
        <v>28</v>
      </c>
      <c r="G245"/>
      <c r="H245" s="40">
        <f t="shared" si="20"/>
        <v>28</v>
      </c>
      <c r="I245" s="40">
        <f t="shared" si="21"/>
        <v>0</v>
      </c>
      <c r="J245" s="41">
        <f t="shared" si="22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355</v>
      </c>
      <c r="B246" t="s">
        <v>1075</v>
      </c>
      <c r="C246" t="s">
        <v>1153</v>
      </c>
      <c r="D246" t="s">
        <v>1076</v>
      </c>
      <c r="E246" s="39" t="s">
        <v>73</v>
      </c>
      <c r="F246" s="39" t="s">
        <v>28</v>
      </c>
      <c r="G246"/>
      <c r="H246" s="40">
        <f t="shared" si="20"/>
        <v>26</v>
      </c>
      <c r="I246" s="40">
        <f t="shared" si="21"/>
        <v>2</v>
      </c>
      <c r="J246" s="41">
        <f t="shared" si="22"/>
        <v>0.9285714285714286</v>
      </c>
      <c r="K246" s="20" t="s">
        <v>1311</v>
      </c>
      <c r="L246" s="20" t="s">
        <v>1311</v>
      </c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thickBot="1" x14ac:dyDescent="0.3">
      <c r="A247" t="s">
        <v>232</v>
      </c>
      <c r="B247" t="s">
        <v>1077</v>
      </c>
      <c r="C247" t="s">
        <v>1153</v>
      </c>
      <c r="D247" t="s">
        <v>1078</v>
      </c>
      <c r="E247" s="39" t="s">
        <v>73</v>
      </c>
      <c r="F247" s="39" t="s">
        <v>28</v>
      </c>
      <c r="G247"/>
      <c r="H247" s="40">
        <f t="shared" si="20"/>
        <v>28</v>
      </c>
      <c r="I247" s="40">
        <f t="shared" si="21"/>
        <v>0</v>
      </c>
      <c r="J247" s="41">
        <f t="shared" si="22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thickBot="1" x14ac:dyDescent="0.3">
      <c r="A248" t="s">
        <v>370</v>
      </c>
      <c r="B248" t="s">
        <v>371</v>
      </c>
      <c r="C248" t="s">
        <v>1153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0"/>
        <v>28</v>
      </c>
      <c r="I248" s="40">
        <f t="shared" si="21"/>
        <v>0</v>
      </c>
      <c r="J248" s="41">
        <f t="shared" si="22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1079</v>
      </c>
      <c r="C249" t="s">
        <v>1153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0"/>
        <v>28</v>
      </c>
      <c r="I249" s="40">
        <f t="shared" si="21"/>
        <v>0</v>
      </c>
      <c r="J249" s="41">
        <f t="shared" si="22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374</v>
      </c>
      <c r="C250" t="s">
        <v>1153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0"/>
        <v>28</v>
      </c>
      <c r="I250" s="40">
        <f t="shared" si="21"/>
        <v>0</v>
      </c>
      <c r="J250" s="41">
        <f t="shared" si="22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376</v>
      </c>
      <c r="C251" t="s">
        <v>1153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0"/>
        <v>28</v>
      </c>
      <c r="I251" s="40">
        <f t="shared" si="21"/>
        <v>0</v>
      </c>
      <c r="J251" s="41">
        <f t="shared" si="22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377</v>
      </c>
      <c r="C252" t="s">
        <v>1153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0"/>
        <v>28</v>
      </c>
      <c r="I252" s="40">
        <f t="shared" si="21"/>
        <v>0</v>
      </c>
      <c r="J252" s="41">
        <f t="shared" si="22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379</v>
      </c>
      <c r="C253" t="s">
        <v>1153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0"/>
        <v>28</v>
      </c>
      <c r="I253" s="40">
        <f t="shared" si="21"/>
        <v>0</v>
      </c>
      <c r="J253" s="41">
        <f t="shared" si="22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380</v>
      </c>
      <c r="B254" t="s">
        <v>1089</v>
      </c>
      <c r="C254" t="s">
        <v>1153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0"/>
        <v>28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1090</v>
      </c>
      <c r="C255" t="s">
        <v>1153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0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383</v>
      </c>
      <c r="C256" t="s">
        <v>1153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0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385</v>
      </c>
      <c r="C257" t="s">
        <v>1153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0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1080</v>
      </c>
      <c r="C258" t="s">
        <v>1153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0"/>
        <v>28</v>
      </c>
      <c r="I258" s="40">
        <f t="shared" si="21"/>
        <v>0</v>
      </c>
      <c r="J258" s="41">
        <f t="shared" si="22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1081</v>
      </c>
      <c r="C259" t="s">
        <v>1153</v>
      </c>
      <c r="D259" t="s">
        <v>1082</v>
      </c>
      <c r="E259" s="39" t="s">
        <v>19</v>
      </c>
      <c r="F259" s="39" t="s">
        <v>28</v>
      </c>
      <c r="G259" t="s">
        <v>989</v>
      </c>
      <c r="H259" s="40">
        <f t="shared" si="20"/>
        <v>28</v>
      </c>
      <c r="I259" s="40">
        <f t="shared" si="21"/>
        <v>0</v>
      </c>
      <c r="J259" s="41">
        <f t="shared" si="22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1083</v>
      </c>
      <c r="C260" t="s">
        <v>1153</v>
      </c>
      <c r="D260" t="s">
        <v>1084</v>
      </c>
      <c r="E260" s="39" t="s">
        <v>19</v>
      </c>
      <c r="F260" s="39" t="s">
        <v>28</v>
      </c>
      <c r="G260" t="s">
        <v>990</v>
      </c>
      <c r="H260" s="40">
        <f t="shared" si="20"/>
        <v>28</v>
      </c>
      <c r="I260" s="40">
        <f t="shared" si="21"/>
        <v>0</v>
      </c>
      <c r="J260" s="41">
        <f t="shared" si="22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1085</v>
      </c>
      <c r="C261" t="s">
        <v>1153</v>
      </c>
      <c r="D261" t="s">
        <v>1086</v>
      </c>
      <c r="E261" s="39" t="s">
        <v>19</v>
      </c>
      <c r="F261" s="39" t="s">
        <v>28</v>
      </c>
      <c r="G261" t="s">
        <v>991</v>
      </c>
      <c r="H261" s="40">
        <f t="shared" ref="H261:H324" si="23">COUNTIF(K261:AL261,"")</f>
        <v>28</v>
      </c>
      <c r="I261" s="40">
        <f t="shared" si="21"/>
        <v>0</v>
      </c>
      <c r="J261" s="41">
        <f t="shared" si="22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1087</v>
      </c>
      <c r="C262" t="s">
        <v>1153</v>
      </c>
      <c r="D262" t="s">
        <v>1088</v>
      </c>
      <c r="E262" s="39" t="s">
        <v>19</v>
      </c>
      <c r="F262" s="39" t="s">
        <v>28</v>
      </c>
      <c r="G262" t="s">
        <v>992</v>
      </c>
      <c r="H262" s="40">
        <f t="shared" si="23"/>
        <v>28</v>
      </c>
      <c r="I262" s="40">
        <f t="shared" si="21"/>
        <v>0</v>
      </c>
      <c r="J262" s="41">
        <f t="shared" si="22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1265</v>
      </c>
      <c r="C263" t="s">
        <v>1153</v>
      </c>
      <c r="D263" t="s">
        <v>1248</v>
      </c>
      <c r="E263" s="39" t="s">
        <v>19</v>
      </c>
      <c r="F263" s="39" t="s">
        <v>28</v>
      </c>
      <c r="G263" t="s">
        <v>1250</v>
      </c>
      <c r="H263" s="40">
        <f t="shared" si="23"/>
        <v>28</v>
      </c>
      <c r="I263" s="40">
        <f>COUNTIF(K263:AL263,"APAGADO")</f>
        <v>0</v>
      </c>
      <c r="J263" s="41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1266</v>
      </c>
      <c r="C264" t="s">
        <v>1153</v>
      </c>
      <c r="D264" t="s">
        <v>1248</v>
      </c>
      <c r="E264" s="39" t="s">
        <v>19</v>
      </c>
      <c r="F264" s="39" t="s">
        <v>28</v>
      </c>
      <c r="G264" t="s">
        <v>1251</v>
      </c>
      <c r="H264" s="40">
        <f t="shared" si="23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1284</v>
      </c>
      <c r="C265" t="s">
        <v>1153</v>
      </c>
      <c r="D265" t="s">
        <v>1247</v>
      </c>
      <c r="E265" s="39" t="s">
        <v>73</v>
      </c>
      <c r="F265" s="39" t="s">
        <v>28</v>
      </c>
      <c r="G265" t="s">
        <v>1249</v>
      </c>
      <c r="H265" s="40">
        <f t="shared" si="23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980</v>
      </c>
      <c r="B266" t="s">
        <v>1091</v>
      </c>
      <c r="C266" t="s">
        <v>1153</v>
      </c>
      <c r="D266" t="s">
        <v>1092</v>
      </c>
      <c r="E266" s="39" t="s">
        <v>1147</v>
      </c>
      <c r="F266" s="39" t="s">
        <v>28</v>
      </c>
      <c r="G266" t="s">
        <v>982</v>
      </c>
      <c r="H266" s="40">
        <f t="shared" si="23"/>
        <v>28</v>
      </c>
      <c r="I266" s="40">
        <f t="shared" si="21"/>
        <v>0</v>
      </c>
      <c r="J266" s="41">
        <f t="shared" si="22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979</v>
      </c>
      <c r="C267" t="s">
        <v>1153</v>
      </c>
      <c r="D267" t="s">
        <v>1092</v>
      </c>
      <c r="E267" s="39" t="s">
        <v>1148</v>
      </c>
      <c r="F267" s="39" t="s">
        <v>28</v>
      </c>
      <c r="G267" t="s">
        <v>981</v>
      </c>
      <c r="H267" s="40">
        <f t="shared" si="23"/>
        <v>28</v>
      </c>
      <c r="I267" s="40">
        <f t="shared" si="21"/>
        <v>0</v>
      </c>
      <c r="J267" s="41">
        <f t="shared" si="22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267</v>
      </c>
      <c r="B268" t="s">
        <v>387</v>
      </c>
      <c r="C268" t="s">
        <v>1152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3"/>
        <v>28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thickBot="1" x14ac:dyDescent="0.3">
      <c r="A269" t="s">
        <v>267</v>
      </c>
      <c r="B269" t="s">
        <v>1093</v>
      </c>
      <c r="C269" t="s">
        <v>1152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3"/>
        <v>26</v>
      </c>
      <c r="I269" s="40">
        <f t="shared" si="21"/>
        <v>2</v>
      </c>
      <c r="J269" s="41">
        <f t="shared" si="22"/>
        <v>0.9285714285714286</v>
      </c>
      <c r="K269" s="20" t="s">
        <v>1311</v>
      </c>
      <c r="L269" s="20" t="s">
        <v>1311</v>
      </c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1094</v>
      </c>
      <c r="C270" t="s">
        <v>1152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3"/>
        <v>26</v>
      </c>
      <c r="I270" s="40">
        <f t="shared" si="21"/>
        <v>2</v>
      </c>
      <c r="J270" s="41">
        <f t="shared" si="22"/>
        <v>0.9285714285714286</v>
      </c>
      <c r="K270" s="20" t="s">
        <v>1311</v>
      </c>
      <c r="L270" s="20" t="s">
        <v>1311</v>
      </c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1095</v>
      </c>
      <c r="C271" t="s">
        <v>1152</v>
      </c>
      <c r="D271" t="s">
        <v>1096</v>
      </c>
      <c r="E271" s="39" t="s">
        <v>19</v>
      </c>
      <c r="F271" s="39" t="s">
        <v>28</v>
      </c>
      <c r="G271"/>
      <c r="H271" s="40">
        <f t="shared" si="23"/>
        <v>28</v>
      </c>
      <c r="I271" s="40">
        <f t="shared" si="21"/>
        <v>0</v>
      </c>
      <c r="J271" s="41">
        <f t="shared" si="22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thickBot="1" x14ac:dyDescent="0.3">
      <c r="A272" t="s">
        <v>267</v>
      </c>
      <c r="B272" t="s">
        <v>1097</v>
      </c>
      <c r="C272" t="s">
        <v>1152</v>
      </c>
      <c r="D272" t="s">
        <v>1098</v>
      </c>
      <c r="E272" s="39" t="s">
        <v>19</v>
      </c>
      <c r="F272" s="39" t="s">
        <v>28</v>
      </c>
      <c r="G272"/>
      <c r="H272" s="40">
        <f t="shared" si="23"/>
        <v>28</v>
      </c>
      <c r="I272" s="40">
        <f t="shared" si="21"/>
        <v>0</v>
      </c>
      <c r="J272" s="41">
        <f t="shared" si="22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thickBot="1" x14ac:dyDescent="0.3">
      <c r="A273" t="s">
        <v>267</v>
      </c>
      <c r="B273" t="s">
        <v>1221</v>
      </c>
      <c r="C273" t="s">
        <v>1152</v>
      </c>
      <c r="D273" t="s">
        <v>1218</v>
      </c>
      <c r="E273" s="39" t="s">
        <v>73</v>
      </c>
      <c r="F273" s="39" t="s">
        <v>28</v>
      </c>
      <c r="G273" t="s">
        <v>1227</v>
      </c>
      <c r="H273" s="40">
        <f t="shared" si="23"/>
        <v>28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thickBot="1" x14ac:dyDescent="0.3">
      <c r="A274" t="s">
        <v>267</v>
      </c>
      <c r="B274" t="s">
        <v>1222</v>
      </c>
      <c r="C274" t="s">
        <v>1152</v>
      </c>
      <c r="D274" t="s">
        <v>1218</v>
      </c>
      <c r="E274" s="39" t="s">
        <v>73</v>
      </c>
      <c r="F274" s="39" t="s">
        <v>28</v>
      </c>
      <c r="G274" t="s">
        <v>1228</v>
      </c>
      <c r="H274" s="40">
        <f t="shared" si="23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thickBot="1" x14ac:dyDescent="0.3">
      <c r="A275" t="s">
        <v>267</v>
      </c>
      <c r="B275" t="s">
        <v>1223</v>
      </c>
      <c r="C275" t="s">
        <v>1152</v>
      </c>
      <c r="D275" t="s">
        <v>1219</v>
      </c>
      <c r="E275" s="39" t="s">
        <v>73</v>
      </c>
      <c r="F275" s="39" t="s">
        <v>28</v>
      </c>
      <c r="G275" t="s">
        <v>1229</v>
      </c>
      <c r="H275" s="40">
        <f t="shared" si="23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thickBot="1" x14ac:dyDescent="0.3">
      <c r="A276" t="s">
        <v>267</v>
      </c>
      <c r="B276" t="s">
        <v>1224</v>
      </c>
      <c r="C276" t="s">
        <v>1152</v>
      </c>
      <c r="D276" t="s">
        <v>1219</v>
      </c>
      <c r="E276" s="39" t="s">
        <v>73</v>
      </c>
      <c r="F276" s="39" t="s">
        <v>28</v>
      </c>
      <c r="G276" t="s">
        <v>1230</v>
      </c>
      <c r="H276" s="40">
        <f t="shared" si="23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thickBot="1" x14ac:dyDescent="0.3">
      <c r="A277" t="s">
        <v>389</v>
      </c>
      <c r="B277" t="s">
        <v>390</v>
      </c>
      <c r="C277" t="s">
        <v>1152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3"/>
        <v>26</v>
      </c>
      <c r="I277" s="40">
        <f t="shared" si="21"/>
        <v>2</v>
      </c>
      <c r="J277" s="41">
        <f t="shared" si="22"/>
        <v>0.9285714285714286</v>
      </c>
      <c r="K277" s="20" t="s">
        <v>1311</v>
      </c>
      <c r="L277" s="20" t="s">
        <v>1311</v>
      </c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392</v>
      </c>
      <c r="C278" t="s">
        <v>1152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3"/>
        <v>28</v>
      </c>
      <c r="I278" s="40">
        <f t="shared" si="21"/>
        <v>0</v>
      </c>
      <c r="J278" s="41">
        <f t="shared" si="22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thickBot="1" x14ac:dyDescent="0.3">
      <c r="A279" t="s">
        <v>394</v>
      </c>
      <c r="B279" t="s">
        <v>395</v>
      </c>
      <c r="C279" t="s">
        <v>1152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3"/>
        <v>28</v>
      </c>
      <c r="I279" s="40">
        <f t="shared" si="21"/>
        <v>0</v>
      </c>
      <c r="J279" s="41">
        <f t="shared" si="22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thickBot="1" x14ac:dyDescent="0.3">
      <c r="A280" t="s">
        <v>297</v>
      </c>
      <c r="B280" t="s">
        <v>397</v>
      </c>
      <c r="C280" t="s">
        <v>1152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3"/>
        <v>26</v>
      </c>
      <c r="I280" s="40">
        <f t="shared" si="21"/>
        <v>2</v>
      </c>
      <c r="J280" s="41">
        <f t="shared" si="22"/>
        <v>0.9285714285714286</v>
      </c>
      <c r="K280" s="20" t="s">
        <v>1311</v>
      </c>
      <c r="L280" s="20" t="s">
        <v>1311</v>
      </c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thickBot="1" x14ac:dyDescent="0.3">
      <c r="A281" t="s">
        <v>297</v>
      </c>
      <c r="B281" t="s">
        <v>1099</v>
      </c>
      <c r="C281" t="s">
        <v>1152</v>
      </c>
      <c r="D281" t="s">
        <v>399</v>
      </c>
      <c r="E281" s="39" t="s">
        <v>19</v>
      </c>
      <c r="F281" s="39" t="s">
        <v>1145</v>
      </c>
      <c r="G281" t="s">
        <v>843</v>
      </c>
      <c r="H281" s="40">
        <f t="shared" si="23"/>
        <v>28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thickBot="1" x14ac:dyDescent="0.3">
      <c r="A282" t="s">
        <v>297</v>
      </c>
      <c r="B282" t="s">
        <v>400</v>
      </c>
      <c r="C282" t="s">
        <v>1152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3"/>
        <v>28</v>
      </c>
      <c r="I282" s="40">
        <f t="shared" si="21"/>
        <v>0</v>
      </c>
      <c r="J282" s="41">
        <f t="shared" si="22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thickBot="1" x14ac:dyDescent="0.3">
      <c r="A283" t="s">
        <v>297</v>
      </c>
      <c r="B283" t="s">
        <v>402</v>
      </c>
      <c r="C283" t="s">
        <v>1152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3"/>
        <v>28</v>
      </c>
      <c r="I283" s="40">
        <f t="shared" si="21"/>
        <v>0</v>
      </c>
      <c r="J283" s="41">
        <f t="shared" si="22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thickBot="1" x14ac:dyDescent="0.3">
      <c r="A284" t="s">
        <v>407</v>
      </c>
      <c r="B284" t="s">
        <v>412</v>
      </c>
      <c r="C284" t="s">
        <v>1152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3"/>
        <v>28</v>
      </c>
      <c r="I284" s="40">
        <f t="shared" si="21"/>
        <v>0</v>
      </c>
      <c r="J284" s="41">
        <f t="shared" si="22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thickBot="1" x14ac:dyDescent="0.3">
      <c r="A285" t="s">
        <v>389</v>
      </c>
      <c r="B285" t="s">
        <v>403</v>
      </c>
      <c r="C285" t="s">
        <v>1152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3"/>
        <v>28</v>
      </c>
      <c r="I285" s="40">
        <f>COUNTIF(K285:AL285,"APAGADO")</f>
        <v>0</v>
      </c>
      <c r="J285" s="41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405</v>
      </c>
      <c r="C286" t="s">
        <v>1152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3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thickBot="1" x14ac:dyDescent="0.3">
      <c r="A287" t="s">
        <v>407</v>
      </c>
      <c r="B287" t="s">
        <v>408</v>
      </c>
      <c r="C287" t="s">
        <v>1152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3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thickBot="1" x14ac:dyDescent="0.3">
      <c r="A288" t="s">
        <v>407</v>
      </c>
      <c r="B288" t="s">
        <v>410</v>
      </c>
      <c r="C288" t="s">
        <v>1152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3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thickBot="1" x14ac:dyDescent="0.3">
      <c r="A289" t="s">
        <v>407</v>
      </c>
      <c r="B289" t="s">
        <v>411</v>
      </c>
      <c r="C289" t="s">
        <v>1152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3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thickBot="1" x14ac:dyDescent="0.3">
      <c r="A290" t="s">
        <v>414</v>
      </c>
      <c r="B290" t="s">
        <v>415</v>
      </c>
      <c r="C290" t="s">
        <v>1152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3"/>
        <v>28</v>
      </c>
      <c r="I290" s="40">
        <f t="shared" si="21"/>
        <v>0</v>
      </c>
      <c r="J290" s="41">
        <f t="shared" si="22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thickBot="1" x14ac:dyDescent="0.3">
      <c r="A291" t="s">
        <v>414</v>
      </c>
      <c r="B291" t="s">
        <v>417</v>
      </c>
      <c r="C291" t="s">
        <v>1152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3"/>
        <v>28</v>
      </c>
      <c r="I291" s="40">
        <f t="shared" si="21"/>
        <v>0</v>
      </c>
      <c r="J291" s="41">
        <f t="shared" si="22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thickBot="1" x14ac:dyDescent="0.3">
      <c r="A292" t="s">
        <v>407</v>
      </c>
      <c r="B292" t="s">
        <v>418</v>
      </c>
      <c r="C292" t="s">
        <v>1152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3"/>
        <v>28</v>
      </c>
      <c r="I292" s="40">
        <f t="shared" si="21"/>
        <v>0</v>
      </c>
      <c r="J292" s="41">
        <f t="shared" si="22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thickBot="1" x14ac:dyDescent="0.3">
      <c r="A293" t="s">
        <v>407</v>
      </c>
      <c r="B293" t="s">
        <v>420</v>
      </c>
      <c r="C293" t="s">
        <v>1152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3"/>
        <v>28</v>
      </c>
      <c r="I293" s="40">
        <f t="shared" si="21"/>
        <v>0</v>
      </c>
      <c r="J293" s="41">
        <f t="shared" si="22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thickBot="1" x14ac:dyDescent="0.3">
      <c r="A294" t="s">
        <v>407</v>
      </c>
      <c r="B294" t="s">
        <v>421</v>
      </c>
      <c r="C294" t="s">
        <v>1152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3"/>
        <v>28</v>
      </c>
      <c r="I294" s="40">
        <f t="shared" si="21"/>
        <v>0</v>
      </c>
      <c r="J294" s="41">
        <f t="shared" si="22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thickBot="1" x14ac:dyDescent="0.3">
      <c r="A295" t="s">
        <v>407</v>
      </c>
      <c r="B295" t="s">
        <v>423</v>
      </c>
      <c r="C295" t="s">
        <v>1152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3"/>
        <v>28</v>
      </c>
      <c r="I295" s="40">
        <f t="shared" si="21"/>
        <v>0</v>
      </c>
      <c r="J295" s="41">
        <f t="shared" si="22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thickBot="1" x14ac:dyDescent="0.3">
      <c r="A296" t="s">
        <v>414</v>
      </c>
      <c r="B296" t="s">
        <v>985</v>
      </c>
      <c r="C296" t="s">
        <v>1152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3"/>
        <v>28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thickBot="1" x14ac:dyDescent="0.3">
      <c r="A297" t="s">
        <v>407</v>
      </c>
      <c r="B297" t="s">
        <v>987</v>
      </c>
      <c r="C297" t="s">
        <v>1152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3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thickBot="1" x14ac:dyDescent="0.3">
      <c r="A298" t="s">
        <v>407</v>
      </c>
      <c r="B298" t="s">
        <v>1100</v>
      </c>
      <c r="C298" t="s">
        <v>1152</v>
      </c>
      <c r="D298" t="s">
        <v>1101</v>
      </c>
      <c r="E298" s="39" t="s">
        <v>19</v>
      </c>
      <c r="F298" s="39" t="s">
        <v>28</v>
      </c>
      <c r="G298"/>
      <c r="H298" s="40">
        <f t="shared" si="23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thickBot="1" x14ac:dyDescent="0.3">
      <c r="A299" t="s">
        <v>199</v>
      </c>
      <c r="B299" t="s">
        <v>424</v>
      </c>
      <c r="C299" t="s">
        <v>1153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3"/>
        <v>28</v>
      </c>
      <c r="I299" s="40">
        <f t="shared" si="21"/>
        <v>0</v>
      </c>
      <c r="J299" s="41">
        <f t="shared" si="22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thickBot="1" x14ac:dyDescent="0.3">
      <c r="A300" t="s">
        <v>199</v>
      </c>
      <c r="B300" t="s">
        <v>426</v>
      </c>
      <c r="C300" t="s">
        <v>1153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3"/>
        <v>28</v>
      </c>
      <c r="I300" s="40">
        <f t="shared" si="21"/>
        <v>0</v>
      </c>
      <c r="J300" s="41">
        <f t="shared" si="22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thickBot="1" x14ac:dyDescent="0.3">
      <c r="A301" t="s">
        <v>199</v>
      </c>
      <c r="B301" t="s">
        <v>1102</v>
      </c>
      <c r="C301" t="s">
        <v>1153</v>
      </c>
      <c r="D301" t="s">
        <v>1103</v>
      </c>
      <c r="E301" s="39" t="s">
        <v>73</v>
      </c>
      <c r="F301" s="39" t="s">
        <v>20</v>
      </c>
      <c r="G301"/>
      <c r="H301" s="40">
        <f t="shared" si="23"/>
        <v>28</v>
      </c>
      <c r="I301" s="40">
        <f t="shared" si="21"/>
        <v>0</v>
      </c>
      <c r="J301" s="41">
        <f t="shared" si="22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thickBot="1" x14ac:dyDescent="0.3">
      <c r="A302" t="s">
        <v>199</v>
      </c>
      <c r="B302" t="s">
        <v>1104</v>
      </c>
      <c r="C302" t="s">
        <v>1153</v>
      </c>
      <c r="D302" t="s">
        <v>1103</v>
      </c>
      <c r="E302" s="39" t="s">
        <v>73</v>
      </c>
      <c r="F302" s="39" t="s">
        <v>20</v>
      </c>
      <c r="G302"/>
      <c r="H302" s="40">
        <f t="shared" si="23"/>
        <v>28</v>
      </c>
      <c r="I302" s="40">
        <f t="shared" si="21"/>
        <v>0</v>
      </c>
      <c r="J302" s="41">
        <f t="shared" si="22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thickBot="1" x14ac:dyDescent="0.3">
      <c r="A303" t="s">
        <v>199</v>
      </c>
      <c r="B303" t="s">
        <v>428</v>
      </c>
      <c r="C303" t="s">
        <v>1153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3"/>
        <v>28</v>
      </c>
      <c r="I303" s="40">
        <f t="shared" ref="I303:I376" si="24">COUNTIF(K303:AL303,"APAGADO")</f>
        <v>0</v>
      </c>
      <c r="J303" s="41">
        <f t="shared" ref="J303:J376" si="25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thickBot="1" x14ac:dyDescent="0.3">
      <c r="A304" t="s">
        <v>199</v>
      </c>
      <c r="B304" t="s">
        <v>430</v>
      </c>
      <c r="C304" t="s">
        <v>1153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3"/>
        <v>28</v>
      </c>
      <c r="I304" s="40">
        <f t="shared" si="24"/>
        <v>0</v>
      </c>
      <c r="J304" s="41">
        <f t="shared" si="25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thickBot="1" x14ac:dyDescent="0.3">
      <c r="A305" t="s">
        <v>199</v>
      </c>
      <c r="B305" t="s">
        <v>432</v>
      </c>
      <c r="C305" t="s">
        <v>1153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3"/>
        <v>28</v>
      </c>
      <c r="I305" s="40">
        <f t="shared" si="24"/>
        <v>0</v>
      </c>
      <c r="J305" s="41">
        <f t="shared" si="25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434</v>
      </c>
      <c r="C306" t="s">
        <v>1153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3"/>
        <v>28</v>
      </c>
      <c r="I306" s="40">
        <f t="shared" si="24"/>
        <v>0</v>
      </c>
      <c r="J306" s="41">
        <f t="shared" si="25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435</v>
      </c>
      <c r="C307" t="s">
        <v>1153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3"/>
        <v>28</v>
      </c>
      <c r="I307" s="40">
        <f t="shared" si="24"/>
        <v>0</v>
      </c>
      <c r="J307" s="41">
        <f t="shared" si="25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437</v>
      </c>
      <c r="C308" t="s">
        <v>1153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3"/>
        <v>28</v>
      </c>
      <c r="I308" s="40">
        <f t="shared" si="24"/>
        <v>0</v>
      </c>
      <c r="J308" s="41">
        <f t="shared" si="25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438</v>
      </c>
      <c r="B309" t="s">
        <v>439</v>
      </c>
      <c r="C309" t="s">
        <v>1153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3"/>
        <v>28</v>
      </c>
      <c r="I309" s="40">
        <f t="shared" si="24"/>
        <v>0</v>
      </c>
      <c r="J309" s="41">
        <f t="shared" si="25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thickBot="1" x14ac:dyDescent="0.3">
      <c r="A310" t="s">
        <v>443</v>
      </c>
      <c r="B310" t="s">
        <v>450</v>
      </c>
      <c r="C310" t="s">
        <v>1153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3"/>
        <v>28</v>
      </c>
      <c r="I310" s="40">
        <f t="shared" si="24"/>
        <v>0</v>
      </c>
      <c r="J310" s="41">
        <f t="shared" si="25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thickBot="1" x14ac:dyDescent="0.3">
      <c r="A311" t="s">
        <v>443</v>
      </c>
      <c r="B311" t="s">
        <v>452</v>
      </c>
      <c r="C311" t="s">
        <v>1153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3"/>
        <v>28</v>
      </c>
      <c r="I311" s="40">
        <f t="shared" si="24"/>
        <v>0</v>
      </c>
      <c r="J311" s="41">
        <f t="shared" si="25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thickBot="1" x14ac:dyDescent="0.3">
      <c r="A312" t="s">
        <v>443</v>
      </c>
      <c r="B312" t="s">
        <v>441</v>
      </c>
      <c r="C312" t="s">
        <v>1153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3"/>
        <v>28</v>
      </c>
      <c r="I312" s="40">
        <f t="shared" si="24"/>
        <v>0</v>
      </c>
      <c r="J312" s="41">
        <f t="shared" si="25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thickBot="1" x14ac:dyDescent="0.3">
      <c r="A313" t="s">
        <v>443</v>
      </c>
      <c r="B313" t="s">
        <v>444</v>
      </c>
      <c r="C313" t="s">
        <v>1153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3"/>
        <v>28</v>
      </c>
      <c r="I313" s="40">
        <f t="shared" si="24"/>
        <v>0</v>
      </c>
      <c r="J313" s="41">
        <f t="shared" si="25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thickBot="1" x14ac:dyDescent="0.3">
      <c r="A314" t="s">
        <v>443</v>
      </c>
      <c r="B314" t="s">
        <v>454</v>
      </c>
      <c r="C314" t="s">
        <v>1153</v>
      </c>
      <c r="D314" t="s">
        <v>455</v>
      </c>
      <c r="E314" s="39" t="s">
        <v>15</v>
      </c>
      <c r="F314" s="39" t="s">
        <v>1146</v>
      </c>
      <c r="G314" t="s">
        <v>870</v>
      </c>
      <c r="H314" s="40">
        <f t="shared" si="23"/>
        <v>28</v>
      </c>
      <c r="I314" s="40">
        <f t="shared" si="24"/>
        <v>0</v>
      </c>
      <c r="J314" s="41">
        <f t="shared" si="25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thickBot="1" x14ac:dyDescent="0.3">
      <c r="A315" t="s">
        <v>443</v>
      </c>
      <c r="B315" t="s">
        <v>446</v>
      </c>
      <c r="C315" t="s">
        <v>1153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3"/>
        <v>28</v>
      </c>
      <c r="I315" s="40">
        <f t="shared" si="24"/>
        <v>0</v>
      </c>
      <c r="J315" s="41">
        <f t="shared" si="25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448</v>
      </c>
      <c r="C316" t="s">
        <v>1153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3"/>
        <v>28</v>
      </c>
      <c r="I316" s="40">
        <f t="shared" si="24"/>
        <v>0</v>
      </c>
      <c r="J316" s="41">
        <f t="shared" si="25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1215</v>
      </c>
      <c r="B317" t="s">
        <v>1216</v>
      </c>
      <c r="C317" t="s">
        <v>1153</v>
      </c>
      <c r="D317" t="s">
        <v>1217</v>
      </c>
      <c r="E317" s="39" t="s">
        <v>1205</v>
      </c>
      <c r="F317" s="39" t="s">
        <v>28</v>
      </c>
      <c r="G317" t="s">
        <v>1231</v>
      </c>
      <c r="H317" s="40">
        <f t="shared" si="23"/>
        <v>28</v>
      </c>
      <c r="I317" s="40">
        <f t="shared" si="24"/>
        <v>0</v>
      </c>
      <c r="J317" s="41">
        <f t="shared" si="25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1215</v>
      </c>
      <c r="B318" t="s">
        <v>1235</v>
      </c>
      <c r="C318" t="s">
        <v>1153</v>
      </c>
      <c r="D318" t="s">
        <v>1217</v>
      </c>
      <c r="E318" s="39" t="s">
        <v>1205</v>
      </c>
      <c r="F318" s="39" t="s">
        <v>28</v>
      </c>
      <c r="G318" t="s">
        <v>1232</v>
      </c>
      <c r="H318" s="40">
        <f t="shared" si="23"/>
        <v>28</v>
      </c>
      <c r="I318" s="40">
        <f t="shared" si="24"/>
        <v>0</v>
      </c>
      <c r="J318" s="41">
        <f t="shared" si="25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168</v>
      </c>
      <c r="B319" t="s">
        <v>456</v>
      </c>
      <c r="C319" t="s">
        <v>1152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3"/>
        <v>28</v>
      </c>
      <c r="I319" s="40">
        <f t="shared" si="24"/>
        <v>0</v>
      </c>
      <c r="J319" s="41">
        <f t="shared" si="25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thickBot="1" x14ac:dyDescent="0.3">
      <c r="A320" t="s">
        <v>168</v>
      </c>
      <c r="B320" t="s">
        <v>458</v>
      </c>
      <c r="C320" t="s">
        <v>1152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3"/>
        <v>28</v>
      </c>
      <c r="I320" s="40">
        <f t="shared" si="24"/>
        <v>0</v>
      </c>
      <c r="J320" s="41">
        <f t="shared" si="25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6.899999999999999" customHeight="1" thickBot="1" x14ac:dyDescent="0.3">
      <c r="A321" t="s">
        <v>168</v>
      </c>
      <c r="B321" t="s">
        <v>1105</v>
      </c>
      <c r="C321" t="s">
        <v>1152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3"/>
        <v>28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5.75" thickBot="1" x14ac:dyDescent="0.3">
      <c r="A322" t="s">
        <v>168</v>
      </c>
      <c r="B322" t="s">
        <v>1106</v>
      </c>
      <c r="C322" t="s">
        <v>1152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3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thickBot="1" x14ac:dyDescent="0.3">
      <c r="A323" t="s">
        <v>460</v>
      </c>
      <c r="B323" t="s">
        <v>1107</v>
      </c>
      <c r="C323" t="s">
        <v>1153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3"/>
        <v>28</v>
      </c>
      <c r="I323" s="40">
        <f t="shared" si="24"/>
        <v>0</v>
      </c>
      <c r="J323" s="41">
        <f t="shared" si="25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thickBot="1" x14ac:dyDescent="0.3">
      <c r="A324" t="s">
        <v>460</v>
      </c>
      <c r="B324" t="s">
        <v>464</v>
      </c>
      <c r="C324" t="s">
        <v>1153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3"/>
        <v>28</v>
      </c>
      <c r="I324" s="40">
        <f t="shared" si="24"/>
        <v>0</v>
      </c>
      <c r="J324" s="41">
        <f t="shared" si="25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thickBot="1" x14ac:dyDescent="0.3">
      <c r="A325" t="s">
        <v>460</v>
      </c>
      <c r="B325" t="s">
        <v>1108</v>
      </c>
      <c r="C325" t="s">
        <v>1153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ref="H325:H388" si="26">COUNTIF(K325:AL325,"")</f>
        <v>28</v>
      </c>
      <c r="I325" s="40">
        <f t="shared" si="24"/>
        <v>0</v>
      </c>
      <c r="J325" s="41">
        <f t="shared" si="25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thickBot="1" x14ac:dyDescent="0.3">
      <c r="A326" t="s">
        <v>355</v>
      </c>
      <c r="B326" t="s">
        <v>1109</v>
      </c>
      <c r="C326" t="s">
        <v>1153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6"/>
        <v>28</v>
      </c>
      <c r="I326" s="40">
        <f t="shared" si="24"/>
        <v>0</v>
      </c>
      <c r="J326" s="41">
        <f t="shared" si="25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thickBot="1" x14ac:dyDescent="0.3">
      <c r="A327" t="s">
        <v>355</v>
      </c>
      <c r="B327" t="s">
        <v>1110</v>
      </c>
      <c r="C327" t="s">
        <v>1153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6"/>
        <v>26</v>
      </c>
      <c r="I327" s="40">
        <f t="shared" si="24"/>
        <v>2</v>
      </c>
      <c r="J327" s="41">
        <f t="shared" si="25"/>
        <v>0.9285714285714286</v>
      </c>
      <c r="K327" s="20" t="s">
        <v>1311</v>
      </c>
      <c r="L327" s="20" t="s">
        <v>1311</v>
      </c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thickBot="1" x14ac:dyDescent="0.3">
      <c r="A328" t="s">
        <v>460</v>
      </c>
      <c r="B328" t="s">
        <v>1111</v>
      </c>
      <c r="C328" t="s">
        <v>1153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si="26"/>
        <v>26</v>
      </c>
      <c r="I328" s="40">
        <f t="shared" si="24"/>
        <v>2</v>
      </c>
      <c r="J328" s="41">
        <f t="shared" si="25"/>
        <v>0.9285714285714286</v>
      </c>
      <c r="K328" s="20" t="s">
        <v>1311</v>
      </c>
      <c r="L328" s="20" t="s">
        <v>1311</v>
      </c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thickBot="1" x14ac:dyDescent="0.3">
      <c r="A329" t="s">
        <v>460</v>
      </c>
      <c r="B329" t="s">
        <v>1112</v>
      </c>
      <c r="C329" t="s">
        <v>1153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6"/>
        <v>26</v>
      </c>
      <c r="I329" s="40">
        <f t="shared" si="24"/>
        <v>2</v>
      </c>
      <c r="J329" s="41">
        <f t="shared" si="25"/>
        <v>0.9285714285714286</v>
      </c>
      <c r="K329" s="20" t="s">
        <v>1311</v>
      </c>
      <c r="L329" s="20" t="s">
        <v>1311</v>
      </c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thickBot="1" x14ac:dyDescent="0.3">
      <c r="A330" t="s">
        <v>460</v>
      </c>
      <c r="B330" t="s">
        <v>469</v>
      </c>
      <c r="C330" t="s">
        <v>1153</v>
      </c>
      <c r="D330" t="s">
        <v>1113</v>
      </c>
      <c r="E330" s="39" t="s">
        <v>19</v>
      </c>
      <c r="F330" s="39" t="s">
        <v>20</v>
      </c>
      <c r="G330" t="s">
        <v>879</v>
      </c>
      <c r="H330" s="40">
        <f t="shared" si="26"/>
        <v>28</v>
      </c>
      <c r="I330" s="40">
        <f t="shared" si="24"/>
        <v>0</v>
      </c>
      <c r="J330" s="41">
        <f t="shared" si="25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thickBot="1" x14ac:dyDescent="0.3">
      <c r="A331" t="s">
        <v>355</v>
      </c>
      <c r="B331" t="s">
        <v>470</v>
      </c>
      <c r="C331" t="s">
        <v>1153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6"/>
        <v>28</v>
      </c>
      <c r="I331" s="40">
        <f t="shared" si="24"/>
        <v>0</v>
      </c>
      <c r="J331" s="41">
        <f t="shared" si="25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460</v>
      </c>
      <c r="B332" t="s">
        <v>472</v>
      </c>
      <c r="C332" t="s">
        <v>1153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6"/>
        <v>28</v>
      </c>
      <c r="I332" s="40">
        <f t="shared" si="24"/>
        <v>0</v>
      </c>
      <c r="J332" s="41">
        <f t="shared" si="25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thickBot="1" x14ac:dyDescent="0.3">
      <c r="A333" t="s">
        <v>460</v>
      </c>
      <c r="B333" t="s">
        <v>1114</v>
      </c>
      <c r="C333" t="s">
        <v>1153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6"/>
        <v>28</v>
      </c>
      <c r="I333" s="40">
        <f t="shared" si="24"/>
        <v>0</v>
      </c>
      <c r="J333" s="41">
        <f t="shared" si="25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thickBot="1" x14ac:dyDescent="0.3">
      <c r="A334" t="s">
        <v>460</v>
      </c>
      <c r="B334" t="s">
        <v>1115</v>
      </c>
      <c r="C334" t="s">
        <v>1153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6"/>
        <v>28</v>
      </c>
      <c r="I334" s="40">
        <f t="shared" si="24"/>
        <v>0</v>
      </c>
      <c r="J334" s="41">
        <f t="shared" si="25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thickBot="1" x14ac:dyDescent="0.3">
      <c r="A335" t="s">
        <v>460</v>
      </c>
      <c r="B335" t="s">
        <v>1116</v>
      </c>
      <c r="C335" t="s">
        <v>1153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6"/>
        <v>28</v>
      </c>
      <c r="I335" s="40">
        <f t="shared" si="24"/>
        <v>0</v>
      </c>
      <c r="J335" s="41">
        <f t="shared" si="25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thickBot="1" x14ac:dyDescent="0.3">
      <c r="A336" t="s">
        <v>460</v>
      </c>
      <c r="B336" t="s">
        <v>1117</v>
      </c>
      <c r="C336" t="s">
        <v>1153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6"/>
        <v>28</v>
      </c>
      <c r="I336" s="40">
        <f t="shared" si="24"/>
        <v>0</v>
      </c>
      <c r="J336" s="41">
        <f t="shared" si="25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thickBot="1" x14ac:dyDescent="0.3">
      <c r="A337" t="s">
        <v>460</v>
      </c>
      <c r="B337" t="s">
        <v>1118</v>
      </c>
      <c r="C337" t="s">
        <v>1153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6"/>
        <v>28</v>
      </c>
      <c r="I337" s="40">
        <f t="shared" si="24"/>
        <v>0</v>
      </c>
      <c r="J337" s="41">
        <f t="shared" si="25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thickBot="1" x14ac:dyDescent="0.3">
      <c r="A338" t="s">
        <v>460</v>
      </c>
      <c r="B338" t="s">
        <v>476</v>
      </c>
      <c r="C338" t="s">
        <v>1153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6"/>
        <v>28</v>
      </c>
      <c r="I338" s="40">
        <f t="shared" si="24"/>
        <v>0</v>
      </c>
      <c r="J338" s="41">
        <f t="shared" si="25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thickBot="1" x14ac:dyDescent="0.3">
      <c r="A339" t="s">
        <v>460</v>
      </c>
      <c r="B339" t="s">
        <v>479</v>
      </c>
      <c r="C339" t="s">
        <v>1153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6"/>
        <v>28</v>
      </c>
      <c r="I339" s="40">
        <f t="shared" si="24"/>
        <v>0</v>
      </c>
      <c r="J339" s="41">
        <f t="shared" si="25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thickBot="1" x14ac:dyDescent="0.3">
      <c r="A340" t="s">
        <v>460</v>
      </c>
      <c r="B340" t="s">
        <v>1119</v>
      </c>
      <c r="C340" t="s">
        <v>1153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6"/>
        <v>28</v>
      </c>
      <c r="I340" s="40">
        <f t="shared" si="24"/>
        <v>0</v>
      </c>
      <c r="J340" s="41">
        <f t="shared" si="25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thickBot="1" x14ac:dyDescent="0.3">
      <c r="A341" t="s">
        <v>460</v>
      </c>
      <c r="B341" t="s">
        <v>1120</v>
      </c>
      <c r="C341" t="s">
        <v>1153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6"/>
        <v>28</v>
      </c>
      <c r="I341" s="40">
        <f t="shared" si="24"/>
        <v>0</v>
      </c>
      <c r="J341" s="41">
        <f t="shared" si="25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thickBot="1" x14ac:dyDescent="0.3">
      <c r="A342" t="s">
        <v>364</v>
      </c>
      <c r="B342" t="s">
        <v>482</v>
      </c>
      <c r="C342" t="s">
        <v>1153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6"/>
        <v>26</v>
      </c>
      <c r="I342" s="40">
        <f t="shared" si="24"/>
        <v>2</v>
      </c>
      <c r="J342" s="41">
        <f t="shared" si="25"/>
        <v>0.9285714285714286</v>
      </c>
      <c r="K342" s="20" t="s">
        <v>1311</v>
      </c>
      <c r="L342" s="20" t="s">
        <v>1311</v>
      </c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484</v>
      </c>
      <c r="C343" t="s">
        <v>1153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6"/>
        <v>26</v>
      </c>
      <c r="I343" s="40">
        <f t="shared" si="24"/>
        <v>2</v>
      </c>
      <c r="J343" s="41">
        <f t="shared" si="25"/>
        <v>0.9285714285714286</v>
      </c>
      <c r="K343" s="20" t="s">
        <v>1311</v>
      </c>
      <c r="L343" s="20" t="s">
        <v>1311</v>
      </c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s="39" t="s">
        <v>1196</v>
      </c>
      <c r="C344" s="39" t="s">
        <v>1153</v>
      </c>
      <c r="D344" t="s">
        <v>1195</v>
      </c>
      <c r="E344" s="39" t="s">
        <v>15</v>
      </c>
      <c r="F344" s="39" t="s">
        <v>28</v>
      </c>
      <c r="G344" t="s">
        <v>1197</v>
      </c>
      <c r="H344" s="40">
        <f t="shared" si="26"/>
        <v>28</v>
      </c>
      <c r="I344" s="40">
        <f t="shared" si="24"/>
        <v>0</v>
      </c>
      <c r="J344" s="41">
        <f t="shared" si="25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267</v>
      </c>
      <c r="B345" t="s">
        <v>1121</v>
      </c>
      <c r="C345" t="s">
        <v>1152</v>
      </c>
      <c r="D345" t="s">
        <v>503</v>
      </c>
      <c r="E345" s="39" t="s">
        <v>19</v>
      </c>
      <c r="F345" s="39" t="s">
        <v>1146</v>
      </c>
      <c r="G345" t="s">
        <v>905</v>
      </c>
      <c r="H345" s="40">
        <f t="shared" si="26"/>
        <v>28</v>
      </c>
      <c r="I345" s="40">
        <f t="shared" si="24"/>
        <v>0</v>
      </c>
      <c r="J345" s="41">
        <f t="shared" si="25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thickBot="1" x14ac:dyDescent="0.3">
      <c r="A346" t="s">
        <v>485</v>
      </c>
      <c r="B346" t="s">
        <v>486</v>
      </c>
      <c r="C346" t="s">
        <v>1152</v>
      </c>
      <c r="D346" t="s">
        <v>487</v>
      </c>
      <c r="E346" s="39" t="s">
        <v>19</v>
      </c>
      <c r="F346" s="39" t="s">
        <v>1146</v>
      </c>
      <c r="G346" t="s">
        <v>897</v>
      </c>
      <c r="H346" s="40">
        <f t="shared" si="26"/>
        <v>28</v>
      </c>
      <c r="I346" s="40">
        <f t="shared" si="24"/>
        <v>0</v>
      </c>
      <c r="J346" s="41">
        <f t="shared" si="25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thickBot="1" x14ac:dyDescent="0.3">
      <c r="A347" t="s">
        <v>485</v>
      </c>
      <c r="B347" t="s">
        <v>488</v>
      </c>
      <c r="C347" t="s">
        <v>1152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6"/>
        <v>27</v>
      </c>
      <c r="I347" s="40">
        <f t="shared" si="24"/>
        <v>1</v>
      </c>
      <c r="J347" s="41">
        <f t="shared" si="25"/>
        <v>0.9642857142857143</v>
      </c>
      <c r="K347" s="20" t="s">
        <v>1311</v>
      </c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thickBot="1" x14ac:dyDescent="0.3">
      <c r="A348" t="s">
        <v>490</v>
      </c>
      <c r="B348" t="s">
        <v>491</v>
      </c>
      <c r="C348" t="s">
        <v>1152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6"/>
        <v>28</v>
      </c>
      <c r="I348" s="40">
        <f t="shared" si="24"/>
        <v>0</v>
      </c>
      <c r="J348" s="41">
        <f t="shared" si="25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thickBot="1" x14ac:dyDescent="0.3">
      <c r="A349" t="s">
        <v>485</v>
      </c>
      <c r="B349" t="s">
        <v>493</v>
      </c>
      <c r="C349" t="s">
        <v>1152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6"/>
        <v>28</v>
      </c>
      <c r="I349" s="40">
        <f t="shared" si="24"/>
        <v>0</v>
      </c>
      <c r="J349" s="41">
        <f t="shared" si="25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thickBot="1" x14ac:dyDescent="0.3">
      <c r="A350" t="s">
        <v>485</v>
      </c>
      <c r="B350" t="s">
        <v>495</v>
      </c>
      <c r="C350" t="s">
        <v>1152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6"/>
        <v>28</v>
      </c>
      <c r="I350" s="40">
        <f t="shared" si="24"/>
        <v>0</v>
      </c>
      <c r="J350" s="41">
        <f t="shared" si="25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thickBot="1" x14ac:dyDescent="0.3">
      <c r="A351" t="s">
        <v>485</v>
      </c>
      <c r="B351" t="s">
        <v>497</v>
      </c>
      <c r="C351" t="s">
        <v>1152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6"/>
        <v>28</v>
      </c>
      <c r="I351" s="40">
        <f t="shared" si="24"/>
        <v>0</v>
      </c>
      <c r="J351" s="41">
        <f t="shared" si="25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thickBot="1" x14ac:dyDescent="0.3">
      <c r="A352" t="s">
        <v>485</v>
      </c>
      <c r="B352" t="s">
        <v>499</v>
      </c>
      <c r="C352" t="s">
        <v>1152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6"/>
        <v>28</v>
      </c>
      <c r="I352" s="40">
        <f t="shared" si="24"/>
        <v>0</v>
      </c>
      <c r="J352" s="41">
        <f t="shared" si="25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thickBot="1" x14ac:dyDescent="0.3">
      <c r="A353" t="s">
        <v>485</v>
      </c>
      <c r="B353" t="s">
        <v>501</v>
      </c>
      <c r="C353" t="s">
        <v>1152</v>
      </c>
      <c r="D353" t="s">
        <v>502</v>
      </c>
      <c r="E353" s="39" t="s">
        <v>19</v>
      </c>
      <c r="F353" s="39" t="s">
        <v>1146</v>
      </c>
      <c r="G353" t="s">
        <v>904</v>
      </c>
      <c r="H353" s="40">
        <f t="shared" si="26"/>
        <v>28</v>
      </c>
      <c r="I353" s="40">
        <f t="shared" si="24"/>
        <v>0</v>
      </c>
      <c r="J353" s="41">
        <f t="shared" si="25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thickBot="1" x14ac:dyDescent="0.3">
      <c r="A354" t="s">
        <v>485</v>
      </c>
      <c r="B354" t="s">
        <v>1279</v>
      </c>
      <c r="C354" t="s">
        <v>1152</v>
      </c>
      <c r="D354" t="s">
        <v>1280</v>
      </c>
      <c r="E354" s="39" t="s">
        <v>1205</v>
      </c>
      <c r="F354" s="39" t="s">
        <v>28</v>
      </c>
      <c r="G354" t="s">
        <v>1281</v>
      </c>
      <c r="H354" s="40">
        <f t="shared" si="26"/>
        <v>28</v>
      </c>
      <c r="I354" s="40">
        <f t="shared" si="24"/>
        <v>0</v>
      </c>
      <c r="J354" s="41">
        <f t="shared" si="25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1282</v>
      </c>
      <c r="C355" t="s">
        <v>1152</v>
      </c>
      <c r="D355" t="s">
        <v>1280</v>
      </c>
      <c r="E355" s="39" t="s">
        <v>1205</v>
      </c>
      <c r="F355" s="39" t="s">
        <v>28</v>
      </c>
      <c r="G355" t="s">
        <v>1283</v>
      </c>
      <c r="H355" s="40">
        <f t="shared" si="26"/>
        <v>28</v>
      </c>
      <c r="I355" s="40">
        <f t="shared" si="24"/>
        <v>0</v>
      </c>
      <c r="J355" s="41">
        <f t="shared" si="25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232</v>
      </c>
      <c r="B356" t="s">
        <v>504</v>
      </c>
      <c r="C356" t="s">
        <v>1153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6"/>
        <v>28</v>
      </c>
      <c r="I356" s="40">
        <f t="shared" si="24"/>
        <v>0</v>
      </c>
      <c r="J356" s="41">
        <f t="shared" si="25"/>
        <v>1</v>
      </c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506</v>
      </c>
      <c r="C357" t="s">
        <v>1153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6"/>
        <v>28</v>
      </c>
      <c r="I357" s="40">
        <f t="shared" si="24"/>
        <v>0</v>
      </c>
      <c r="J357" s="41">
        <f t="shared" si="25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thickBot="1" x14ac:dyDescent="0.3">
      <c r="A358" t="s">
        <v>232</v>
      </c>
      <c r="B358" t="s">
        <v>508</v>
      </c>
      <c r="C358" t="s">
        <v>1153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6"/>
        <v>26</v>
      </c>
      <c r="I358" s="40">
        <f t="shared" si="24"/>
        <v>2</v>
      </c>
      <c r="J358" s="41">
        <f t="shared" si="25"/>
        <v>0.9285714285714286</v>
      </c>
      <c r="K358" s="20" t="s">
        <v>1311</v>
      </c>
      <c r="L358" s="20" t="s">
        <v>1311</v>
      </c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510</v>
      </c>
      <c r="C359" t="s">
        <v>1153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6"/>
        <v>26</v>
      </c>
      <c r="I359" s="40">
        <f t="shared" si="24"/>
        <v>2</v>
      </c>
      <c r="J359" s="41">
        <f t="shared" si="25"/>
        <v>0.9285714285714286</v>
      </c>
      <c r="K359" s="20" t="s">
        <v>1311</v>
      </c>
      <c r="L359" s="20" t="s">
        <v>1311</v>
      </c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511</v>
      </c>
      <c r="C360" t="s">
        <v>1153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6"/>
        <v>28</v>
      </c>
      <c r="I360" s="40">
        <f t="shared" si="24"/>
        <v>0</v>
      </c>
      <c r="J360" s="41">
        <f t="shared" si="25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thickBot="1" x14ac:dyDescent="0.3">
      <c r="A361" t="s">
        <v>232</v>
      </c>
      <c r="B361" t="s">
        <v>513</v>
      </c>
      <c r="C361" t="s">
        <v>1153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6"/>
        <v>28</v>
      </c>
      <c r="I361" s="40">
        <f t="shared" si="24"/>
        <v>0</v>
      </c>
      <c r="J361" s="41">
        <f t="shared" si="25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thickBot="1" x14ac:dyDescent="0.3">
      <c r="A362" t="s">
        <v>232</v>
      </c>
      <c r="B362" t="s">
        <v>514</v>
      </c>
      <c r="C362" t="s">
        <v>1153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6"/>
        <v>28</v>
      </c>
      <c r="I362" s="40">
        <f t="shared" si="24"/>
        <v>0</v>
      </c>
      <c r="J362" s="41">
        <f t="shared" si="25"/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thickBot="1" x14ac:dyDescent="0.3">
      <c r="A363" t="s">
        <v>232</v>
      </c>
      <c r="B363" t="s">
        <v>1122</v>
      </c>
      <c r="C363" t="s">
        <v>1153</v>
      </c>
      <c r="D363" t="s">
        <v>516</v>
      </c>
      <c r="E363" s="39" t="s">
        <v>73</v>
      </c>
      <c r="F363" s="39" t="s">
        <v>1145</v>
      </c>
      <c r="G363" t="s">
        <v>913</v>
      </c>
      <c r="H363" s="40">
        <f t="shared" si="26"/>
        <v>28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thickBot="1" x14ac:dyDescent="0.3">
      <c r="A364" t="s">
        <v>232</v>
      </c>
      <c r="B364" t="s">
        <v>1123</v>
      </c>
      <c r="C364" t="s">
        <v>1153</v>
      </c>
      <c r="D364" t="s">
        <v>516</v>
      </c>
      <c r="E364" s="39" t="s">
        <v>73</v>
      </c>
      <c r="F364" s="39" t="s">
        <v>1145</v>
      </c>
      <c r="G364" t="s">
        <v>914</v>
      </c>
      <c r="H364" s="40">
        <f t="shared" si="26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thickBot="1" x14ac:dyDescent="0.3">
      <c r="A365" t="s">
        <v>232</v>
      </c>
      <c r="B365" t="s">
        <v>517</v>
      </c>
      <c r="C365" t="s">
        <v>1153</v>
      </c>
      <c r="D365" t="s">
        <v>518</v>
      </c>
      <c r="E365" s="39" t="s">
        <v>73</v>
      </c>
      <c r="F365" s="39" t="s">
        <v>1145</v>
      </c>
      <c r="G365" t="s">
        <v>915</v>
      </c>
      <c r="H365" s="40">
        <f t="shared" si="26"/>
        <v>28</v>
      </c>
      <c r="I365" s="40">
        <f t="shared" si="24"/>
        <v>0</v>
      </c>
      <c r="J365" s="41">
        <f t="shared" si="25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thickBot="1" x14ac:dyDescent="0.3">
      <c r="A366" t="s">
        <v>232</v>
      </c>
      <c r="B366" t="s">
        <v>519</v>
      </c>
      <c r="C366" t="s">
        <v>1153</v>
      </c>
      <c r="D366" t="s">
        <v>518</v>
      </c>
      <c r="E366" s="39" t="s">
        <v>73</v>
      </c>
      <c r="F366" s="39" t="s">
        <v>1145</v>
      </c>
      <c r="G366" t="s">
        <v>916</v>
      </c>
      <c r="H366" s="40">
        <f t="shared" si="26"/>
        <v>28</v>
      </c>
      <c r="I366" s="40">
        <f t="shared" si="24"/>
        <v>0</v>
      </c>
      <c r="J366" s="41">
        <f t="shared" si="25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thickBot="1" x14ac:dyDescent="0.3">
      <c r="A367" t="s">
        <v>232</v>
      </c>
      <c r="B367" s="39" t="s">
        <v>1186</v>
      </c>
      <c r="C367" s="39" t="s">
        <v>1153</v>
      </c>
      <c r="D367" t="s">
        <v>1187</v>
      </c>
      <c r="E367" s="39" t="s">
        <v>19</v>
      </c>
      <c r="F367" s="39" t="s">
        <v>28</v>
      </c>
      <c r="G367" t="s">
        <v>1188</v>
      </c>
      <c r="H367" s="40">
        <f t="shared" si="26"/>
        <v>28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thickBot="1" x14ac:dyDescent="0.3">
      <c r="A368" t="s">
        <v>232</v>
      </c>
      <c r="B368" s="39" t="s">
        <v>1191</v>
      </c>
      <c r="C368" s="39" t="s">
        <v>1153</v>
      </c>
      <c r="D368" t="s">
        <v>1189</v>
      </c>
      <c r="E368" s="39" t="s">
        <v>19</v>
      </c>
      <c r="F368" s="39" t="s">
        <v>28</v>
      </c>
      <c r="G368" t="s">
        <v>1190</v>
      </c>
      <c r="H368" s="40">
        <f t="shared" si="26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thickBot="1" x14ac:dyDescent="0.3">
      <c r="A369" t="s">
        <v>232</v>
      </c>
      <c r="B369" s="39" t="s">
        <v>1192</v>
      </c>
      <c r="C369" s="39" t="s">
        <v>1153</v>
      </c>
      <c r="D369" t="s">
        <v>1193</v>
      </c>
      <c r="E369" s="39" t="s">
        <v>19</v>
      </c>
      <c r="F369" s="39" t="s">
        <v>28</v>
      </c>
      <c r="G369" t="s">
        <v>1194</v>
      </c>
      <c r="H369" s="40">
        <f t="shared" si="26"/>
        <v>28</v>
      </c>
      <c r="I369" s="40">
        <f t="shared" ref="I369" si="27">COUNTIF(K369:AL369,"APAGADO")</f>
        <v>0</v>
      </c>
      <c r="J369" s="41">
        <f t="shared" ref="J369" si="28"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thickBot="1" x14ac:dyDescent="0.3">
      <c r="A370" t="s">
        <v>525</v>
      </c>
      <c r="B370" t="s">
        <v>533</v>
      </c>
      <c r="C370" t="s">
        <v>1153</v>
      </c>
      <c r="D370" t="s">
        <v>1128</v>
      </c>
      <c r="E370" s="39" t="s">
        <v>19</v>
      </c>
      <c r="F370" s="39" t="s">
        <v>28</v>
      </c>
      <c r="G370" t="s">
        <v>917</v>
      </c>
      <c r="H370" s="40">
        <f t="shared" si="26"/>
        <v>28</v>
      </c>
      <c r="I370" s="40">
        <f t="shared" si="24"/>
        <v>0</v>
      </c>
      <c r="J370" s="41">
        <f t="shared" si="25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thickBot="1" x14ac:dyDescent="0.3">
      <c r="A371" t="s">
        <v>521</v>
      </c>
      <c r="B371" t="s">
        <v>534</v>
      </c>
      <c r="C371" t="s">
        <v>1153</v>
      </c>
      <c r="D371" t="s">
        <v>1182</v>
      </c>
      <c r="E371" s="39" t="s">
        <v>19</v>
      </c>
      <c r="F371" s="39" t="s">
        <v>28</v>
      </c>
      <c r="G371" t="s">
        <v>918</v>
      </c>
      <c r="H371" s="40">
        <f t="shared" si="26"/>
        <v>27</v>
      </c>
      <c r="I371" s="40">
        <f t="shared" si="24"/>
        <v>1</v>
      </c>
      <c r="J371" s="41">
        <f t="shared" si="25"/>
        <v>0.9642857142857143</v>
      </c>
      <c r="K371" s="20" t="s">
        <v>1311</v>
      </c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thickBot="1" x14ac:dyDescent="0.3">
      <c r="A372" t="s">
        <v>521</v>
      </c>
      <c r="B372" t="s">
        <v>535</v>
      </c>
      <c r="C372" t="s">
        <v>1153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6"/>
        <v>28</v>
      </c>
      <c r="I372" s="40">
        <f t="shared" si="24"/>
        <v>0</v>
      </c>
      <c r="J372" s="41">
        <f t="shared" si="25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thickBot="1" x14ac:dyDescent="0.3">
      <c r="A373" t="s">
        <v>521</v>
      </c>
      <c r="B373" t="s">
        <v>537</v>
      </c>
      <c r="C373" t="s">
        <v>1153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6"/>
        <v>28</v>
      </c>
      <c r="I373" s="40">
        <f t="shared" si="24"/>
        <v>0</v>
      </c>
      <c r="J373" s="41">
        <f t="shared" si="25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thickBot="1" x14ac:dyDescent="0.3">
      <c r="A374" t="s">
        <v>521</v>
      </c>
      <c r="B374" t="s">
        <v>539</v>
      </c>
      <c r="C374" t="s">
        <v>1153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6"/>
        <v>28</v>
      </c>
      <c r="I374" s="40">
        <f t="shared" si="24"/>
        <v>0</v>
      </c>
      <c r="J374" s="41">
        <f t="shared" si="25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thickBot="1" x14ac:dyDescent="0.3">
      <c r="A375" t="s">
        <v>521</v>
      </c>
      <c r="B375" t="s">
        <v>541</v>
      </c>
      <c r="C375" t="s">
        <v>1153</v>
      </c>
      <c r="D375" t="s">
        <v>1160</v>
      </c>
      <c r="E375" s="39" t="s">
        <v>19</v>
      </c>
      <c r="F375" s="39" t="s">
        <v>28</v>
      </c>
      <c r="G375" t="s">
        <v>922</v>
      </c>
      <c r="H375" s="40">
        <f t="shared" si="26"/>
        <v>27</v>
      </c>
      <c r="I375" s="40">
        <f t="shared" si="24"/>
        <v>1</v>
      </c>
      <c r="J375" s="41">
        <f t="shared" si="25"/>
        <v>0.9642857142857143</v>
      </c>
      <c r="K375" s="20" t="s">
        <v>1311</v>
      </c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thickBot="1" x14ac:dyDescent="0.3">
      <c r="A376" t="s">
        <v>521</v>
      </c>
      <c r="B376" t="s">
        <v>542</v>
      </c>
      <c r="C376" t="s">
        <v>1152</v>
      </c>
      <c r="D376" t="s">
        <v>1159</v>
      </c>
      <c r="E376" s="39"/>
      <c r="F376" s="39" t="s">
        <v>1146</v>
      </c>
      <c r="G376" t="s">
        <v>923</v>
      </c>
      <c r="H376" s="40">
        <f t="shared" si="26"/>
        <v>28</v>
      </c>
      <c r="I376" s="40">
        <f t="shared" si="24"/>
        <v>0</v>
      </c>
      <c r="J376" s="41">
        <f t="shared" si="25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525</v>
      </c>
      <c r="B377" t="s">
        <v>543</v>
      </c>
      <c r="C377" t="s">
        <v>1153</v>
      </c>
      <c r="D377" t="s">
        <v>544</v>
      </c>
      <c r="E377" s="39" t="s">
        <v>19</v>
      </c>
      <c r="F377" s="39" t="s">
        <v>1145</v>
      </c>
      <c r="G377" t="s">
        <v>924</v>
      </c>
      <c r="H377" s="40">
        <f t="shared" si="26"/>
        <v>28</v>
      </c>
      <c r="I377" s="40">
        <f t="shared" ref="I377:I437" si="29">COUNTIF(K377:AL377,"APAGADO")</f>
        <v>0</v>
      </c>
      <c r="J377" s="41">
        <f t="shared" ref="J377:J437" si="30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thickBot="1" x14ac:dyDescent="0.3">
      <c r="A378" t="s">
        <v>525</v>
      </c>
      <c r="B378" t="s">
        <v>545</v>
      </c>
      <c r="C378" t="s">
        <v>1153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6"/>
        <v>28</v>
      </c>
      <c r="I378" s="40">
        <f t="shared" si="29"/>
        <v>0</v>
      </c>
      <c r="J378" s="41">
        <f t="shared" si="30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thickBot="1" x14ac:dyDescent="0.3">
      <c r="A379" t="s">
        <v>521</v>
      </c>
      <c r="B379" t="s">
        <v>1124</v>
      </c>
      <c r="C379" t="s">
        <v>1153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6"/>
        <v>28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thickBot="1" x14ac:dyDescent="0.3">
      <c r="A380" t="s">
        <v>525</v>
      </c>
      <c r="B380" t="s">
        <v>548</v>
      </c>
      <c r="C380" t="s">
        <v>1153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6"/>
        <v>28</v>
      </c>
      <c r="I380" s="40">
        <f t="shared" si="29"/>
        <v>0</v>
      </c>
      <c r="J380" s="41">
        <f t="shared" si="30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thickBot="1" x14ac:dyDescent="0.3">
      <c r="A381" t="s">
        <v>525</v>
      </c>
      <c r="B381" t="s">
        <v>1129</v>
      </c>
      <c r="C381" t="s">
        <v>1153</v>
      </c>
      <c r="D381" t="s">
        <v>520</v>
      </c>
      <c r="E381" s="39" t="s">
        <v>15</v>
      </c>
      <c r="F381" s="39" t="s">
        <v>1146</v>
      </c>
      <c r="G381" t="s">
        <v>928</v>
      </c>
      <c r="H381" s="40">
        <f t="shared" si="26"/>
        <v>27</v>
      </c>
      <c r="I381" s="40">
        <f t="shared" si="29"/>
        <v>1</v>
      </c>
      <c r="J381" s="41">
        <f t="shared" si="30"/>
        <v>0.9642857142857143</v>
      </c>
      <c r="K381" s="20"/>
      <c r="L381" s="20" t="s">
        <v>1311</v>
      </c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thickBot="1" x14ac:dyDescent="0.3">
      <c r="A382" t="s">
        <v>521</v>
      </c>
      <c r="B382" t="s">
        <v>1130</v>
      </c>
      <c r="C382" t="s">
        <v>1153</v>
      </c>
      <c r="D382" t="s">
        <v>522</v>
      </c>
      <c r="E382" s="39" t="s">
        <v>19</v>
      </c>
      <c r="F382" s="39" t="s">
        <v>1146</v>
      </c>
      <c r="G382" t="s">
        <v>929</v>
      </c>
      <c r="H382" s="40">
        <f t="shared" si="26"/>
        <v>28</v>
      </c>
      <c r="I382" s="40">
        <f t="shared" si="29"/>
        <v>0</v>
      </c>
      <c r="J382" s="41">
        <f t="shared" si="30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thickBot="1" x14ac:dyDescent="0.3">
      <c r="A383" t="s">
        <v>525</v>
      </c>
      <c r="B383" t="s">
        <v>1125</v>
      </c>
      <c r="C383" t="s">
        <v>1153</v>
      </c>
      <c r="D383" t="s">
        <v>550</v>
      </c>
      <c r="E383" s="39" t="s">
        <v>15</v>
      </c>
      <c r="F383" s="39" t="s">
        <v>1145</v>
      </c>
      <c r="G383" t="s">
        <v>930</v>
      </c>
      <c r="H383" s="40">
        <f t="shared" si="26"/>
        <v>28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thickBot="1" x14ac:dyDescent="0.3">
      <c r="A384" t="s">
        <v>525</v>
      </c>
      <c r="B384" t="s">
        <v>523</v>
      </c>
      <c r="C384" t="s">
        <v>1153</v>
      </c>
      <c r="D384" t="s">
        <v>524</v>
      </c>
      <c r="E384" s="39" t="s">
        <v>15</v>
      </c>
      <c r="F384" s="39" t="s">
        <v>1146</v>
      </c>
      <c r="G384" t="s">
        <v>931</v>
      </c>
      <c r="H384" s="40">
        <f t="shared" si="26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thickBot="1" x14ac:dyDescent="0.3">
      <c r="A385" t="s">
        <v>525</v>
      </c>
      <c r="B385" t="s">
        <v>526</v>
      </c>
      <c r="C385" t="s">
        <v>1153</v>
      </c>
      <c r="D385" t="s">
        <v>527</v>
      </c>
      <c r="E385" s="39" t="s">
        <v>15</v>
      </c>
      <c r="F385" s="39" t="s">
        <v>1146</v>
      </c>
      <c r="G385" t="s">
        <v>932</v>
      </c>
      <c r="H385" s="40">
        <f t="shared" si="26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thickBot="1" x14ac:dyDescent="0.3">
      <c r="A386" t="s">
        <v>525</v>
      </c>
      <c r="B386" t="s">
        <v>528</v>
      </c>
      <c r="C386" t="s">
        <v>1153</v>
      </c>
      <c r="D386" t="s">
        <v>1181</v>
      </c>
      <c r="E386" s="39" t="s">
        <v>15</v>
      </c>
      <c r="F386" s="39" t="s">
        <v>1146</v>
      </c>
      <c r="G386" t="s">
        <v>933</v>
      </c>
      <c r="H386" s="40">
        <f t="shared" si="26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thickBot="1" x14ac:dyDescent="0.3">
      <c r="A387" t="s">
        <v>521</v>
      </c>
      <c r="B387" t="s">
        <v>1131</v>
      </c>
      <c r="C387" t="s">
        <v>1153</v>
      </c>
      <c r="D387" t="s">
        <v>529</v>
      </c>
      <c r="E387" s="39" t="s">
        <v>15</v>
      </c>
      <c r="F387" s="39" t="s">
        <v>1146</v>
      </c>
      <c r="G387" t="s">
        <v>934</v>
      </c>
      <c r="H387" s="40">
        <f t="shared" si="26"/>
        <v>28</v>
      </c>
      <c r="I387" s="40">
        <f t="shared" si="29"/>
        <v>0</v>
      </c>
      <c r="J387" s="41">
        <f t="shared" si="30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thickBot="1" x14ac:dyDescent="0.3">
      <c r="A388" t="s">
        <v>521</v>
      </c>
      <c r="B388" t="s">
        <v>1132</v>
      </c>
      <c r="C388" t="s">
        <v>1153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6"/>
        <v>28</v>
      </c>
      <c r="I388" s="40">
        <f t="shared" si="29"/>
        <v>0</v>
      </c>
      <c r="J388" s="41">
        <f t="shared" si="30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thickBot="1" x14ac:dyDescent="0.3">
      <c r="A389" t="s">
        <v>525</v>
      </c>
      <c r="B389" t="s">
        <v>531</v>
      </c>
      <c r="C389" t="s">
        <v>1153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ref="H389:H439" si="31">COUNTIF(K389:AL389,"")</f>
        <v>28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thickBot="1" x14ac:dyDescent="0.3">
      <c r="A390" t="s">
        <v>521</v>
      </c>
      <c r="B390" t="s">
        <v>1126</v>
      </c>
      <c r="C390" t="s">
        <v>1153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31"/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thickBot="1" x14ac:dyDescent="0.3">
      <c r="A391" t="s">
        <v>521</v>
      </c>
      <c r="B391" t="s">
        <v>1127</v>
      </c>
      <c r="C391" t="s">
        <v>1153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31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thickBot="1" x14ac:dyDescent="0.3">
      <c r="A392" t="s">
        <v>521</v>
      </c>
      <c r="B392" t="s">
        <v>552</v>
      </c>
      <c r="C392" t="s">
        <v>1152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si="31"/>
        <v>28</v>
      </c>
      <c r="I392" s="40">
        <f t="shared" si="29"/>
        <v>0</v>
      </c>
      <c r="J392" s="41">
        <f t="shared" si="30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554</v>
      </c>
      <c r="C393" t="s">
        <v>1152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1"/>
        <v>28</v>
      </c>
      <c r="I393" s="40">
        <f t="shared" si="29"/>
        <v>0</v>
      </c>
      <c r="J393" s="41">
        <f t="shared" si="30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1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1236</v>
      </c>
      <c r="C394" t="s">
        <v>1153</v>
      </c>
      <c r="D394" t="s">
        <v>1238</v>
      </c>
      <c r="E394" s="39" t="s">
        <v>73</v>
      </c>
      <c r="F394" s="39" t="s">
        <v>28</v>
      </c>
      <c r="G394" t="s">
        <v>1239</v>
      </c>
      <c r="H394" s="40">
        <f t="shared" si="31"/>
        <v>28</v>
      </c>
      <c r="I394" s="40">
        <f t="shared" si="29"/>
        <v>0</v>
      </c>
      <c r="J394" s="41">
        <f t="shared" si="30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thickBot="1" x14ac:dyDescent="0.3">
      <c r="A395" t="s">
        <v>521</v>
      </c>
      <c r="B395" t="s">
        <v>1237</v>
      </c>
      <c r="C395" t="s">
        <v>1153</v>
      </c>
      <c r="D395" t="s">
        <v>1238</v>
      </c>
      <c r="E395" s="39" t="s">
        <v>1205</v>
      </c>
      <c r="F395" s="39" t="s">
        <v>28</v>
      </c>
      <c r="G395" t="s">
        <v>1240</v>
      </c>
      <c r="H395" s="40">
        <f t="shared" si="31"/>
        <v>28</v>
      </c>
      <c r="I395" s="40">
        <f t="shared" si="29"/>
        <v>0</v>
      </c>
      <c r="J395" s="41">
        <f t="shared" si="30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thickBot="1" x14ac:dyDescent="0.3">
      <c r="A396" t="s">
        <v>525</v>
      </c>
      <c r="B396" s="39" t="s">
        <v>1300</v>
      </c>
      <c r="C396" s="39" t="s">
        <v>1153</v>
      </c>
      <c r="D396" t="s">
        <v>1295</v>
      </c>
      <c r="E396" s="39" t="s">
        <v>15</v>
      </c>
      <c r="F396" s="39" t="s">
        <v>28</v>
      </c>
      <c r="G396" s="21" t="s">
        <v>1296</v>
      </c>
      <c r="H396" s="40">
        <f t="shared" si="31"/>
        <v>28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thickBot="1" x14ac:dyDescent="0.3">
      <c r="A397" t="s">
        <v>414</v>
      </c>
      <c r="B397" t="s">
        <v>1133</v>
      </c>
      <c r="C397" t="s">
        <v>1152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1"/>
        <v>28</v>
      </c>
      <c r="I397" s="40">
        <f t="shared" si="29"/>
        <v>0</v>
      </c>
      <c r="J397" s="41">
        <f t="shared" si="30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thickBot="1" x14ac:dyDescent="0.3">
      <c r="A398" t="s">
        <v>297</v>
      </c>
      <c r="B398" t="s">
        <v>1134</v>
      </c>
      <c r="C398" t="s">
        <v>1152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1"/>
        <v>28</v>
      </c>
      <c r="I398" s="40">
        <f t="shared" si="29"/>
        <v>0</v>
      </c>
      <c r="J398" s="41">
        <f t="shared" si="30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thickBot="1" x14ac:dyDescent="0.3">
      <c r="A399" t="s">
        <v>414</v>
      </c>
      <c r="B399" t="s">
        <v>559</v>
      </c>
      <c r="C399" t="s">
        <v>1152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1"/>
        <v>28</v>
      </c>
      <c r="I399" s="40">
        <f t="shared" si="29"/>
        <v>0</v>
      </c>
      <c r="J399" s="41">
        <f t="shared" si="30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thickBot="1" x14ac:dyDescent="0.3">
      <c r="A400" t="s">
        <v>414</v>
      </c>
      <c r="B400" t="s">
        <v>561</v>
      </c>
      <c r="C400" t="s">
        <v>1152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1"/>
        <v>28</v>
      </c>
      <c r="I400" s="40">
        <f t="shared" si="29"/>
        <v>0</v>
      </c>
      <c r="J400" s="41">
        <f t="shared" si="30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thickBot="1" x14ac:dyDescent="0.3">
      <c r="A401" t="s">
        <v>414</v>
      </c>
      <c r="B401" t="s">
        <v>562</v>
      </c>
      <c r="C401" t="s">
        <v>1152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1"/>
        <v>28</v>
      </c>
      <c r="I401" s="40">
        <f t="shared" si="29"/>
        <v>0</v>
      </c>
      <c r="J401" s="41">
        <f t="shared" si="30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thickBot="1" x14ac:dyDescent="0.3">
      <c r="A402" t="s">
        <v>414</v>
      </c>
      <c r="B402" t="s">
        <v>564</v>
      </c>
      <c r="C402" t="s">
        <v>1152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1"/>
        <v>28</v>
      </c>
      <c r="I402" s="40">
        <f t="shared" si="29"/>
        <v>0</v>
      </c>
      <c r="J402" s="41">
        <f t="shared" si="30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thickBot="1" x14ac:dyDescent="0.3">
      <c r="A403" t="s">
        <v>414</v>
      </c>
      <c r="B403" t="s">
        <v>555</v>
      </c>
      <c r="C403" t="s">
        <v>1152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1"/>
        <v>28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thickBot="1" x14ac:dyDescent="0.3">
      <c r="A404" t="s">
        <v>414</v>
      </c>
      <c r="B404" t="s">
        <v>565</v>
      </c>
      <c r="C404" t="s">
        <v>1152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1"/>
        <v>28</v>
      </c>
      <c r="I404" s="40">
        <f t="shared" si="29"/>
        <v>0</v>
      </c>
      <c r="J404" s="41">
        <f t="shared" si="30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thickBot="1" x14ac:dyDescent="0.3">
      <c r="A405" t="s">
        <v>490</v>
      </c>
      <c r="B405" t="s">
        <v>567</v>
      </c>
      <c r="C405" t="s">
        <v>1152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1"/>
        <v>28</v>
      </c>
      <c r="I405" s="40">
        <f t="shared" si="29"/>
        <v>0</v>
      </c>
      <c r="J405" s="41">
        <f t="shared" si="30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thickBot="1" x14ac:dyDescent="0.3">
      <c r="A406" t="s">
        <v>490</v>
      </c>
      <c r="B406" t="s">
        <v>569</v>
      </c>
      <c r="C406" t="s">
        <v>1152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1"/>
        <v>28</v>
      </c>
      <c r="I406" s="40">
        <f t="shared" si="29"/>
        <v>0</v>
      </c>
      <c r="J406" s="41">
        <f t="shared" si="30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thickBot="1" x14ac:dyDescent="0.3">
      <c r="A407" t="s">
        <v>490</v>
      </c>
      <c r="B407" t="s">
        <v>571</v>
      </c>
      <c r="C407" t="s">
        <v>1152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1"/>
        <v>28</v>
      </c>
      <c r="I407" s="40">
        <f t="shared" si="29"/>
        <v>0</v>
      </c>
      <c r="J407" s="41">
        <f t="shared" si="30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thickBot="1" x14ac:dyDescent="0.3">
      <c r="A408" t="s">
        <v>490</v>
      </c>
      <c r="B408" t="s">
        <v>573</v>
      </c>
      <c r="C408" t="s">
        <v>1152</v>
      </c>
      <c r="D408" t="s">
        <v>574</v>
      </c>
      <c r="E408" s="39" t="s">
        <v>19</v>
      </c>
      <c r="F408" s="39" t="s">
        <v>1146</v>
      </c>
      <c r="G408" t="s">
        <v>951</v>
      </c>
      <c r="H408" s="40">
        <f t="shared" si="31"/>
        <v>28</v>
      </c>
      <c r="I408" s="40">
        <f t="shared" si="29"/>
        <v>0</v>
      </c>
      <c r="J408" s="41">
        <f t="shared" si="30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thickBot="1" x14ac:dyDescent="0.3">
      <c r="A409" t="s">
        <v>485</v>
      </c>
      <c r="B409" t="s">
        <v>575</v>
      </c>
      <c r="C409" t="s">
        <v>1152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1"/>
        <v>28</v>
      </c>
      <c r="I409" s="40">
        <f t="shared" si="29"/>
        <v>0</v>
      </c>
      <c r="J409" s="41">
        <f t="shared" si="30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thickBot="1" x14ac:dyDescent="0.3">
      <c r="A410" t="s">
        <v>577</v>
      </c>
      <c r="B410" t="s">
        <v>578</v>
      </c>
      <c r="C410" t="s">
        <v>1153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1"/>
        <v>28</v>
      </c>
      <c r="I410" s="40">
        <f t="shared" si="29"/>
        <v>0</v>
      </c>
      <c r="J410" s="41">
        <f t="shared" si="30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580</v>
      </c>
      <c r="C411" t="s">
        <v>1153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1"/>
        <v>28</v>
      </c>
      <c r="I411" s="40">
        <f t="shared" si="29"/>
        <v>0</v>
      </c>
      <c r="J411" s="41">
        <f t="shared" si="30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1135</v>
      </c>
      <c r="C412" t="s">
        <v>1153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1"/>
        <v>28</v>
      </c>
      <c r="I412" s="40">
        <f t="shared" si="29"/>
        <v>0</v>
      </c>
      <c r="J412" s="41">
        <f t="shared" si="30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1136</v>
      </c>
      <c r="C413" t="s">
        <v>1153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1"/>
        <v>28</v>
      </c>
      <c r="I413" s="40">
        <f t="shared" si="29"/>
        <v>0</v>
      </c>
      <c r="J413" s="41">
        <f t="shared" si="30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583</v>
      </c>
      <c r="B414" t="s">
        <v>1137</v>
      </c>
      <c r="C414" t="s">
        <v>1153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1"/>
        <v>28</v>
      </c>
      <c r="I414" s="40">
        <f t="shared" si="29"/>
        <v>0</v>
      </c>
      <c r="J414" s="41">
        <f t="shared" si="30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1138</v>
      </c>
      <c r="C415" t="s">
        <v>1153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1"/>
        <v>28</v>
      </c>
      <c r="I415" s="40">
        <f t="shared" si="29"/>
        <v>0</v>
      </c>
      <c r="J415" s="41">
        <f t="shared" si="30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586</v>
      </c>
      <c r="C416" t="s">
        <v>1153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1"/>
        <v>28</v>
      </c>
      <c r="I416" s="40">
        <f t="shared" si="29"/>
        <v>0</v>
      </c>
      <c r="J416" s="41">
        <f t="shared" si="30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588</v>
      </c>
      <c r="C417" t="s">
        <v>1153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1"/>
        <v>28</v>
      </c>
      <c r="I417" s="40">
        <f t="shared" si="29"/>
        <v>0</v>
      </c>
      <c r="J417" s="41">
        <f t="shared" si="30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590</v>
      </c>
      <c r="C418" t="s">
        <v>1153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1"/>
        <v>28</v>
      </c>
      <c r="I418" s="40">
        <f t="shared" si="29"/>
        <v>0</v>
      </c>
      <c r="J418" s="41">
        <f t="shared" si="30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178</v>
      </c>
      <c r="B419" t="s">
        <v>592</v>
      </c>
      <c r="C419" t="s">
        <v>1153</v>
      </c>
      <c r="D419" t="s">
        <v>1183</v>
      </c>
      <c r="E419" s="39" t="s">
        <v>19</v>
      </c>
      <c r="F419" s="39" t="s">
        <v>20</v>
      </c>
      <c r="G419" t="s">
        <v>962</v>
      </c>
      <c r="H419" s="40">
        <f t="shared" si="31"/>
        <v>28</v>
      </c>
      <c r="I419" s="40">
        <f t="shared" si="29"/>
        <v>0</v>
      </c>
      <c r="J419" s="41">
        <f t="shared" si="30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thickBot="1" x14ac:dyDescent="0.3">
      <c r="A420" t="s">
        <v>178</v>
      </c>
      <c r="B420" t="s">
        <v>1139</v>
      </c>
      <c r="C420" t="s">
        <v>1153</v>
      </c>
      <c r="D420" t="s">
        <v>1184</v>
      </c>
      <c r="E420" s="39" t="s">
        <v>73</v>
      </c>
      <c r="F420" s="39" t="s">
        <v>28</v>
      </c>
      <c r="G420" t="s">
        <v>963</v>
      </c>
      <c r="H420" s="40">
        <f t="shared" si="31"/>
        <v>28</v>
      </c>
      <c r="I420" s="40">
        <f t="shared" si="29"/>
        <v>0</v>
      </c>
      <c r="J420" s="41">
        <f t="shared" si="30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1140</v>
      </c>
      <c r="C421" t="s">
        <v>1153</v>
      </c>
      <c r="D421" t="s">
        <v>1184</v>
      </c>
      <c r="E421" s="39" t="s">
        <v>73</v>
      </c>
      <c r="F421" s="39" t="s">
        <v>28</v>
      </c>
      <c r="G421" t="s">
        <v>964</v>
      </c>
      <c r="H421" s="40">
        <f t="shared" si="31"/>
        <v>28</v>
      </c>
      <c r="I421" s="40">
        <f t="shared" si="29"/>
        <v>0</v>
      </c>
      <c r="J421" s="41">
        <f t="shared" si="30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1141</v>
      </c>
      <c r="C422" t="s">
        <v>1153</v>
      </c>
      <c r="D422" t="s">
        <v>1198</v>
      </c>
      <c r="E422" s="39" t="s">
        <v>15</v>
      </c>
      <c r="F422" s="39" t="s">
        <v>28</v>
      </c>
      <c r="G422" t="s">
        <v>965</v>
      </c>
      <c r="H422" s="40">
        <f t="shared" si="31"/>
        <v>28</v>
      </c>
      <c r="I422" s="40">
        <f t="shared" si="29"/>
        <v>0</v>
      </c>
      <c r="J422" s="41">
        <f t="shared" si="30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593</v>
      </c>
      <c r="C423" t="s">
        <v>1153</v>
      </c>
      <c r="D423" t="s">
        <v>1185</v>
      </c>
      <c r="E423" s="39" t="s">
        <v>15</v>
      </c>
      <c r="F423" s="39" t="s">
        <v>28</v>
      </c>
      <c r="G423"/>
      <c r="H423" s="40">
        <f t="shared" si="31"/>
        <v>28</v>
      </c>
      <c r="I423" s="40">
        <f t="shared" si="29"/>
        <v>0</v>
      </c>
      <c r="J423" s="41">
        <f t="shared" si="30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thickBot="1" x14ac:dyDescent="0.3">
      <c r="A424" t="s">
        <v>594</v>
      </c>
      <c r="B424" t="s">
        <v>595</v>
      </c>
      <c r="C424" t="s">
        <v>1153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1"/>
        <v>28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1142</v>
      </c>
      <c r="C425" t="s">
        <v>1153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1"/>
        <v>28</v>
      </c>
      <c r="I425" s="40">
        <f t="shared" si="29"/>
        <v>0</v>
      </c>
      <c r="J425" s="41">
        <f t="shared" si="30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1143</v>
      </c>
      <c r="C426" t="s">
        <v>1153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1"/>
        <v>28</v>
      </c>
      <c r="I426" s="40">
        <f t="shared" si="29"/>
        <v>0</v>
      </c>
      <c r="J426" s="41">
        <f t="shared" si="30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598</v>
      </c>
      <c r="C427" t="s">
        <v>1153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1"/>
        <v>28</v>
      </c>
      <c r="I427" s="40">
        <f t="shared" si="29"/>
        <v>0</v>
      </c>
      <c r="J427" s="41">
        <f t="shared" si="30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thickBot="1" x14ac:dyDescent="0.3">
      <c r="A428" t="s">
        <v>599</v>
      </c>
      <c r="B428" t="s">
        <v>600</v>
      </c>
      <c r="C428" t="s">
        <v>1153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1"/>
        <v>28</v>
      </c>
      <c r="I428" s="40">
        <f t="shared" si="29"/>
        <v>0</v>
      </c>
      <c r="J428" s="41">
        <f t="shared" si="30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602</v>
      </c>
      <c r="B429" t="s">
        <v>1144</v>
      </c>
      <c r="C429" t="s">
        <v>1153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1"/>
        <v>28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thickBot="1" x14ac:dyDescent="0.3">
      <c r="A430" t="s">
        <v>602</v>
      </c>
      <c r="B430" t="s">
        <v>604</v>
      </c>
      <c r="C430" t="s">
        <v>1153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1"/>
        <v>28</v>
      </c>
      <c r="I430" s="40">
        <f t="shared" si="29"/>
        <v>0</v>
      </c>
      <c r="J430" s="41">
        <f t="shared" si="30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thickBot="1" x14ac:dyDescent="0.3">
      <c r="A431" t="s">
        <v>602</v>
      </c>
      <c r="B431" t="s">
        <v>606</v>
      </c>
      <c r="C431" t="s">
        <v>1153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1"/>
        <v>28</v>
      </c>
      <c r="I431" s="40">
        <f t="shared" si="29"/>
        <v>0</v>
      </c>
      <c r="J431" s="41">
        <f t="shared" si="30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thickBot="1" x14ac:dyDescent="0.3">
      <c r="A432" t="s">
        <v>602</v>
      </c>
      <c r="B432" s="39" t="s">
        <v>1206</v>
      </c>
      <c r="C432" s="39" t="s">
        <v>1153</v>
      </c>
      <c r="D432" t="s">
        <v>1208</v>
      </c>
      <c r="E432" s="39" t="s">
        <v>1205</v>
      </c>
      <c r="F432" s="39" t="s">
        <v>28</v>
      </c>
      <c r="G432" t="s">
        <v>1213</v>
      </c>
      <c r="H432" s="40">
        <f t="shared" si="31"/>
        <v>28</v>
      </c>
      <c r="I432" s="40">
        <f t="shared" si="29"/>
        <v>0</v>
      </c>
      <c r="J432" s="41">
        <f t="shared" si="30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thickBot="1" x14ac:dyDescent="0.3">
      <c r="A433" t="s">
        <v>602</v>
      </c>
      <c r="B433" s="39" t="s">
        <v>1207</v>
      </c>
      <c r="C433" s="39" t="s">
        <v>1153</v>
      </c>
      <c r="D433" t="s">
        <v>1208</v>
      </c>
      <c r="E433" s="39" t="s">
        <v>1205</v>
      </c>
      <c r="F433" s="39" t="s">
        <v>28</v>
      </c>
      <c r="G433" t="s">
        <v>1214</v>
      </c>
      <c r="H433" s="40">
        <f t="shared" si="31"/>
        <v>28</v>
      </c>
      <c r="I433" s="40">
        <f t="shared" si="29"/>
        <v>0</v>
      </c>
      <c r="J433" s="41">
        <f t="shared" si="30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thickBot="1" x14ac:dyDescent="0.3">
      <c r="A434" t="s">
        <v>602</v>
      </c>
      <c r="B434" s="39" t="s">
        <v>1292</v>
      </c>
      <c r="C434" s="39" t="s">
        <v>1153</v>
      </c>
      <c r="D434" t="s">
        <v>1293</v>
      </c>
      <c r="E434" s="39" t="s">
        <v>15</v>
      </c>
      <c r="F434" s="39" t="s">
        <v>28</v>
      </c>
      <c r="G434" s="39" t="s">
        <v>1294</v>
      </c>
      <c r="H434" s="40">
        <f t="shared" si="31"/>
        <v>28</v>
      </c>
      <c r="I434" s="40">
        <f t="shared" ref="I434" si="32">COUNTIF(K434:AL434,"APAGADO")</f>
        <v>0</v>
      </c>
      <c r="J434" s="41">
        <f t="shared" ref="J434" si="33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thickBot="1" x14ac:dyDescent="0.3">
      <c r="A435" t="s">
        <v>610</v>
      </c>
      <c r="B435" t="s">
        <v>611</v>
      </c>
      <c r="C435" t="s">
        <v>1153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1"/>
        <v>28</v>
      </c>
      <c r="I435" s="40">
        <f t="shared" si="29"/>
        <v>0</v>
      </c>
      <c r="J435" s="41">
        <f t="shared" si="30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thickBot="1" x14ac:dyDescent="0.3">
      <c r="A436" t="s">
        <v>313</v>
      </c>
      <c r="B436" t="s">
        <v>613</v>
      </c>
      <c r="C436" t="s">
        <v>1153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1"/>
        <v>28</v>
      </c>
      <c r="I436" s="40">
        <f t="shared" si="29"/>
        <v>0</v>
      </c>
      <c r="J436" s="41">
        <f t="shared" si="30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thickBot="1" x14ac:dyDescent="0.3">
      <c r="A437" t="s">
        <v>610</v>
      </c>
      <c r="B437" t="s">
        <v>615</v>
      </c>
      <c r="C437" t="s">
        <v>1153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1"/>
        <v>28</v>
      </c>
      <c r="I437" s="40">
        <f t="shared" si="29"/>
        <v>0</v>
      </c>
      <c r="J437" s="41">
        <f t="shared" si="30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thickBot="1" x14ac:dyDescent="0.3">
      <c r="A438" t="s">
        <v>610</v>
      </c>
      <c r="B438" t="s">
        <v>608</v>
      </c>
      <c r="C438" t="s">
        <v>1153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1"/>
        <v>28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thickBot="1" x14ac:dyDescent="0.3">
      <c r="A439" s="125"/>
      <c r="B439" s="126" t="s">
        <v>1299</v>
      </c>
      <c r="C439" s="39" t="s">
        <v>1152</v>
      </c>
      <c r="D439" t="s">
        <v>1297</v>
      </c>
      <c r="E439" s="39" t="s">
        <v>15</v>
      </c>
      <c r="F439" s="39" t="s">
        <v>28</v>
      </c>
      <c r="G439" s="21" t="s">
        <v>1298</v>
      </c>
      <c r="H439" s="40">
        <f t="shared" si="31"/>
        <v>28</v>
      </c>
      <c r="I439" s="40">
        <f t="shared" ref="I439" si="34">COUNTIF(K439:AL439,"APAGADO")</f>
        <v>0</v>
      </c>
      <c r="J439" s="41">
        <f t="shared" ref="J439" si="35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/>
  <phoneticPr fontId="6" type="noConversion"/>
  <conditionalFormatting sqref="R399:AF411 K399:K408 L385:Q393 J380:K393 L380:Q382 R312:T313 L310:T311 L314:T318 U310:AL318 L207:Q251 K108:K117 AG108:AL117 L109:AF117 R397:AL398 J397:K398 L397:Q405 L261:Q262 L254:Q257 J207:K262 K5:AL6 J106:J117 J310:K355 J4:J22 AG399:AL408 L412:AF439 J399:J439 L319:AL355 J356:AL379 K8:AL22 J118:AL206 J263:AL309 R207:AL262 J23:AL105 R380:AL392 R393:S393 U393:AL393 J394:AL396">
    <cfRule type="cellIs" dxfId="755" priority="585" operator="lessThan">
      <formula>0.8</formula>
    </cfRule>
    <cfRule type="cellIs" dxfId="754" priority="586" operator="greaterThan">
      <formula>0.8</formula>
    </cfRule>
  </conditionalFormatting>
  <conditionalFormatting sqref="E429:G429 E431:G442 E444:G1048576 E443:F443 E1:G24 E26:G418 E25 G25">
    <cfRule type="containsText" dxfId="753" priority="584" operator="containsText" text="Radio">
      <formula>NOT(ISERROR(SEARCH("Radio",E1)))</formula>
    </cfRule>
  </conditionalFormatting>
  <conditionalFormatting sqref="L385:Q393 K380:K393 L380:Q382 R312:T313 L310:T311 L314:T318 U310:AL318 L207:Q251 AG108:AL117 L109:AF117 K397:K411 L397:Q405 L261:Q262 L254:Q257 K108:K117 K5:AL6 K310:K355 K163:K262 R397:AL411 L319:AL355 K356:AL379 K118:AL162 L163:AL206 K263:AL309 R207:AL262 K8:AL105 K394:AL396 K412:AL1048576 R380:AL393">
    <cfRule type="notContainsText" dxfId="752" priority="582" operator="notContains" text="Caida">
      <formula>ISERROR(SEARCH("Caida",K5))</formula>
    </cfRule>
    <cfRule type="containsText" dxfId="751" priority="583" operator="containsText" text="Caida">
      <formula>NOT(ISERROR(SEARCH("Caida",K5)))</formula>
    </cfRule>
  </conditionalFormatting>
  <conditionalFormatting sqref="L384">
    <cfRule type="cellIs" dxfId="750" priority="543" operator="lessThan">
      <formula>0.8</formula>
    </cfRule>
    <cfRule type="cellIs" dxfId="749" priority="544" operator="greaterThan">
      <formula>0.8</formula>
    </cfRule>
  </conditionalFormatting>
  <conditionalFormatting sqref="L384">
    <cfRule type="notContainsText" dxfId="748" priority="541" operator="notContains" text="Caida">
      <formula>ISERROR(SEARCH("Caida",L384))</formula>
    </cfRule>
    <cfRule type="containsText" dxfId="747" priority="542" operator="containsText" text="Caida">
      <formula>NOT(ISERROR(SEARCH("Caida",L384)))</formula>
    </cfRule>
  </conditionalFormatting>
  <conditionalFormatting sqref="L73">
    <cfRule type="containsText" dxfId="746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45" priority="579" operator="lessThan">
      <formula>0.8</formula>
    </cfRule>
    <cfRule type="cellIs" dxfId="744" priority="580" operator="greaterThan">
      <formula>0.8</formula>
    </cfRule>
  </conditionalFormatting>
  <conditionalFormatting sqref="L312">
    <cfRule type="notContainsText" dxfId="743" priority="577" operator="notContains" text="Caida">
      <formula>ISERROR(SEARCH("Caida",L312))</formula>
    </cfRule>
    <cfRule type="containsText" dxfId="742" priority="578" operator="containsText" text="Caida">
      <formula>NOT(ISERROR(SEARCH("Caida",L312)))</formula>
    </cfRule>
  </conditionalFormatting>
  <conditionalFormatting sqref="L313:L314">
    <cfRule type="cellIs" dxfId="741" priority="575" operator="lessThan">
      <formula>0.8</formula>
    </cfRule>
    <cfRule type="cellIs" dxfId="740" priority="576" operator="greaterThan">
      <formula>0.8</formula>
    </cfRule>
  </conditionalFormatting>
  <conditionalFormatting sqref="L313:L314">
    <cfRule type="notContainsText" dxfId="739" priority="573" operator="notContains" text="Caida">
      <formula>ISERROR(SEARCH("Caida",L313))</formula>
    </cfRule>
    <cfRule type="containsText" dxfId="738" priority="574" operator="containsText" text="Caida">
      <formula>NOT(ISERROR(SEARCH("Caida",L313)))</formula>
    </cfRule>
  </conditionalFormatting>
  <conditionalFormatting sqref="L7">
    <cfRule type="cellIs" dxfId="737" priority="571" operator="lessThan">
      <formula>0.8</formula>
    </cfRule>
    <cfRule type="cellIs" dxfId="736" priority="572" operator="greaterThan">
      <formula>0.8</formula>
    </cfRule>
  </conditionalFormatting>
  <conditionalFormatting sqref="L7">
    <cfRule type="notContainsText" dxfId="735" priority="569" operator="notContains" text="Caida">
      <formula>ISERROR(SEARCH("Caida",L7))</formula>
    </cfRule>
    <cfRule type="containsText" dxfId="734" priority="570" operator="containsText" text="Caida">
      <formula>NOT(ISERROR(SEARCH("Caida",L7)))</formula>
    </cfRule>
  </conditionalFormatting>
  <conditionalFormatting sqref="L252">
    <cfRule type="cellIs" dxfId="733" priority="567" operator="lessThan">
      <formula>0.8</formula>
    </cfRule>
    <cfRule type="cellIs" dxfId="732" priority="568" operator="greaterThan">
      <formula>0.8</formula>
    </cfRule>
  </conditionalFormatting>
  <conditionalFormatting sqref="L252">
    <cfRule type="notContainsText" dxfId="731" priority="565" operator="notContains" text="Caida">
      <formula>ISERROR(SEARCH("Caida",L252))</formula>
    </cfRule>
    <cfRule type="containsText" dxfId="730" priority="566" operator="containsText" text="Caida">
      <formula>NOT(ISERROR(SEARCH("Caida",L252)))</formula>
    </cfRule>
  </conditionalFormatting>
  <conditionalFormatting sqref="L253:L257">
    <cfRule type="cellIs" dxfId="729" priority="563" operator="lessThan">
      <formula>0.8</formula>
    </cfRule>
    <cfRule type="cellIs" dxfId="728" priority="564" operator="greaterThan">
      <formula>0.8</formula>
    </cfRule>
  </conditionalFormatting>
  <conditionalFormatting sqref="L253:L257">
    <cfRule type="notContainsText" dxfId="727" priority="561" operator="notContains" text="Caida">
      <formula>ISERROR(SEARCH("Caida",L253))</formula>
    </cfRule>
    <cfRule type="containsText" dxfId="726" priority="562" operator="containsText" text="Caida">
      <formula>NOT(ISERROR(SEARCH("Caida",L253)))</formula>
    </cfRule>
  </conditionalFormatting>
  <conditionalFormatting sqref="L258">
    <cfRule type="cellIs" dxfId="725" priority="559" operator="lessThan">
      <formula>0.8</formula>
    </cfRule>
    <cfRule type="cellIs" dxfId="724" priority="560" operator="greaterThan">
      <formula>0.8</formula>
    </cfRule>
  </conditionalFormatting>
  <conditionalFormatting sqref="L258">
    <cfRule type="notContainsText" dxfId="723" priority="557" operator="notContains" text="Caida">
      <formula>ISERROR(SEARCH("Caida",L258))</formula>
    </cfRule>
    <cfRule type="containsText" dxfId="722" priority="558" operator="containsText" text="Caida">
      <formula>NOT(ISERROR(SEARCH("Caida",L258)))</formula>
    </cfRule>
  </conditionalFormatting>
  <conditionalFormatting sqref="L259">
    <cfRule type="cellIs" dxfId="721" priority="555" operator="lessThan">
      <formula>0.8</formula>
    </cfRule>
    <cfRule type="cellIs" dxfId="720" priority="556" operator="greaterThan">
      <formula>0.8</formula>
    </cfRule>
  </conditionalFormatting>
  <conditionalFormatting sqref="L259">
    <cfRule type="notContainsText" dxfId="719" priority="553" operator="notContains" text="Caida">
      <formula>ISERROR(SEARCH("Caida",L259))</formula>
    </cfRule>
    <cfRule type="containsText" dxfId="718" priority="554" operator="containsText" text="Caida">
      <formula>NOT(ISERROR(SEARCH("Caida",L259)))</formula>
    </cfRule>
  </conditionalFormatting>
  <conditionalFormatting sqref="L260">
    <cfRule type="cellIs" dxfId="717" priority="551" operator="lessThan">
      <formula>0.8</formula>
    </cfRule>
    <cfRule type="cellIs" dxfId="716" priority="552" operator="greaterThan">
      <formula>0.8</formula>
    </cfRule>
  </conditionalFormatting>
  <conditionalFormatting sqref="L260">
    <cfRule type="notContainsText" dxfId="715" priority="549" operator="notContains" text="Caida">
      <formula>ISERROR(SEARCH("Caida",L260))</formula>
    </cfRule>
    <cfRule type="containsText" dxfId="714" priority="550" operator="containsText" text="Caida">
      <formula>NOT(ISERROR(SEARCH("Caida",L260)))</formula>
    </cfRule>
  </conditionalFormatting>
  <conditionalFormatting sqref="L383">
    <cfRule type="cellIs" dxfId="713" priority="547" operator="lessThan">
      <formula>0.8</formula>
    </cfRule>
    <cfRule type="cellIs" dxfId="712" priority="548" operator="greaterThan">
      <formula>0.8</formula>
    </cfRule>
  </conditionalFormatting>
  <conditionalFormatting sqref="L383">
    <cfRule type="notContainsText" dxfId="711" priority="545" operator="notContains" text="Caida">
      <formula>ISERROR(SEARCH("Caida",L383))</formula>
    </cfRule>
    <cfRule type="containsText" dxfId="710" priority="546" operator="containsText" text="Caida">
      <formula>NOT(ISERROR(SEARCH("Caida",L383)))</formula>
    </cfRule>
  </conditionalFormatting>
  <conditionalFormatting sqref="M384">
    <cfRule type="cellIs" dxfId="709" priority="502" operator="lessThan">
      <formula>0.8</formula>
    </cfRule>
    <cfRule type="cellIs" dxfId="708" priority="503" operator="greaterThan">
      <formula>0.8</formula>
    </cfRule>
  </conditionalFormatting>
  <conditionalFormatting sqref="M384">
    <cfRule type="notContainsText" dxfId="707" priority="500" operator="notContains" text="Caida">
      <formula>ISERROR(SEARCH("Caida",M384))</formula>
    </cfRule>
    <cfRule type="containsText" dxfId="706" priority="501" operator="containsText" text="Caida">
      <formula>NOT(ISERROR(SEARCH("Caida",M384)))</formula>
    </cfRule>
  </conditionalFormatting>
  <conditionalFormatting sqref="M73">
    <cfRule type="containsText" dxfId="705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04" priority="538" operator="lessThan">
      <formula>0.8</formula>
    </cfRule>
    <cfRule type="cellIs" dxfId="703" priority="539" operator="greaterThan">
      <formula>0.8</formula>
    </cfRule>
  </conditionalFormatting>
  <conditionalFormatting sqref="M312">
    <cfRule type="notContainsText" dxfId="702" priority="536" operator="notContains" text="Caida">
      <formula>ISERROR(SEARCH("Caida",M312))</formula>
    </cfRule>
    <cfRule type="containsText" dxfId="701" priority="537" operator="containsText" text="Caida">
      <formula>NOT(ISERROR(SEARCH("Caida",M312)))</formula>
    </cfRule>
  </conditionalFormatting>
  <conditionalFormatting sqref="M313:M314">
    <cfRule type="cellIs" dxfId="700" priority="534" operator="lessThan">
      <formula>0.8</formula>
    </cfRule>
    <cfRule type="cellIs" dxfId="699" priority="535" operator="greaterThan">
      <formula>0.8</formula>
    </cfRule>
  </conditionalFormatting>
  <conditionalFormatting sqref="M313:M314">
    <cfRule type="notContainsText" dxfId="698" priority="532" operator="notContains" text="Caida">
      <formula>ISERROR(SEARCH("Caida",M313))</formula>
    </cfRule>
    <cfRule type="containsText" dxfId="697" priority="533" operator="containsText" text="Caida">
      <formula>NOT(ISERROR(SEARCH("Caida",M313)))</formula>
    </cfRule>
  </conditionalFormatting>
  <conditionalFormatting sqref="M7">
    <cfRule type="cellIs" dxfId="696" priority="530" operator="lessThan">
      <formula>0.8</formula>
    </cfRule>
    <cfRule type="cellIs" dxfId="695" priority="531" operator="greaterThan">
      <formula>0.8</formula>
    </cfRule>
  </conditionalFormatting>
  <conditionalFormatting sqref="M7">
    <cfRule type="notContainsText" dxfId="694" priority="528" operator="notContains" text="Caida">
      <formula>ISERROR(SEARCH("Caida",M7))</formula>
    </cfRule>
    <cfRule type="containsText" dxfId="693" priority="529" operator="containsText" text="Caida">
      <formula>NOT(ISERROR(SEARCH("Caida",M7)))</formula>
    </cfRule>
  </conditionalFormatting>
  <conditionalFormatting sqref="M252">
    <cfRule type="cellIs" dxfId="692" priority="526" operator="lessThan">
      <formula>0.8</formula>
    </cfRule>
    <cfRule type="cellIs" dxfId="691" priority="527" operator="greaterThan">
      <formula>0.8</formula>
    </cfRule>
  </conditionalFormatting>
  <conditionalFormatting sqref="M252">
    <cfRule type="notContainsText" dxfId="690" priority="524" operator="notContains" text="Caida">
      <formula>ISERROR(SEARCH("Caida",M252))</formula>
    </cfRule>
    <cfRule type="containsText" dxfId="689" priority="525" operator="containsText" text="Caida">
      <formula>NOT(ISERROR(SEARCH("Caida",M252)))</formula>
    </cfRule>
  </conditionalFormatting>
  <conditionalFormatting sqref="M253:M257">
    <cfRule type="cellIs" dxfId="688" priority="522" operator="lessThan">
      <formula>0.8</formula>
    </cfRule>
    <cfRule type="cellIs" dxfId="687" priority="523" operator="greaterThan">
      <formula>0.8</formula>
    </cfRule>
  </conditionalFormatting>
  <conditionalFormatting sqref="M253:M257">
    <cfRule type="notContainsText" dxfId="686" priority="520" operator="notContains" text="Caida">
      <formula>ISERROR(SEARCH("Caida",M253))</formula>
    </cfRule>
    <cfRule type="containsText" dxfId="685" priority="521" operator="containsText" text="Caida">
      <formula>NOT(ISERROR(SEARCH("Caida",M253)))</formula>
    </cfRule>
  </conditionalFormatting>
  <conditionalFormatting sqref="M258">
    <cfRule type="cellIs" dxfId="684" priority="518" operator="lessThan">
      <formula>0.8</formula>
    </cfRule>
    <cfRule type="cellIs" dxfId="683" priority="519" operator="greaterThan">
      <formula>0.8</formula>
    </cfRule>
  </conditionalFormatting>
  <conditionalFormatting sqref="M258">
    <cfRule type="notContainsText" dxfId="682" priority="516" operator="notContains" text="Caida">
      <formula>ISERROR(SEARCH("Caida",M258))</formula>
    </cfRule>
    <cfRule type="containsText" dxfId="681" priority="517" operator="containsText" text="Caida">
      <formula>NOT(ISERROR(SEARCH("Caida",M258)))</formula>
    </cfRule>
  </conditionalFormatting>
  <conditionalFormatting sqref="M259">
    <cfRule type="cellIs" dxfId="680" priority="514" operator="lessThan">
      <formula>0.8</formula>
    </cfRule>
    <cfRule type="cellIs" dxfId="679" priority="515" operator="greaterThan">
      <formula>0.8</formula>
    </cfRule>
  </conditionalFormatting>
  <conditionalFormatting sqref="M259">
    <cfRule type="notContainsText" dxfId="678" priority="512" operator="notContains" text="Caida">
      <formula>ISERROR(SEARCH("Caida",M259))</formula>
    </cfRule>
    <cfRule type="containsText" dxfId="677" priority="513" operator="containsText" text="Caida">
      <formula>NOT(ISERROR(SEARCH("Caida",M259)))</formula>
    </cfRule>
  </conditionalFormatting>
  <conditionalFormatting sqref="M260">
    <cfRule type="cellIs" dxfId="676" priority="510" operator="lessThan">
      <formula>0.8</formula>
    </cfRule>
    <cfRule type="cellIs" dxfId="675" priority="511" operator="greaterThan">
      <formula>0.8</formula>
    </cfRule>
  </conditionalFormatting>
  <conditionalFormatting sqref="M260">
    <cfRule type="notContainsText" dxfId="674" priority="508" operator="notContains" text="Caida">
      <formula>ISERROR(SEARCH("Caida",M260))</formula>
    </cfRule>
    <cfRule type="containsText" dxfId="673" priority="509" operator="containsText" text="Caida">
      <formula>NOT(ISERROR(SEARCH("Caida",M260)))</formula>
    </cfRule>
  </conditionalFormatting>
  <conditionalFormatting sqref="M383">
    <cfRule type="cellIs" dxfId="672" priority="506" operator="lessThan">
      <formula>0.8</formula>
    </cfRule>
    <cfRule type="cellIs" dxfId="671" priority="507" operator="greaterThan">
      <formula>0.8</formula>
    </cfRule>
  </conditionalFormatting>
  <conditionalFormatting sqref="M383">
    <cfRule type="notContainsText" dxfId="670" priority="504" operator="notContains" text="Caida">
      <formula>ISERROR(SEARCH("Caida",M383))</formula>
    </cfRule>
    <cfRule type="containsText" dxfId="669" priority="505" operator="containsText" text="Caida">
      <formula>NOT(ISERROR(SEARCH("Caida",M383)))</formula>
    </cfRule>
  </conditionalFormatting>
  <conditionalFormatting sqref="N384:P384">
    <cfRule type="cellIs" dxfId="668" priority="461" operator="lessThan">
      <formula>0.8</formula>
    </cfRule>
    <cfRule type="cellIs" dxfId="667" priority="462" operator="greaterThan">
      <formula>0.8</formula>
    </cfRule>
  </conditionalFormatting>
  <conditionalFormatting sqref="N384:P384">
    <cfRule type="notContainsText" dxfId="666" priority="459" operator="notContains" text="Caida">
      <formula>ISERROR(SEARCH("Caida",N384))</formula>
    </cfRule>
    <cfRule type="containsText" dxfId="665" priority="460" operator="containsText" text="Caida">
      <formula>NOT(ISERROR(SEARCH("Caida",N384)))</formula>
    </cfRule>
  </conditionalFormatting>
  <conditionalFormatting sqref="N73:P73">
    <cfRule type="containsText" dxfId="664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63" priority="497" operator="lessThan">
      <formula>0.8</formula>
    </cfRule>
    <cfRule type="cellIs" dxfId="662" priority="498" operator="greaterThan">
      <formula>0.8</formula>
    </cfRule>
  </conditionalFormatting>
  <conditionalFormatting sqref="N312:P312">
    <cfRule type="notContainsText" dxfId="661" priority="495" operator="notContains" text="Caida">
      <formula>ISERROR(SEARCH("Caida",N312))</formula>
    </cfRule>
    <cfRule type="containsText" dxfId="660" priority="496" operator="containsText" text="Caida">
      <formula>NOT(ISERROR(SEARCH("Caida",N312)))</formula>
    </cfRule>
  </conditionalFormatting>
  <conditionalFormatting sqref="N313:P314">
    <cfRule type="cellIs" dxfId="659" priority="493" operator="lessThan">
      <formula>0.8</formula>
    </cfRule>
    <cfRule type="cellIs" dxfId="658" priority="494" operator="greaterThan">
      <formula>0.8</formula>
    </cfRule>
  </conditionalFormatting>
  <conditionalFormatting sqref="N313:P314">
    <cfRule type="notContainsText" dxfId="657" priority="491" operator="notContains" text="Caida">
      <formula>ISERROR(SEARCH("Caida",N313))</formula>
    </cfRule>
    <cfRule type="containsText" dxfId="656" priority="492" operator="containsText" text="Caida">
      <formula>NOT(ISERROR(SEARCH("Caida",N313)))</formula>
    </cfRule>
  </conditionalFormatting>
  <conditionalFormatting sqref="N7:P7">
    <cfRule type="cellIs" dxfId="655" priority="489" operator="lessThan">
      <formula>0.8</formula>
    </cfRule>
    <cfRule type="cellIs" dxfId="654" priority="490" operator="greaterThan">
      <formula>0.8</formula>
    </cfRule>
  </conditionalFormatting>
  <conditionalFormatting sqref="N7:P7">
    <cfRule type="notContainsText" dxfId="653" priority="487" operator="notContains" text="Caida">
      <formula>ISERROR(SEARCH("Caida",N7))</formula>
    </cfRule>
    <cfRule type="containsText" dxfId="652" priority="488" operator="containsText" text="Caida">
      <formula>NOT(ISERROR(SEARCH("Caida",N7)))</formula>
    </cfRule>
  </conditionalFormatting>
  <conditionalFormatting sqref="N252:P252">
    <cfRule type="cellIs" dxfId="651" priority="485" operator="lessThan">
      <formula>0.8</formula>
    </cfRule>
    <cfRule type="cellIs" dxfId="650" priority="486" operator="greaterThan">
      <formula>0.8</formula>
    </cfRule>
  </conditionalFormatting>
  <conditionalFormatting sqref="N252:P252">
    <cfRule type="notContainsText" dxfId="649" priority="483" operator="notContains" text="Caida">
      <formula>ISERROR(SEARCH("Caida",N252))</formula>
    </cfRule>
    <cfRule type="containsText" dxfId="648" priority="484" operator="containsText" text="Caida">
      <formula>NOT(ISERROR(SEARCH("Caida",N252)))</formula>
    </cfRule>
  </conditionalFormatting>
  <conditionalFormatting sqref="N253:P257">
    <cfRule type="cellIs" dxfId="647" priority="481" operator="lessThan">
      <formula>0.8</formula>
    </cfRule>
    <cfRule type="cellIs" dxfId="646" priority="482" operator="greaterThan">
      <formula>0.8</formula>
    </cfRule>
  </conditionalFormatting>
  <conditionalFormatting sqref="N253:P257">
    <cfRule type="notContainsText" dxfId="645" priority="479" operator="notContains" text="Caida">
      <formula>ISERROR(SEARCH("Caida",N253))</formula>
    </cfRule>
    <cfRule type="containsText" dxfId="644" priority="480" operator="containsText" text="Caida">
      <formula>NOT(ISERROR(SEARCH("Caida",N253)))</formula>
    </cfRule>
  </conditionalFormatting>
  <conditionalFormatting sqref="N258:P258">
    <cfRule type="cellIs" dxfId="643" priority="477" operator="lessThan">
      <formula>0.8</formula>
    </cfRule>
    <cfRule type="cellIs" dxfId="642" priority="478" operator="greaterThan">
      <formula>0.8</formula>
    </cfRule>
  </conditionalFormatting>
  <conditionalFormatting sqref="N258:P258">
    <cfRule type="notContainsText" dxfId="641" priority="475" operator="notContains" text="Caida">
      <formula>ISERROR(SEARCH("Caida",N258))</formula>
    </cfRule>
    <cfRule type="containsText" dxfId="640" priority="476" operator="containsText" text="Caida">
      <formula>NOT(ISERROR(SEARCH("Caida",N258)))</formula>
    </cfRule>
  </conditionalFormatting>
  <conditionalFormatting sqref="N259:P259">
    <cfRule type="cellIs" dxfId="639" priority="473" operator="lessThan">
      <formula>0.8</formula>
    </cfRule>
    <cfRule type="cellIs" dxfId="638" priority="474" operator="greaterThan">
      <formula>0.8</formula>
    </cfRule>
  </conditionalFormatting>
  <conditionalFormatting sqref="N259:P259">
    <cfRule type="notContainsText" dxfId="637" priority="471" operator="notContains" text="Caida">
      <formula>ISERROR(SEARCH("Caida",N259))</formula>
    </cfRule>
    <cfRule type="containsText" dxfId="636" priority="472" operator="containsText" text="Caida">
      <formula>NOT(ISERROR(SEARCH("Caida",N259)))</formula>
    </cfRule>
  </conditionalFormatting>
  <conditionalFormatting sqref="N260:P260">
    <cfRule type="cellIs" dxfId="635" priority="469" operator="lessThan">
      <formula>0.8</formula>
    </cfRule>
    <cfRule type="cellIs" dxfId="634" priority="470" operator="greaterThan">
      <formula>0.8</formula>
    </cfRule>
  </conditionalFormatting>
  <conditionalFormatting sqref="N260:P260">
    <cfRule type="notContainsText" dxfId="633" priority="467" operator="notContains" text="Caida">
      <formula>ISERROR(SEARCH("Caida",N260))</formula>
    </cfRule>
    <cfRule type="containsText" dxfId="632" priority="468" operator="containsText" text="Caida">
      <formula>NOT(ISERROR(SEARCH("Caida",N260)))</formula>
    </cfRule>
  </conditionalFormatting>
  <conditionalFormatting sqref="N383:P383">
    <cfRule type="cellIs" dxfId="631" priority="465" operator="lessThan">
      <formula>0.8</formula>
    </cfRule>
    <cfRule type="cellIs" dxfId="630" priority="466" operator="greaterThan">
      <formula>0.8</formula>
    </cfRule>
  </conditionalFormatting>
  <conditionalFormatting sqref="N383:P383">
    <cfRule type="notContainsText" dxfId="629" priority="463" operator="notContains" text="Caida">
      <formula>ISERROR(SEARCH("Caida",N383))</formula>
    </cfRule>
    <cfRule type="containsText" dxfId="628" priority="464" operator="containsText" text="Caida">
      <formula>NOT(ISERROR(SEARCH("Caida",N383)))</formula>
    </cfRule>
  </conditionalFormatting>
  <conditionalFormatting sqref="L106:L108">
    <cfRule type="cellIs" dxfId="627" priority="457" operator="lessThan">
      <formula>0.8</formula>
    </cfRule>
    <cfRule type="cellIs" dxfId="626" priority="458" operator="greaterThan">
      <formula>0.8</formula>
    </cfRule>
  </conditionalFormatting>
  <conditionalFormatting sqref="L106:L108">
    <cfRule type="notContainsText" dxfId="625" priority="455" operator="notContains" text="Caida">
      <formula>ISERROR(SEARCH("Caida",L106))</formula>
    </cfRule>
    <cfRule type="containsText" dxfId="624" priority="456" operator="containsText" text="Caida">
      <formula>NOT(ISERROR(SEARCH("Caida",L106)))</formula>
    </cfRule>
  </conditionalFormatting>
  <conditionalFormatting sqref="M106:M108">
    <cfRule type="cellIs" dxfId="623" priority="453" operator="lessThan">
      <formula>0.8</formula>
    </cfRule>
    <cfRule type="cellIs" dxfId="622" priority="454" operator="greaterThan">
      <formula>0.8</formula>
    </cfRule>
  </conditionalFormatting>
  <conditionalFormatting sqref="M106:M108">
    <cfRule type="notContainsText" dxfId="621" priority="451" operator="notContains" text="Caida">
      <formula>ISERROR(SEARCH("Caida",M106))</formula>
    </cfRule>
    <cfRule type="containsText" dxfId="620" priority="452" operator="containsText" text="Caida">
      <formula>NOT(ISERROR(SEARCH("Caida",M106)))</formula>
    </cfRule>
  </conditionalFormatting>
  <conditionalFormatting sqref="N106:N108">
    <cfRule type="cellIs" dxfId="619" priority="449" operator="lessThan">
      <formula>0.8</formula>
    </cfRule>
    <cfRule type="cellIs" dxfId="618" priority="450" operator="greaterThan">
      <formula>0.8</formula>
    </cfRule>
  </conditionalFormatting>
  <conditionalFormatting sqref="N106:N108">
    <cfRule type="notContainsText" dxfId="617" priority="447" operator="notContains" text="Caida">
      <formula>ISERROR(SEARCH("Caida",N106))</formula>
    </cfRule>
    <cfRule type="containsText" dxfId="616" priority="448" operator="containsText" text="Caida">
      <formula>NOT(ISERROR(SEARCH("Caida",N106)))</formula>
    </cfRule>
  </conditionalFormatting>
  <conditionalFormatting sqref="L406">
    <cfRule type="cellIs" dxfId="615" priority="445" operator="lessThan">
      <formula>0.8</formula>
    </cfRule>
    <cfRule type="cellIs" dxfId="614" priority="446" operator="greaterThan">
      <formula>0.8</formula>
    </cfRule>
  </conditionalFormatting>
  <conditionalFormatting sqref="L406">
    <cfRule type="notContainsText" dxfId="613" priority="443" operator="notContains" text="Caida">
      <formula>ISERROR(SEARCH("Caida",L406))</formula>
    </cfRule>
    <cfRule type="containsText" dxfId="612" priority="444" operator="containsText" text="Caida">
      <formula>NOT(ISERROR(SEARCH("Caida",L406)))</formula>
    </cfRule>
  </conditionalFormatting>
  <conditionalFormatting sqref="M406">
    <cfRule type="cellIs" dxfId="611" priority="441" operator="lessThan">
      <formula>0.8</formula>
    </cfRule>
    <cfRule type="cellIs" dxfId="610" priority="442" operator="greaterThan">
      <formula>0.8</formula>
    </cfRule>
  </conditionalFormatting>
  <conditionalFormatting sqref="M406">
    <cfRule type="notContainsText" dxfId="609" priority="439" operator="notContains" text="Caida">
      <formula>ISERROR(SEARCH("Caida",M406))</formula>
    </cfRule>
    <cfRule type="containsText" dxfId="608" priority="440" operator="containsText" text="Caida">
      <formula>NOT(ISERROR(SEARCH("Caida",M406)))</formula>
    </cfRule>
  </conditionalFormatting>
  <conditionalFormatting sqref="N406:P406">
    <cfRule type="cellIs" dxfId="607" priority="437" operator="lessThan">
      <formula>0.8</formula>
    </cfRule>
    <cfRule type="cellIs" dxfId="606" priority="438" operator="greaterThan">
      <formula>0.8</formula>
    </cfRule>
  </conditionalFormatting>
  <conditionalFormatting sqref="N406:P406">
    <cfRule type="notContainsText" dxfId="605" priority="435" operator="notContains" text="Caida">
      <formula>ISERROR(SEARCH("Caida",N406))</formula>
    </cfRule>
    <cfRule type="containsText" dxfId="604" priority="436" operator="containsText" text="Caida">
      <formula>NOT(ISERROR(SEARCH("Caida",N406)))</formula>
    </cfRule>
  </conditionalFormatting>
  <conditionalFormatting sqref="L407">
    <cfRule type="cellIs" dxfId="603" priority="433" operator="lessThan">
      <formula>0.8</formula>
    </cfRule>
    <cfRule type="cellIs" dxfId="602" priority="434" operator="greaterThan">
      <formula>0.8</formula>
    </cfRule>
  </conditionalFormatting>
  <conditionalFormatting sqref="L407">
    <cfRule type="notContainsText" dxfId="601" priority="431" operator="notContains" text="Caida">
      <formula>ISERROR(SEARCH("Caida",L407))</formula>
    </cfRule>
    <cfRule type="containsText" dxfId="600" priority="432" operator="containsText" text="Caida">
      <formula>NOT(ISERROR(SEARCH("Caida",L407)))</formula>
    </cfRule>
  </conditionalFormatting>
  <conditionalFormatting sqref="M407">
    <cfRule type="cellIs" dxfId="599" priority="429" operator="lessThan">
      <formula>0.8</formula>
    </cfRule>
    <cfRule type="cellIs" dxfId="598" priority="430" operator="greaterThan">
      <formula>0.8</formula>
    </cfRule>
  </conditionalFormatting>
  <conditionalFormatting sqref="M407">
    <cfRule type="notContainsText" dxfId="597" priority="427" operator="notContains" text="Caida">
      <formula>ISERROR(SEARCH("Caida",M407))</formula>
    </cfRule>
    <cfRule type="containsText" dxfId="596" priority="428" operator="containsText" text="Caida">
      <formula>NOT(ISERROR(SEARCH("Caida",M407)))</formula>
    </cfRule>
  </conditionalFormatting>
  <conditionalFormatting sqref="N407:P407">
    <cfRule type="cellIs" dxfId="595" priority="425" operator="lessThan">
      <formula>0.8</formula>
    </cfRule>
    <cfRule type="cellIs" dxfId="594" priority="426" operator="greaterThan">
      <formula>0.8</formula>
    </cfRule>
  </conditionalFormatting>
  <conditionalFormatting sqref="N407:P407">
    <cfRule type="notContainsText" dxfId="593" priority="423" operator="notContains" text="Caida">
      <formula>ISERROR(SEARCH("Caida",N407))</formula>
    </cfRule>
    <cfRule type="containsText" dxfId="592" priority="424" operator="containsText" text="Caida">
      <formula>NOT(ISERROR(SEARCH("Caida",N407)))</formula>
    </cfRule>
  </conditionalFormatting>
  <conditionalFormatting sqref="L408">
    <cfRule type="cellIs" dxfId="591" priority="421" operator="lessThan">
      <formula>0.8</formula>
    </cfRule>
    <cfRule type="cellIs" dxfId="590" priority="422" operator="greaterThan">
      <formula>0.8</formula>
    </cfRule>
  </conditionalFormatting>
  <conditionalFormatting sqref="L408">
    <cfRule type="notContainsText" dxfId="589" priority="419" operator="notContains" text="Caida">
      <formula>ISERROR(SEARCH("Caida",L408))</formula>
    </cfRule>
    <cfRule type="containsText" dxfId="588" priority="420" operator="containsText" text="Caida">
      <formula>NOT(ISERROR(SEARCH("Caida",L408)))</formula>
    </cfRule>
  </conditionalFormatting>
  <conditionalFormatting sqref="M408">
    <cfRule type="cellIs" dxfId="587" priority="417" operator="lessThan">
      <formula>0.8</formula>
    </cfRule>
    <cfRule type="cellIs" dxfId="586" priority="418" operator="greaterThan">
      <formula>0.8</formula>
    </cfRule>
  </conditionalFormatting>
  <conditionalFormatting sqref="M408">
    <cfRule type="notContainsText" dxfId="585" priority="415" operator="notContains" text="Caida">
      <formula>ISERROR(SEARCH("Caida",M408))</formula>
    </cfRule>
    <cfRule type="containsText" dxfId="584" priority="416" operator="containsText" text="Caida">
      <formula>NOT(ISERROR(SEARCH("Caida",M408)))</formula>
    </cfRule>
  </conditionalFormatting>
  <conditionalFormatting sqref="N408:P408">
    <cfRule type="cellIs" dxfId="583" priority="413" operator="lessThan">
      <formula>0.8</formula>
    </cfRule>
    <cfRule type="cellIs" dxfId="582" priority="414" operator="greaterThan">
      <formula>0.8</formula>
    </cfRule>
  </conditionalFormatting>
  <conditionalFormatting sqref="N408:P408">
    <cfRule type="notContainsText" dxfId="581" priority="411" operator="notContains" text="Caida">
      <formula>ISERROR(SEARCH("Caida",N408))</formula>
    </cfRule>
    <cfRule type="containsText" dxfId="580" priority="412" operator="containsText" text="Caida">
      <formula>NOT(ISERROR(SEARCH("Caida",N408)))</formula>
    </cfRule>
  </conditionalFormatting>
  <conditionalFormatting sqref="Q252">
    <cfRule type="cellIs" dxfId="579" priority="384" operator="lessThan">
      <formula>0.8</formula>
    </cfRule>
    <cfRule type="cellIs" dxfId="578" priority="385" operator="greaterThan">
      <formula>0.8</formula>
    </cfRule>
  </conditionalFormatting>
  <conditionalFormatting sqref="Q252">
    <cfRule type="notContainsText" dxfId="577" priority="382" operator="notContains" text="Caida">
      <formula>ISERROR(SEARCH("Caida",Q252))</formula>
    </cfRule>
    <cfRule type="containsText" dxfId="576" priority="383" operator="containsText" text="Caida">
      <formula>NOT(ISERROR(SEARCH("Caida",Q252)))</formula>
    </cfRule>
  </conditionalFormatting>
  <conditionalFormatting sqref="Q253:Q257">
    <cfRule type="cellIs" dxfId="575" priority="380" operator="lessThan">
      <formula>0.8</formula>
    </cfRule>
    <cfRule type="cellIs" dxfId="574" priority="381" operator="greaterThan">
      <formula>0.8</formula>
    </cfRule>
  </conditionalFormatting>
  <conditionalFormatting sqref="Q253:Q257">
    <cfRule type="notContainsText" dxfId="573" priority="378" operator="notContains" text="Caida">
      <formula>ISERROR(SEARCH("Caida",Q253))</formula>
    </cfRule>
    <cfRule type="containsText" dxfId="572" priority="379" operator="containsText" text="Caida">
      <formula>NOT(ISERROR(SEARCH("Caida",Q253)))</formula>
    </cfRule>
  </conditionalFormatting>
  <conditionalFormatting sqref="L409:L411">
    <cfRule type="cellIs" dxfId="571" priority="409" operator="lessThan">
      <formula>0.8</formula>
    </cfRule>
    <cfRule type="cellIs" dxfId="570" priority="410" operator="greaterThan">
      <formula>0.8</formula>
    </cfRule>
  </conditionalFormatting>
  <conditionalFormatting sqref="L409:L411">
    <cfRule type="notContainsText" dxfId="569" priority="407" operator="notContains" text="Caida">
      <formula>ISERROR(SEARCH("Caida",L409))</formula>
    </cfRule>
    <cfRule type="containsText" dxfId="568" priority="408" operator="containsText" text="Caida">
      <formula>NOT(ISERROR(SEARCH("Caida",L409)))</formula>
    </cfRule>
  </conditionalFormatting>
  <conditionalFormatting sqref="M409:M411">
    <cfRule type="cellIs" dxfId="567" priority="405" operator="lessThan">
      <formula>0.8</formula>
    </cfRule>
    <cfRule type="cellIs" dxfId="566" priority="406" operator="greaterThan">
      <formula>0.8</formula>
    </cfRule>
  </conditionalFormatting>
  <conditionalFormatting sqref="M409:M411">
    <cfRule type="notContainsText" dxfId="565" priority="403" operator="notContains" text="Caida">
      <formula>ISERROR(SEARCH("Caida",M409))</formula>
    </cfRule>
    <cfRule type="containsText" dxfId="564" priority="404" operator="containsText" text="Caida">
      <formula>NOT(ISERROR(SEARCH("Caida",M409)))</formula>
    </cfRule>
  </conditionalFormatting>
  <conditionalFormatting sqref="N409:P409">
    <cfRule type="cellIs" dxfId="563" priority="401" operator="lessThan">
      <formula>0.8</formula>
    </cfRule>
    <cfRule type="cellIs" dxfId="562" priority="402" operator="greaterThan">
      <formula>0.8</formula>
    </cfRule>
  </conditionalFormatting>
  <conditionalFormatting sqref="N409:P409">
    <cfRule type="notContainsText" dxfId="561" priority="399" operator="notContains" text="Caida">
      <formula>ISERROR(SEARCH("Caida",N409))</formula>
    </cfRule>
    <cfRule type="containsText" dxfId="560" priority="400" operator="containsText" text="Caida">
      <formula>NOT(ISERROR(SEARCH("Caida",N409)))</formula>
    </cfRule>
  </conditionalFormatting>
  <conditionalFormatting sqref="Q407">
    <cfRule type="cellIs" dxfId="559" priority="348" operator="lessThan">
      <formula>0.8</formula>
    </cfRule>
    <cfRule type="cellIs" dxfId="558" priority="349" operator="greaterThan">
      <formula>0.8</formula>
    </cfRule>
  </conditionalFormatting>
  <conditionalFormatting sqref="Q407">
    <cfRule type="notContainsText" dxfId="557" priority="346" operator="notContains" text="Caida">
      <formula>ISERROR(SEARCH("Caida",Q407))</formula>
    </cfRule>
    <cfRule type="containsText" dxfId="556" priority="347" operator="containsText" text="Caida">
      <formula>NOT(ISERROR(SEARCH("Caida",Q407)))</formula>
    </cfRule>
  </conditionalFormatting>
  <conditionalFormatting sqref="Q408">
    <cfRule type="cellIs" dxfId="555" priority="344" operator="lessThan">
      <formula>0.8</formula>
    </cfRule>
    <cfRule type="cellIs" dxfId="554" priority="345" operator="greaterThan">
      <formula>0.8</formula>
    </cfRule>
  </conditionalFormatting>
  <conditionalFormatting sqref="Q408">
    <cfRule type="notContainsText" dxfId="553" priority="342" operator="notContains" text="Caida">
      <formula>ISERROR(SEARCH("Caida",Q408))</formula>
    </cfRule>
    <cfRule type="containsText" dxfId="552" priority="343" operator="containsText" text="Caida">
      <formula>NOT(ISERROR(SEARCH("Caida",Q408)))</formula>
    </cfRule>
  </conditionalFormatting>
  <conditionalFormatting sqref="Q409:Q411">
    <cfRule type="cellIs" dxfId="551" priority="340" operator="lessThan">
      <formula>0.8</formula>
    </cfRule>
    <cfRule type="cellIs" dxfId="550" priority="341" operator="greaterThan">
      <formula>0.8</formula>
    </cfRule>
  </conditionalFormatting>
  <conditionalFormatting sqref="Q409:Q411">
    <cfRule type="notContainsText" dxfId="549" priority="338" operator="notContains" text="Caida">
      <formula>ISERROR(SEARCH("Caida",Q409))</formula>
    </cfRule>
    <cfRule type="containsText" dxfId="548" priority="339" operator="containsText" text="Caida">
      <formula>NOT(ISERROR(SEARCH("Caida",Q409)))</formula>
    </cfRule>
  </conditionalFormatting>
  <conditionalFormatting sqref="Q384">
    <cfRule type="cellIs" dxfId="547" priority="360" operator="lessThan">
      <formula>0.8</formula>
    </cfRule>
    <cfRule type="cellIs" dxfId="546" priority="361" operator="greaterThan">
      <formula>0.8</formula>
    </cfRule>
  </conditionalFormatting>
  <conditionalFormatting sqref="Q384">
    <cfRule type="notContainsText" dxfId="545" priority="358" operator="notContains" text="Caida">
      <formula>ISERROR(SEARCH("Caida",Q384))</formula>
    </cfRule>
    <cfRule type="containsText" dxfId="544" priority="359" operator="containsText" text="Caida">
      <formula>NOT(ISERROR(SEARCH("Caida",Q384)))</formula>
    </cfRule>
  </conditionalFormatting>
  <conditionalFormatting sqref="Q73">
    <cfRule type="containsText" dxfId="543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42" priority="396" operator="lessThan">
      <formula>0.8</formula>
    </cfRule>
    <cfRule type="cellIs" dxfId="541" priority="397" operator="greaterThan">
      <formula>0.8</formula>
    </cfRule>
  </conditionalFormatting>
  <conditionalFormatting sqref="Q312">
    <cfRule type="notContainsText" dxfId="540" priority="394" operator="notContains" text="Caida">
      <formula>ISERROR(SEARCH("Caida",Q312))</formula>
    </cfRule>
    <cfRule type="containsText" dxfId="539" priority="395" operator="containsText" text="Caida">
      <formula>NOT(ISERROR(SEARCH("Caida",Q312)))</formula>
    </cfRule>
  </conditionalFormatting>
  <conditionalFormatting sqref="Q313:Q314">
    <cfRule type="cellIs" dxfId="538" priority="392" operator="lessThan">
      <formula>0.8</formula>
    </cfRule>
    <cfRule type="cellIs" dxfId="537" priority="393" operator="greaterThan">
      <formula>0.8</formula>
    </cfRule>
  </conditionalFormatting>
  <conditionalFormatting sqref="Q313:Q314">
    <cfRule type="notContainsText" dxfId="536" priority="390" operator="notContains" text="Caida">
      <formula>ISERROR(SEARCH("Caida",Q313))</formula>
    </cfRule>
    <cfRule type="containsText" dxfId="535" priority="391" operator="containsText" text="Caida">
      <formula>NOT(ISERROR(SEARCH("Caida",Q313)))</formula>
    </cfRule>
  </conditionalFormatting>
  <conditionalFormatting sqref="Q7">
    <cfRule type="cellIs" dxfId="534" priority="388" operator="lessThan">
      <formula>0.8</formula>
    </cfRule>
    <cfRule type="cellIs" dxfId="533" priority="389" operator="greaterThan">
      <formula>0.8</formula>
    </cfRule>
  </conditionalFormatting>
  <conditionalFormatting sqref="Q7">
    <cfRule type="notContainsText" dxfId="532" priority="386" operator="notContains" text="Caida">
      <formula>ISERROR(SEARCH("Caida",Q7))</formula>
    </cfRule>
    <cfRule type="containsText" dxfId="531" priority="387" operator="containsText" text="Caida">
      <formula>NOT(ISERROR(SEARCH("Caida",Q7)))</formula>
    </cfRule>
  </conditionalFormatting>
  <conditionalFormatting sqref="Q258">
    <cfRule type="cellIs" dxfId="530" priority="376" operator="lessThan">
      <formula>0.8</formula>
    </cfRule>
    <cfRule type="cellIs" dxfId="529" priority="377" operator="greaterThan">
      <formula>0.8</formula>
    </cfRule>
  </conditionalFormatting>
  <conditionalFormatting sqref="Q258">
    <cfRule type="notContainsText" dxfId="528" priority="374" operator="notContains" text="Caida">
      <formula>ISERROR(SEARCH("Caida",Q258))</formula>
    </cfRule>
    <cfRule type="containsText" dxfId="527" priority="375" operator="containsText" text="Caida">
      <formula>NOT(ISERROR(SEARCH("Caida",Q258)))</formula>
    </cfRule>
  </conditionalFormatting>
  <conditionalFormatting sqref="Q259">
    <cfRule type="cellIs" dxfId="526" priority="372" operator="lessThan">
      <formula>0.8</formula>
    </cfRule>
    <cfRule type="cellIs" dxfId="525" priority="373" operator="greaterThan">
      <formula>0.8</formula>
    </cfRule>
  </conditionalFormatting>
  <conditionalFormatting sqref="Q259">
    <cfRule type="notContainsText" dxfId="524" priority="370" operator="notContains" text="Caida">
      <formula>ISERROR(SEARCH("Caida",Q259))</formula>
    </cfRule>
    <cfRule type="containsText" dxfId="523" priority="371" operator="containsText" text="Caida">
      <formula>NOT(ISERROR(SEARCH("Caida",Q259)))</formula>
    </cfRule>
  </conditionalFormatting>
  <conditionalFormatting sqref="Q260">
    <cfRule type="cellIs" dxfId="522" priority="368" operator="lessThan">
      <formula>0.8</formula>
    </cfRule>
    <cfRule type="cellIs" dxfId="521" priority="369" operator="greaterThan">
      <formula>0.8</formula>
    </cfRule>
  </conditionalFormatting>
  <conditionalFormatting sqref="Q260">
    <cfRule type="notContainsText" dxfId="520" priority="366" operator="notContains" text="Caida">
      <formula>ISERROR(SEARCH("Caida",Q260))</formula>
    </cfRule>
    <cfRule type="containsText" dxfId="519" priority="367" operator="containsText" text="Caida">
      <formula>NOT(ISERROR(SEARCH("Caida",Q260)))</formula>
    </cfRule>
  </conditionalFormatting>
  <conditionalFormatting sqref="Q383">
    <cfRule type="cellIs" dxfId="518" priority="364" operator="lessThan">
      <formula>0.8</formula>
    </cfRule>
    <cfRule type="cellIs" dxfId="517" priority="365" operator="greaterThan">
      <formula>0.8</formula>
    </cfRule>
  </conditionalFormatting>
  <conditionalFormatting sqref="Q383">
    <cfRule type="notContainsText" dxfId="516" priority="362" operator="notContains" text="Caida">
      <formula>ISERROR(SEARCH("Caida",Q383))</formula>
    </cfRule>
    <cfRule type="containsText" dxfId="515" priority="363" operator="containsText" text="Caida">
      <formula>NOT(ISERROR(SEARCH("Caida",Q383)))</formula>
    </cfRule>
  </conditionalFormatting>
  <conditionalFormatting sqref="Q106:Q108">
    <cfRule type="cellIs" dxfId="514" priority="356" operator="lessThan">
      <formula>0.8</formula>
    </cfRule>
    <cfRule type="cellIs" dxfId="513" priority="357" operator="greaterThan">
      <formula>0.8</formula>
    </cfRule>
  </conditionalFormatting>
  <conditionalFormatting sqref="Q106:Q108">
    <cfRule type="notContainsText" dxfId="512" priority="354" operator="notContains" text="Caida">
      <formula>ISERROR(SEARCH("Caida",Q106))</formula>
    </cfRule>
    <cfRule type="containsText" dxfId="511" priority="355" operator="containsText" text="Caida">
      <formula>NOT(ISERROR(SEARCH("Caida",Q106)))</formula>
    </cfRule>
  </conditionalFormatting>
  <conditionalFormatting sqref="Q406">
    <cfRule type="cellIs" dxfId="510" priority="352" operator="lessThan">
      <formula>0.8</formula>
    </cfRule>
    <cfRule type="cellIs" dxfId="509" priority="353" operator="greaterThan">
      <formula>0.8</formula>
    </cfRule>
  </conditionalFormatting>
  <conditionalFormatting sqref="Q406">
    <cfRule type="notContainsText" dxfId="508" priority="350" operator="notContains" text="Caida">
      <formula>ISERROR(SEARCH("Caida",Q406))</formula>
    </cfRule>
    <cfRule type="containsText" dxfId="507" priority="351" operator="containsText" text="Caida">
      <formula>NOT(ISERROR(SEARCH("Caida",Q406)))</formula>
    </cfRule>
  </conditionalFormatting>
  <conditionalFormatting sqref="R73:T73 W73:AD73 AF73">
    <cfRule type="containsText" dxfId="506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05" priority="335" operator="lessThan">
      <formula>0.8</formula>
    </cfRule>
    <cfRule type="cellIs" dxfId="504" priority="336" operator="greaterThan">
      <formula>0.8</formula>
    </cfRule>
  </conditionalFormatting>
  <conditionalFormatting sqref="R7:T7 W7:AD7 AF7">
    <cfRule type="notContainsText" dxfId="503" priority="333" operator="notContains" text="Caida">
      <formula>ISERROR(SEARCH("Caida",R7))</formula>
    </cfRule>
    <cfRule type="containsText" dxfId="502" priority="334" operator="containsText" text="Caida">
      <formula>NOT(ISERROR(SEARCH("Caida",R7)))</formula>
    </cfRule>
  </conditionalFormatting>
  <conditionalFormatting sqref="R106:T108">
    <cfRule type="cellIs" dxfId="501" priority="331" operator="lessThan">
      <formula>0.8</formula>
    </cfRule>
    <cfRule type="cellIs" dxfId="500" priority="332" operator="greaterThan">
      <formula>0.8</formula>
    </cfRule>
  </conditionalFormatting>
  <conditionalFormatting sqref="R106:T108">
    <cfRule type="notContainsText" dxfId="499" priority="329" operator="notContains" text="Caida">
      <formula>ISERROR(SEARCH("Caida",R106))</formula>
    </cfRule>
    <cfRule type="containsText" dxfId="498" priority="330" operator="containsText" text="Caida">
      <formula>NOT(ISERROR(SEARCH("Caida",R106)))</formula>
    </cfRule>
  </conditionalFormatting>
  <conditionalFormatting sqref="E429 E431:E1048576 E1:E411">
    <cfRule type="containsText" dxfId="497" priority="327" operator="containsText" text="fija">
      <formula>NOT(ISERROR(SEARCH("fija",E1)))</formula>
    </cfRule>
    <cfRule type="containsText" dxfId="496" priority="328" operator="containsText" text="domo">
      <formula>NOT(ISERROR(SEARCH("domo",E1)))</formula>
    </cfRule>
  </conditionalFormatting>
  <conditionalFormatting sqref="AG73:AL73">
    <cfRule type="containsText" dxfId="495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94" priority="324" operator="lessThan">
      <formula>0.8</formula>
    </cfRule>
    <cfRule type="cellIs" dxfId="493" priority="325" operator="greaterThan">
      <formula>0.8</formula>
    </cfRule>
  </conditionalFormatting>
  <conditionalFormatting sqref="AG7:AL7">
    <cfRule type="notContainsText" dxfId="492" priority="322" operator="notContains" text="Caida">
      <formula>ISERROR(SEARCH("Caida",AG7))</formula>
    </cfRule>
    <cfRule type="containsText" dxfId="491" priority="323" operator="containsText" text="Caida">
      <formula>NOT(ISERROR(SEARCH("Caida",AG7)))</formula>
    </cfRule>
  </conditionalFormatting>
  <conditionalFormatting sqref="AG106:AL107">
    <cfRule type="cellIs" dxfId="490" priority="320" operator="lessThan">
      <formula>0.8</formula>
    </cfRule>
    <cfRule type="cellIs" dxfId="489" priority="321" operator="greaterThan">
      <formula>0.8</formula>
    </cfRule>
  </conditionalFormatting>
  <conditionalFormatting sqref="AG106:AL107">
    <cfRule type="notContainsText" dxfId="488" priority="318" operator="notContains" text="Caida">
      <formula>ISERROR(SEARCH("Caida",AG106))</formula>
    </cfRule>
    <cfRule type="containsText" dxfId="487" priority="319" operator="containsText" text="Caida">
      <formula>NOT(ISERROR(SEARCH("Caida",AG106)))</formula>
    </cfRule>
  </conditionalFormatting>
  <conditionalFormatting sqref="AG440:AL1048576 K5:AL392 K393:S393 U393:AL393 K394:AL439">
    <cfRule type="cellIs" dxfId="486" priority="317" operator="equal">
      <formula>"APAGADO"</formula>
    </cfRule>
  </conditionalFormatting>
  <conditionalFormatting sqref="O106:O108">
    <cfRule type="cellIs" dxfId="485" priority="315" operator="lessThan">
      <formula>0.8</formula>
    </cfRule>
    <cfRule type="cellIs" dxfId="484" priority="316" operator="greaterThan">
      <formula>0.8</formula>
    </cfRule>
  </conditionalFormatting>
  <conditionalFormatting sqref="O106:O108">
    <cfRule type="notContainsText" dxfId="483" priority="313" operator="notContains" text="Caida">
      <formula>ISERROR(SEARCH("Caida",O106))</formula>
    </cfRule>
    <cfRule type="containsText" dxfId="482" priority="314" operator="containsText" text="Caida">
      <formula>NOT(ISERROR(SEARCH("Caida",O106)))</formula>
    </cfRule>
  </conditionalFormatting>
  <conditionalFormatting sqref="P106:P108">
    <cfRule type="cellIs" dxfId="481" priority="311" operator="lessThan">
      <formula>0.8</formula>
    </cfRule>
    <cfRule type="cellIs" dxfId="480" priority="312" operator="greaterThan">
      <formula>0.8</formula>
    </cfRule>
  </conditionalFormatting>
  <conditionalFormatting sqref="P106:P108">
    <cfRule type="notContainsText" dxfId="479" priority="309" operator="notContains" text="Caida">
      <formula>ISERROR(SEARCH("Caida",P106))</formula>
    </cfRule>
    <cfRule type="containsText" dxfId="478" priority="310" operator="containsText" text="Caida">
      <formula>NOT(ISERROR(SEARCH("Caida",P106)))</formula>
    </cfRule>
  </conditionalFormatting>
  <conditionalFormatting sqref="F429 F431:F1048576 F1:F24 F26:F411">
    <cfRule type="cellIs" dxfId="477" priority="308" operator="equal">
      <formula>"PTP A FO"</formula>
    </cfRule>
  </conditionalFormatting>
  <conditionalFormatting sqref="N410:P411">
    <cfRule type="cellIs" dxfId="476" priority="306" operator="lessThan">
      <formula>0.8</formula>
    </cfRule>
    <cfRule type="cellIs" dxfId="475" priority="307" operator="greaterThan">
      <formula>0.8</formula>
    </cfRule>
  </conditionalFormatting>
  <conditionalFormatting sqref="N410:P411">
    <cfRule type="notContainsText" dxfId="474" priority="304" operator="notContains" text="Caida">
      <formula>ISERROR(SEARCH("Caida",N410))</formula>
    </cfRule>
    <cfRule type="containsText" dxfId="473" priority="305" operator="containsText" text="Caida">
      <formula>NOT(ISERROR(SEARCH("Caida",N410)))</formula>
    </cfRule>
  </conditionalFormatting>
  <conditionalFormatting sqref="K73">
    <cfRule type="containsText" dxfId="472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71" priority="301" operator="lessThan">
      <formula>0.8</formula>
    </cfRule>
    <cfRule type="cellIs" dxfId="470" priority="302" operator="greaterThan">
      <formula>0.8</formula>
    </cfRule>
  </conditionalFormatting>
  <conditionalFormatting sqref="K7">
    <cfRule type="notContainsText" dxfId="469" priority="299" operator="notContains" text="Caida">
      <formula>ISERROR(SEARCH("Caida",K7))</formula>
    </cfRule>
    <cfRule type="containsText" dxfId="468" priority="300" operator="containsText" text="Caida">
      <formula>NOT(ISERROR(SEARCH("Caida",K7)))</formula>
    </cfRule>
  </conditionalFormatting>
  <conditionalFormatting sqref="K106:K107">
    <cfRule type="cellIs" dxfId="467" priority="297" operator="lessThan">
      <formula>0.8</formula>
    </cfRule>
    <cfRule type="cellIs" dxfId="466" priority="298" operator="greaterThan">
      <formula>0.8</formula>
    </cfRule>
  </conditionalFormatting>
  <conditionalFormatting sqref="K106:K107">
    <cfRule type="notContainsText" dxfId="465" priority="295" operator="notContains" text="Caida">
      <formula>ISERROR(SEARCH("Caida",K106))</formula>
    </cfRule>
    <cfRule type="containsText" dxfId="464" priority="296" operator="containsText" text="Caida">
      <formula>NOT(ISERROR(SEARCH("Caida",K106)))</formula>
    </cfRule>
  </conditionalFormatting>
  <conditionalFormatting sqref="W106:AB108">
    <cfRule type="cellIs" dxfId="463" priority="289" operator="lessThan">
      <formula>0.8</formula>
    </cfRule>
    <cfRule type="cellIs" dxfId="462" priority="290" operator="greaterThan">
      <formula>0.8</formula>
    </cfRule>
  </conditionalFormatting>
  <conditionalFormatting sqref="W106:AB108">
    <cfRule type="notContainsText" dxfId="461" priority="287" operator="notContains" text="Caida">
      <formula>ISERROR(SEARCH("Caida",W106))</formula>
    </cfRule>
    <cfRule type="containsText" dxfId="460" priority="288" operator="containsText" text="Caida">
      <formula>NOT(ISERROR(SEARCH("Caida",W106)))</formula>
    </cfRule>
  </conditionalFormatting>
  <conditionalFormatting sqref="AB3 U5:AF1048576">
    <cfRule type="cellIs" dxfId="459" priority="286" operator="equal">
      <formula>"apagado"</formula>
    </cfRule>
  </conditionalFormatting>
  <conditionalFormatting sqref="AA3">
    <cfRule type="cellIs" dxfId="458" priority="285" operator="equal">
      <formula>"apagado"</formula>
    </cfRule>
  </conditionalFormatting>
  <conditionalFormatting sqref="Z3">
    <cfRule type="cellIs" dxfId="457" priority="284" operator="equal">
      <formula>"apagado"</formula>
    </cfRule>
  </conditionalFormatting>
  <conditionalFormatting sqref="Y3">
    <cfRule type="cellIs" dxfId="456" priority="283" operator="equal">
      <formula>"apagado"</formula>
    </cfRule>
  </conditionalFormatting>
  <conditionalFormatting sqref="X3">
    <cfRule type="cellIs" dxfId="455" priority="282" operator="equal">
      <formula>"apagado"</formula>
    </cfRule>
  </conditionalFormatting>
  <conditionalFormatting sqref="W3">
    <cfRule type="cellIs" dxfId="454" priority="281" operator="equal">
      <formula>"apagado"</formula>
    </cfRule>
  </conditionalFormatting>
  <conditionalFormatting sqref="V3">
    <cfRule type="cellIs" dxfId="453" priority="280" operator="equal">
      <formula>"apagado"</formula>
    </cfRule>
  </conditionalFormatting>
  <conditionalFormatting sqref="U3">
    <cfRule type="cellIs" dxfId="452" priority="279" operator="equal">
      <formula>"apagado"</formula>
    </cfRule>
  </conditionalFormatting>
  <conditionalFormatting sqref="AC106:AC108">
    <cfRule type="cellIs" dxfId="451" priority="277" operator="lessThan">
      <formula>0.8</formula>
    </cfRule>
    <cfRule type="cellIs" dxfId="450" priority="278" operator="greaterThan">
      <formula>0.8</formula>
    </cfRule>
  </conditionalFormatting>
  <conditionalFormatting sqref="AC106:AC108">
    <cfRule type="notContainsText" dxfId="449" priority="275" operator="notContains" text="Caida">
      <formula>ISERROR(SEARCH("Caida",AC106))</formula>
    </cfRule>
    <cfRule type="containsText" dxfId="448" priority="276" operator="containsText" text="Caida">
      <formula>NOT(ISERROR(SEARCH("Caida",AC106)))</formula>
    </cfRule>
  </conditionalFormatting>
  <conditionalFormatting sqref="AC3">
    <cfRule type="cellIs" dxfId="447" priority="274" operator="equal">
      <formula>"apagado"</formula>
    </cfRule>
  </conditionalFormatting>
  <conditionalFormatting sqref="AD106:AD108">
    <cfRule type="cellIs" dxfId="446" priority="272" operator="lessThan">
      <formula>0.8</formula>
    </cfRule>
    <cfRule type="cellIs" dxfId="445" priority="273" operator="greaterThan">
      <formula>0.8</formula>
    </cfRule>
  </conditionalFormatting>
  <conditionalFormatting sqref="AD106:AD108">
    <cfRule type="notContainsText" dxfId="444" priority="270" operator="notContains" text="Caida">
      <formula>ISERROR(SEARCH("Caida",AD106))</formula>
    </cfRule>
    <cfRule type="containsText" dxfId="443" priority="271" operator="containsText" text="Caida">
      <formula>NOT(ISERROR(SEARCH("Caida",AD106)))</formula>
    </cfRule>
  </conditionalFormatting>
  <conditionalFormatting sqref="AD3">
    <cfRule type="cellIs" dxfId="442" priority="269" operator="equal">
      <formula>"apagado"</formula>
    </cfRule>
  </conditionalFormatting>
  <conditionalFormatting sqref="AE3">
    <cfRule type="cellIs" dxfId="441" priority="268" operator="equal">
      <formula>"apagado"</formula>
    </cfRule>
  </conditionalFormatting>
  <conditionalFormatting sqref="AF106:AF108">
    <cfRule type="cellIs" dxfId="440" priority="266" operator="lessThan">
      <formula>0.8</formula>
    </cfRule>
    <cfRule type="cellIs" dxfId="439" priority="267" operator="greaterThan">
      <formula>0.8</formula>
    </cfRule>
  </conditionalFormatting>
  <conditionalFormatting sqref="AF106:AF108">
    <cfRule type="notContainsText" dxfId="438" priority="264" operator="notContains" text="Caida">
      <formula>ISERROR(SEARCH("Caida",AF106))</formula>
    </cfRule>
    <cfRule type="containsText" dxfId="437" priority="265" operator="containsText" text="Caida">
      <formula>NOT(ISERROR(SEARCH("Caida",AF106)))</formula>
    </cfRule>
  </conditionalFormatting>
  <conditionalFormatting sqref="AF3">
    <cfRule type="cellIs" dxfId="436" priority="263" operator="equal">
      <formula>"apagado"</formula>
    </cfRule>
  </conditionalFormatting>
  <conditionalFormatting sqref="U73">
    <cfRule type="containsText" dxfId="435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4" priority="250" operator="lessThan">
      <formula>0.8</formula>
    </cfRule>
    <cfRule type="cellIs" dxfId="433" priority="251" operator="greaterThan">
      <formula>0.8</formula>
    </cfRule>
  </conditionalFormatting>
  <conditionalFormatting sqref="U7">
    <cfRule type="notContainsText" dxfId="432" priority="248" operator="notContains" text="Caida">
      <formula>ISERROR(SEARCH("Caida",U7))</formula>
    </cfRule>
    <cfRule type="containsText" dxfId="431" priority="249" operator="containsText" text="Caida">
      <formula>NOT(ISERROR(SEARCH("Caida",U7)))</formula>
    </cfRule>
  </conditionalFormatting>
  <conditionalFormatting sqref="U106:U108">
    <cfRule type="cellIs" dxfId="430" priority="246" operator="lessThan">
      <formula>0.8</formula>
    </cfRule>
    <cfRule type="cellIs" dxfId="429" priority="247" operator="greaterThan">
      <formula>0.8</formula>
    </cfRule>
  </conditionalFormatting>
  <conditionalFormatting sqref="U106:U108">
    <cfRule type="notContainsText" dxfId="428" priority="244" operator="notContains" text="Caida">
      <formula>ISERROR(SEARCH("Caida",U106))</formula>
    </cfRule>
    <cfRule type="containsText" dxfId="427" priority="245" operator="containsText" text="Caida">
      <formula>NOT(ISERROR(SEARCH("Caida",U106)))</formula>
    </cfRule>
  </conditionalFormatting>
  <conditionalFormatting sqref="V73">
    <cfRule type="containsText" dxfId="426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5" priority="241" operator="lessThan">
      <formula>0.8</formula>
    </cfRule>
    <cfRule type="cellIs" dxfId="424" priority="242" operator="greaterThan">
      <formula>0.8</formula>
    </cfRule>
  </conditionalFormatting>
  <conditionalFormatting sqref="V7">
    <cfRule type="notContainsText" dxfId="423" priority="239" operator="notContains" text="Caida">
      <formula>ISERROR(SEARCH("Caida",V7))</formula>
    </cfRule>
    <cfRule type="containsText" dxfId="422" priority="240" operator="containsText" text="Caida">
      <formula>NOT(ISERROR(SEARCH("Caida",V7)))</formula>
    </cfRule>
  </conditionalFormatting>
  <conditionalFormatting sqref="V106:V108">
    <cfRule type="cellIs" dxfId="421" priority="237" operator="lessThan">
      <formula>0.8</formula>
    </cfRule>
    <cfRule type="cellIs" dxfId="420" priority="238" operator="greaterThan">
      <formula>0.8</formula>
    </cfRule>
  </conditionalFormatting>
  <conditionalFormatting sqref="V106:V108">
    <cfRule type="notContainsText" dxfId="419" priority="235" operator="notContains" text="Caida">
      <formula>ISERROR(SEARCH("Caida",V106))</formula>
    </cfRule>
    <cfRule type="containsText" dxfId="418" priority="236" operator="containsText" text="Caida">
      <formula>NOT(ISERROR(SEARCH("Caida",V106)))</formula>
    </cfRule>
  </conditionalFormatting>
  <conditionalFormatting sqref="AD107">
    <cfRule type="cellIs" dxfId="417" priority="233" operator="lessThan">
      <formula>0.8</formula>
    </cfRule>
    <cfRule type="cellIs" dxfId="416" priority="234" operator="greaterThan">
      <formula>0.8</formula>
    </cfRule>
  </conditionalFormatting>
  <conditionalFormatting sqref="AD107">
    <cfRule type="notContainsText" dxfId="415" priority="231" operator="notContains" text="Caida">
      <formula>ISERROR(SEARCH("Caida",AD107))</formula>
    </cfRule>
    <cfRule type="containsText" dxfId="414" priority="232" operator="containsText" text="Caida">
      <formula>NOT(ISERROR(SEARCH("Caida",AD107)))</formula>
    </cfRule>
  </conditionalFormatting>
  <conditionalFormatting sqref="AD109">
    <cfRule type="cellIs" dxfId="413" priority="229" operator="lessThan">
      <formula>0.8</formula>
    </cfRule>
    <cfRule type="cellIs" dxfId="412" priority="230" operator="greaterThan">
      <formula>0.8</formula>
    </cfRule>
  </conditionalFormatting>
  <conditionalFormatting sqref="AD109">
    <cfRule type="notContainsText" dxfId="411" priority="227" operator="notContains" text="Caida">
      <formula>ISERROR(SEARCH("Caida",AD109))</formula>
    </cfRule>
    <cfRule type="containsText" dxfId="410" priority="228" operator="containsText" text="Caida">
      <formula>NOT(ISERROR(SEARCH("Caida",AD109)))</formula>
    </cfRule>
  </conditionalFormatting>
  <conditionalFormatting sqref="AD112:AD113">
    <cfRule type="cellIs" dxfId="409" priority="225" operator="lessThan">
      <formula>0.8</formula>
    </cfRule>
    <cfRule type="cellIs" dxfId="408" priority="226" operator="greaterThan">
      <formula>0.8</formula>
    </cfRule>
  </conditionalFormatting>
  <conditionalFormatting sqref="AD112:AD113">
    <cfRule type="notContainsText" dxfId="407" priority="223" operator="notContains" text="Caida">
      <formula>ISERROR(SEARCH("Caida",AD112))</formula>
    </cfRule>
    <cfRule type="containsText" dxfId="406" priority="224" operator="containsText" text="Caida">
      <formula>NOT(ISERROR(SEARCH("Caida",AD112)))</formula>
    </cfRule>
  </conditionalFormatting>
  <conditionalFormatting sqref="AD129">
    <cfRule type="cellIs" dxfId="405" priority="221" operator="lessThan">
      <formula>0.8</formula>
    </cfRule>
    <cfRule type="cellIs" dxfId="404" priority="222" operator="greaterThan">
      <formula>0.8</formula>
    </cfRule>
  </conditionalFormatting>
  <conditionalFormatting sqref="AD129">
    <cfRule type="notContainsText" dxfId="403" priority="219" operator="notContains" text="Caida">
      <formula>ISERROR(SEARCH("Caida",AD129))</formula>
    </cfRule>
    <cfRule type="containsText" dxfId="402" priority="220" operator="containsText" text="Caida">
      <formula>NOT(ISERROR(SEARCH("Caida",AD129)))</formula>
    </cfRule>
  </conditionalFormatting>
  <conditionalFormatting sqref="AD130:AD131">
    <cfRule type="cellIs" dxfId="401" priority="217" operator="lessThan">
      <formula>0.8</formula>
    </cfRule>
    <cfRule type="cellIs" dxfId="400" priority="218" operator="greaterThan">
      <formula>0.8</formula>
    </cfRule>
  </conditionalFormatting>
  <conditionalFormatting sqref="AD130:AD131">
    <cfRule type="notContainsText" dxfId="399" priority="215" operator="notContains" text="Caida">
      <formula>ISERROR(SEARCH("Caida",AD130))</formula>
    </cfRule>
    <cfRule type="containsText" dxfId="398" priority="216" operator="containsText" text="Caida">
      <formula>NOT(ISERROR(SEARCH("Caida",AD130)))</formula>
    </cfRule>
  </conditionalFormatting>
  <conditionalFormatting sqref="AD135:AD139">
    <cfRule type="cellIs" dxfId="397" priority="213" operator="lessThan">
      <formula>0.8</formula>
    </cfRule>
    <cfRule type="cellIs" dxfId="396" priority="214" operator="greaterThan">
      <formula>0.8</formula>
    </cfRule>
  </conditionalFormatting>
  <conditionalFormatting sqref="AD135:AD139">
    <cfRule type="notContainsText" dxfId="395" priority="211" operator="notContains" text="Caida">
      <formula>ISERROR(SEARCH("Caida",AD135))</formula>
    </cfRule>
    <cfRule type="containsText" dxfId="394" priority="212" operator="containsText" text="Caida">
      <formula>NOT(ISERROR(SEARCH("Caida",AD135)))</formula>
    </cfRule>
  </conditionalFormatting>
  <conditionalFormatting sqref="AD140">
    <cfRule type="cellIs" dxfId="393" priority="209" operator="lessThan">
      <formula>0.8</formula>
    </cfRule>
    <cfRule type="cellIs" dxfId="392" priority="210" operator="greaterThan">
      <formula>0.8</formula>
    </cfRule>
  </conditionalFormatting>
  <conditionalFormatting sqref="AD140">
    <cfRule type="notContainsText" dxfId="391" priority="207" operator="notContains" text="Caida">
      <formula>ISERROR(SEARCH("Caida",AD140))</formula>
    </cfRule>
    <cfRule type="containsText" dxfId="390" priority="208" operator="containsText" text="Caida">
      <formula>NOT(ISERROR(SEARCH("Caida",AD140)))</formula>
    </cfRule>
  </conditionalFormatting>
  <conditionalFormatting sqref="AD144">
    <cfRule type="cellIs" dxfId="389" priority="205" operator="lessThan">
      <formula>0.8</formula>
    </cfRule>
    <cfRule type="cellIs" dxfId="388" priority="206" operator="greaterThan">
      <formula>0.8</formula>
    </cfRule>
  </conditionalFormatting>
  <conditionalFormatting sqref="AD144">
    <cfRule type="notContainsText" dxfId="387" priority="203" operator="notContains" text="Caida">
      <formula>ISERROR(SEARCH("Caida",AD144))</formula>
    </cfRule>
    <cfRule type="containsText" dxfId="386" priority="204" operator="containsText" text="Caida">
      <formula>NOT(ISERROR(SEARCH("Caida",AD144)))</formula>
    </cfRule>
  </conditionalFormatting>
  <conditionalFormatting sqref="AD146">
    <cfRule type="cellIs" dxfId="385" priority="201" operator="lessThan">
      <formula>0.8</formula>
    </cfRule>
    <cfRule type="cellIs" dxfId="384" priority="202" operator="greaterThan">
      <formula>0.8</formula>
    </cfRule>
  </conditionalFormatting>
  <conditionalFormatting sqref="AD146">
    <cfRule type="notContainsText" dxfId="383" priority="199" operator="notContains" text="Caida">
      <formula>ISERROR(SEARCH("Caida",AD146))</formula>
    </cfRule>
    <cfRule type="containsText" dxfId="382" priority="200" operator="containsText" text="Caida">
      <formula>NOT(ISERROR(SEARCH("Caida",AD146)))</formula>
    </cfRule>
  </conditionalFormatting>
  <conditionalFormatting sqref="AD161">
    <cfRule type="cellIs" dxfId="381" priority="197" operator="lessThan">
      <formula>0.8</formula>
    </cfRule>
    <cfRule type="cellIs" dxfId="380" priority="198" operator="greaterThan">
      <formula>0.8</formula>
    </cfRule>
  </conditionalFormatting>
  <conditionalFormatting sqref="AD161">
    <cfRule type="notContainsText" dxfId="379" priority="195" operator="notContains" text="Caida">
      <formula>ISERROR(SEARCH("Caida",AD161))</formula>
    </cfRule>
    <cfRule type="containsText" dxfId="378" priority="196" operator="containsText" text="Caida">
      <formula>NOT(ISERROR(SEARCH("Caida",AD161)))</formula>
    </cfRule>
  </conditionalFormatting>
  <conditionalFormatting sqref="AD162:AD164">
    <cfRule type="cellIs" dxfId="377" priority="193" operator="lessThan">
      <formula>0.8</formula>
    </cfRule>
    <cfRule type="cellIs" dxfId="376" priority="194" operator="greaterThan">
      <formula>0.8</formula>
    </cfRule>
  </conditionalFormatting>
  <conditionalFormatting sqref="AD162:AD164">
    <cfRule type="notContainsText" dxfId="375" priority="191" operator="notContains" text="Caida">
      <formula>ISERROR(SEARCH("Caida",AD162))</formula>
    </cfRule>
    <cfRule type="containsText" dxfId="374" priority="192" operator="containsText" text="Caida">
      <formula>NOT(ISERROR(SEARCH("Caida",AD162)))</formula>
    </cfRule>
  </conditionalFormatting>
  <conditionalFormatting sqref="AD165">
    <cfRule type="cellIs" dxfId="373" priority="189" operator="lessThan">
      <formula>0.8</formula>
    </cfRule>
    <cfRule type="cellIs" dxfId="372" priority="190" operator="greaterThan">
      <formula>0.8</formula>
    </cfRule>
  </conditionalFormatting>
  <conditionalFormatting sqref="AD165">
    <cfRule type="notContainsText" dxfId="371" priority="187" operator="notContains" text="Caida">
      <formula>ISERROR(SEARCH("Caida",AD165))</formula>
    </cfRule>
    <cfRule type="containsText" dxfId="370" priority="188" operator="containsText" text="Caida">
      <formula>NOT(ISERROR(SEARCH("Caida",AD165)))</formula>
    </cfRule>
  </conditionalFormatting>
  <conditionalFormatting sqref="AD184">
    <cfRule type="cellIs" dxfId="369" priority="185" operator="lessThan">
      <formula>0.8</formula>
    </cfRule>
    <cfRule type="cellIs" dxfId="368" priority="186" operator="greaterThan">
      <formula>0.8</formula>
    </cfRule>
  </conditionalFormatting>
  <conditionalFormatting sqref="AD184">
    <cfRule type="notContainsText" dxfId="367" priority="183" operator="notContains" text="Caida">
      <formula>ISERROR(SEARCH("Caida",AD184))</formula>
    </cfRule>
    <cfRule type="containsText" dxfId="366" priority="184" operator="containsText" text="Caida">
      <formula>NOT(ISERROR(SEARCH("Caida",AD184)))</formula>
    </cfRule>
  </conditionalFormatting>
  <conditionalFormatting sqref="AD185">
    <cfRule type="cellIs" dxfId="365" priority="181" operator="lessThan">
      <formula>0.8</formula>
    </cfRule>
    <cfRule type="cellIs" dxfId="364" priority="182" operator="greaterThan">
      <formula>0.8</formula>
    </cfRule>
  </conditionalFormatting>
  <conditionalFormatting sqref="AD185">
    <cfRule type="notContainsText" dxfId="363" priority="179" operator="notContains" text="Caida">
      <formula>ISERROR(SEARCH("Caida",AD185))</formula>
    </cfRule>
    <cfRule type="containsText" dxfId="362" priority="180" operator="containsText" text="Caida">
      <formula>NOT(ISERROR(SEARCH("Caida",AD185)))</formula>
    </cfRule>
  </conditionalFormatting>
  <conditionalFormatting sqref="AD187">
    <cfRule type="cellIs" dxfId="361" priority="177" operator="lessThan">
      <formula>0.8</formula>
    </cfRule>
    <cfRule type="cellIs" dxfId="360" priority="178" operator="greaterThan">
      <formula>0.8</formula>
    </cfRule>
  </conditionalFormatting>
  <conditionalFormatting sqref="AD187">
    <cfRule type="notContainsText" dxfId="359" priority="175" operator="notContains" text="Caida">
      <formula>ISERROR(SEARCH("Caida",AD187))</formula>
    </cfRule>
    <cfRule type="containsText" dxfId="358" priority="176" operator="containsText" text="Caida">
      <formula>NOT(ISERROR(SEARCH("Caida",AD187)))</formula>
    </cfRule>
  </conditionalFormatting>
  <conditionalFormatting sqref="AD200">
    <cfRule type="cellIs" dxfId="357" priority="173" operator="lessThan">
      <formula>0.8</formula>
    </cfRule>
    <cfRule type="cellIs" dxfId="356" priority="174" operator="greaterThan">
      <formula>0.8</formula>
    </cfRule>
  </conditionalFormatting>
  <conditionalFormatting sqref="AD200">
    <cfRule type="notContainsText" dxfId="355" priority="171" operator="notContains" text="Caida">
      <formula>ISERROR(SEARCH("Caida",AD200))</formula>
    </cfRule>
    <cfRule type="containsText" dxfId="354" priority="172" operator="containsText" text="Caida">
      <formula>NOT(ISERROR(SEARCH("Caida",AD200)))</formula>
    </cfRule>
  </conditionalFormatting>
  <conditionalFormatting sqref="AD211">
    <cfRule type="cellIs" dxfId="353" priority="169" operator="lessThan">
      <formula>0.8</formula>
    </cfRule>
    <cfRule type="cellIs" dxfId="352" priority="170" operator="greaterThan">
      <formula>0.8</formula>
    </cfRule>
  </conditionalFormatting>
  <conditionalFormatting sqref="AD211">
    <cfRule type="notContainsText" dxfId="351" priority="167" operator="notContains" text="Caida">
      <formula>ISERROR(SEARCH("Caida",AD211))</formula>
    </cfRule>
    <cfRule type="containsText" dxfId="350" priority="168" operator="containsText" text="Caida">
      <formula>NOT(ISERROR(SEARCH("Caida",AD211)))</formula>
    </cfRule>
  </conditionalFormatting>
  <conditionalFormatting sqref="AD212:AD213">
    <cfRule type="cellIs" dxfId="349" priority="165" operator="lessThan">
      <formula>0.8</formula>
    </cfRule>
    <cfRule type="cellIs" dxfId="348" priority="166" operator="greaterThan">
      <formula>0.8</formula>
    </cfRule>
  </conditionalFormatting>
  <conditionalFormatting sqref="AD212:AD213">
    <cfRule type="notContainsText" dxfId="347" priority="163" operator="notContains" text="Caida">
      <formula>ISERROR(SEARCH("Caida",AD212))</formula>
    </cfRule>
    <cfRule type="containsText" dxfId="346" priority="164" operator="containsText" text="Caida">
      <formula>NOT(ISERROR(SEARCH("Caida",AD212)))</formula>
    </cfRule>
  </conditionalFormatting>
  <conditionalFormatting sqref="AD219">
    <cfRule type="cellIs" dxfId="345" priority="161" operator="lessThan">
      <formula>0.8</formula>
    </cfRule>
    <cfRule type="cellIs" dxfId="344" priority="162" operator="greaterThan">
      <formula>0.8</formula>
    </cfRule>
  </conditionalFormatting>
  <conditionalFormatting sqref="AD219">
    <cfRule type="notContainsText" dxfId="343" priority="159" operator="notContains" text="Caida">
      <formula>ISERROR(SEARCH("Caida",AD219))</formula>
    </cfRule>
    <cfRule type="containsText" dxfId="342" priority="160" operator="containsText" text="Caida">
      <formula>NOT(ISERROR(SEARCH("Caida",AD219)))</formula>
    </cfRule>
  </conditionalFormatting>
  <conditionalFormatting sqref="AD227">
    <cfRule type="cellIs" dxfId="341" priority="157" operator="lessThan">
      <formula>0.8</formula>
    </cfRule>
    <cfRule type="cellIs" dxfId="340" priority="158" operator="greaterThan">
      <formula>0.8</formula>
    </cfRule>
  </conditionalFormatting>
  <conditionalFormatting sqref="AD227">
    <cfRule type="notContainsText" dxfId="339" priority="155" operator="notContains" text="Caida">
      <formula>ISERROR(SEARCH("Caida",AD227))</formula>
    </cfRule>
    <cfRule type="containsText" dxfId="338" priority="156" operator="containsText" text="Caida">
      <formula>NOT(ISERROR(SEARCH("Caida",AD227)))</formula>
    </cfRule>
  </conditionalFormatting>
  <conditionalFormatting sqref="AD232">
    <cfRule type="cellIs" dxfId="337" priority="153" operator="lessThan">
      <formula>0.8</formula>
    </cfRule>
    <cfRule type="cellIs" dxfId="336" priority="154" operator="greaterThan">
      <formula>0.8</formula>
    </cfRule>
  </conditionalFormatting>
  <conditionalFormatting sqref="AD232">
    <cfRule type="notContainsText" dxfId="335" priority="151" operator="notContains" text="Caida">
      <formula>ISERROR(SEARCH("Caida",AD232))</formula>
    </cfRule>
    <cfRule type="containsText" dxfId="334" priority="152" operator="containsText" text="Caida">
      <formula>NOT(ISERROR(SEARCH("Caida",AD232)))</formula>
    </cfRule>
  </conditionalFormatting>
  <conditionalFormatting sqref="AD233">
    <cfRule type="cellIs" dxfId="333" priority="149" operator="lessThan">
      <formula>0.8</formula>
    </cfRule>
    <cfRule type="cellIs" dxfId="332" priority="150" operator="greaterThan">
      <formula>0.8</formula>
    </cfRule>
  </conditionalFormatting>
  <conditionalFormatting sqref="AD233">
    <cfRule type="notContainsText" dxfId="331" priority="147" operator="notContains" text="Caida">
      <formula>ISERROR(SEARCH("Caida",AD233))</formula>
    </cfRule>
    <cfRule type="containsText" dxfId="330" priority="148" operator="containsText" text="Caida">
      <formula>NOT(ISERROR(SEARCH("Caida",AD233)))</formula>
    </cfRule>
  </conditionalFormatting>
  <conditionalFormatting sqref="AD398">
    <cfRule type="cellIs" dxfId="329" priority="146" operator="equal">
      <formula>"apagado"</formula>
    </cfRule>
  </conditionalFormatting>
  <conditionalFormatting sqref="AD403">
    <cfRule type="cellIs" dxfId="328" priority="145" operator="equal">
      <formula>"apagado"</formula>
    </cfRule>
  </conditionalFormatting>
  <conditionalFormatting sqref="AD399">
    <cfRule type="cellIs" dxfId="327" priority="144" operator="equal">
      <formula>"apagado"</formula>
    </cfRule>
  </conditionalFormatting>
  <conditionalFormatting sqref="AD400">
    <cfRule type="cellIs" dxfId="326" priority="143" operator="equal">
      <formula>"apagado"</formula>
    </cfRule>
  </conditionalFormatting>
  <conditionalFormatting sqref="AD227">
    <cfRule type="cellIs" dxfId="325" priority="142" operator="equal">
      <formula>"apagado"</formula>
    </cfRule>
  </conditionalFormatting>
  <conditionalFormatting sqref="AD232">
    <cfRule type="cellIs" dxfId="324" priority="141" operator="equal">
      <formula>"apagado"</formula>
    </cfRule>
  </conditionalFormatting>
  <conditionalFormatting sqref="AD233">
    <cfRule type="cellIs" dxfId="323" priority="140" operator="equal">
      <formula>"apagado"</formula>
    </cfRule>
  </conditionalFormatting>
  <conditionalFormatting sqref="AD219">
    <cfRule type="cellIs" dxfId="322" priority="139" operator="equal">
      <formula>"apagado"</formula>
    </cfRule>
  </conditionalFormatting>
  <conditionalFormatting sqref="AD212:AD213">
    <cfRule type="cellIs" dxfId="321" priority="138" operator="equal">
      <formula>"apagado"</formula>
    </cfRule>
  </conditionalFormatting>
  <conditionalFormatting sqref="AD211">
    <cfRule type="cellIs" dxfId="320" priority="137" operator="equal">
      <formula>"apagado"</formula>
    </cfRule>
  </conditionalFormatting>
  <conditionalFormatting sqref="AD200">
    <cfRule type="cellIs" dxfId="319" priority="136" operator="equal">
      <formula>"apagado"</formula>
    </cfRule>
  </conditionalFormatting>
  <conditionalFormatting sqref="AD187">
    <cfRule type="cellIs" dxfId="318" priority="135" operator="equal">
      <formula>"apagado"</formula>
    </cfRule>
  </conditionalFormatting>
  <conditionalFormatting sqref="AD184">
    <cfRule type="cellIs" dxfId="317" priority="134" operator="equal">
      <formula>"apagado"</formula>
    </cfRule>
  </conditionalFormatting>
  <conditionalFormatting sqref="AD185">
    <cfRule type="cellIs" dxfId="316" priority="133" operator="equal">
      <formula>"apagado"</formula>
    </cfRule>
  </conditionalFormatting>
  <conditionalFormatting sqref="AD161">
    <cfRule type="cellIs" dxfId="315" priority="132" operator="equal">
      <formula>"apagado"</formula>
    </cfRule>
  </conditionalFormatting>
  <conditionalFormatting sqref="AD162:AD164">
    <cfRule type="cellIs" dxfId="314" priority="131" operator="equal">
      <formula>"apagado"</formula>
    </cfRule>
  </conditionalFormatting>
  <conditionalFormatting sqref="AD165">
    <cfRule type="cellIs" dxfId="313" priority="130" operator="equal">
      <formula>"apagado"</formula>
    </cfRule>
  </conditionalFormatting>
  <conditionalFormatting sqref="AD144">
    <cfRule type="cellIs" dxfId="312" priority="129" operator="equal">
      <formula>"apagado"</formula>
    </cfRule>
  </conditionalFormatting>
  <conditionalFormatting sqref="AD146">
    <cfRule type="cellIs" dxfId="311" priority="128" operator="equal">
      <formula>"apagado"</formula>
    </cfRule>
  </conditionalFormatting>
  <conditionalFormatting sqref="AD129">
    <cfRule type="cellIs" dxfId="310" priority="127" operator="equal">
      <formula>"apagado"</formula>
    </cfRule>
  </conditionalFormatting>
  <conditionalFormatting sqref="AD130:AD131">
    <cfRule type="cellIs" dxfId="309" priority="126" operator="equal">
      <formula>"apagado"</formula>
    </cfRule>
  </conditionalFormatting>
  <conditionalFormatting sqref="AD135:AD139">
    <cfRule type="cellIs" dxfId="308" priority="125" operator="equal">
      <formula>"apagado"</formula>
    </cfRule>
  </conditionalFormatting>
  <conditionalFormatting sqref="AD140">
    <cfRule type="cellIs" dxfId="307" priority="124" operator="equal">
      <formula>"apagado"</formula>
    </cfRule>
  </conditionalFormatting>
  <conditionalFormatting sqref="AD112:AD113">
    <cfRule type="cellIs" dxfId="306" priority="123" operator="equal">
      <formula>"apagado"</formula>
    </cfRule>
  </conditionalFormatting>
  <conditionalFormatting sqref="AD107">
    <cfRule type="cellIs" dxfId="305" priority="121" operator="lessThan">
      <formula>0.8</formula>
    </cfRule>
    <cfRule type="cellIs" dxfId="304" priority="122" operator="greaterThan">
      <formula>0.8</formula>
    </cfRule>
  </conditionalFormatting>
  <conditionalFormatting sqref="AD107">
    <cfRule type="notContainsText" dxfId="303" priority="119" operator="notContains" text="Caida">
      <formula>ISERROR(SEARCH("Caida",AD107))</formula>
    </cfRule>
    <cfRule type="containsText" dxfId="302" priority="120" operator="containsText" text="Caida">
      <formula>NOT(ISERROR(SEARCH("Caida",AD107)))</formula>
    </cfRule>
  </conditionalFormatting>
  <conditionalFormatting sqref="AD107">
    <cfRule type="cellIs" dxfId="301" priority="118" operator="equal">
      <formula>"apagado"</formula>
    </cfRule>
  </conditionalFormatting>
  <conditionalFormatting sqref="AD109">
    <cfRule type="cellIs" dxfId="300" priority="117" operator="equal">
      <formula>"apagado"</formula>
    </cfRule>
  </conditionalFormatting>
  <conditionalFormatting sqref="E412:E418">
    <cfRule type="containsText" dxfId="299" priority="115" operator="containsText" text="fija">
      <formula>NOT(ISERROR(SEARCH("fija",E412)))</formula>
    </cfRule>
    <cfRule type="containsText" dxfId="298" priority="116" operator="containsText" text="domo">
      <formula>NOT(ISERROR(SEARCH("domo",E412)))</formula>
    </cfRule>
  </conditionalFormatting>
  <conditionalFormatting sqref="F412:F418">
    <cfRule type="cellIs" dxfId="297" priority="114" operator="equal">
      <formula>"PTP A FO"</formula>
    </cfRule>
  </conditionalFormatting>
  <conditionalFormatting sqref="F1:F24 F26:F1048576">
    <cfRule type="cellIs" dxfId="296" priority="112" operator="equal">
      <formula>$F$10</formula>
    </cfRule>
    <cfRule type="cellIs" dxfId="295" priority="113" operator="equal">
      <formula>"PTP A FO"</formula>
    </cfRule>
  </conditionalFormatting>
  <conditionalFormatting sqref="E1:E1048576">
    <cfRule type="cellIs" dxfId="294" priority="111" operator="equal">
      <formula>$E$7</formula>
    </cfRule>
  </conditionalFormatting>
  <conditionalFormatting sqref="D354:D355 D163:D164 C1:C1048576">
    <cfRule type="cellIs" dxfId="293" priority="109" operator="equal">
      <formula>$C$215</formula>
    </cfRule>
    <cfRule type="cellIs" dxfId="292" priority="110" operator="equal">
      <formula>$C$203</formula>
    </cfRule>
  </conditionalFormatting>
  <conditionalFormatting sqref="AE73">
    <cfRule type="containsText" dxfId="291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0" priority="106" operator="lessThan">
      <formula>0.8</formula>
    </cfRule>
    <cfRule type="cellIs" dxfId="289" priority="107" operator="greaterThan">
      <formula>0.8</formula>
    </cfRule>
  </conditionalFormatting>
  <conditionalFormatting sqref="AE7">
    <cfRule type="notContainsText" dxfId="288" priority="104" operator="notContains" text="Caida">
      <formula>ISERROR(SEARCH("Caida",AE7))</formula>
    </cfRule>
    <cfRule type="containsText" dxfId="287" priority="105" operator="containsText" text="Caida">
      <formula>NOT(ISERROR(SEARCH("Caida",AE7)))</formula>
    </cfRule>
  </conditionalFormatting>
  <conditionalFormatting sqref="AE106:AE108">
    <cfRule type="cellIs" dxfId="286" priority="102" operator="lessThan">
      <formula>0.8</formula>
    </cfRule>
    <cfRule type="cellIs" dxfId="285" priority="103" operator="greaterThan">
      <formula>0.8</formula>
    </cfRule>
  </conditionalFormatting>
  <conditionalFormatting sqref="AE106:AE108">
    <cfRule type="notContainsText" dxfId="284" priority="100" operator="notContains" text="Caida">
      <formula>ISERROR(SEARCH("Caida",AE106))</formula>
    </cfRule>
    <cfRule type="containsText" dxfId="283" priority="101" operator="containsText" text="Caida">
      <formula>NOT(ISERROR(SEARCH("Caida",AE106)))</formula>
    </cfRule>
  </conditionalFormatting>
  <conditionalFormatting sqref="AA87">
    <cfRule type="cellIs" dxfId="282" priority="99" operator="equal">
      <formula>"apagado"</formula>
    </cfRule>
  </conditionalFormatting>
  <conditionalFormatting sqref="AB109">
    <cfRule type="cellIs" dxfId="281" priority="97" operator="lessThan">
      <formula>0.8</formula>
    </cfRule>
    <cfRule type="cellIs" dxfId="280" priority="98" operator="greaterThan">
      <formula>0.8</formula>
    </cfRule>
  </conditionalFormatting>
  <conditionalFormatting sqref="AB109">
    <cfRule type="notContainsText" dxfId="279" priority="95" operator="notContains" text="Caida">
      <formula>ISERROR(SEARCH("Caida",AB109))</formula>
    </cfRule>
    <cfRule type="containsText" dxfId="278" priority="96" operator="containsText" text="Caida">
      <formula>NOT(ISERROR(SEARCH("Caida",AB109)))</formula>
    </cfRule>
  </conditionalFormatting>
  <conditionalFormatting sqref="AB109">
    <cfRule type="cellIs" dxfId="277" priority="94" operator="equal">
      <formula>"apagado"</formula>
    </cfRule>
  </conditionalFormatting>
  <conditionalFormatting sqref="AB145">
    <cfRule type="cellIs" dxfId="276" priority="93" operator="equal">
      <formula>"apagado"</formula>
    </cfRule>
  </conditionalFormatting>
  <conditionalFormatting sqref="AB177">
    <cfRule type="cellIs" dxfId="275" priority="92" operator="equal">
      <formula>"apagado"</formula>
    </cfRule>
  </conditionalFormatting>
  <conditionalFormatting sqref="AB179">
    <cfRule type="cellIs" dxfId="274" priority="91" operator="equal">
      <formula>"apagado"</formula>
    </cfRule>
  </conditionalFormatting>
  <conditionalFormatting sqref="AB184">
    <cfRule type="cellIs" dxfId="273" priority="90" operator="equal">
      <formula>"apagado"</formula>
    </cfRule>
  </conditionalFormatting>
  <conditionalFormatting sqref="AB187">
    <cfRule type="cellIs" dxfId="272" priority="89" operator="equal">
      <formula>"apagado"</formula>
    </cfRule>
  </conditionalFormatting>
  <conditionalFormatting sqref="AB88">
    <cfRule type="cellIs" dxfId="271" priority="87" operator="lessThan">
      <formula>0.8</formula>
    </cfRule>
    <cfRule type="cellIs" dxfId="270" priority="88" operator="greaterThan">
      <formula>0.8</formula>
    </cfRule>
  </conditionalFormatting>
  <conditionalFormatting sqref="AB88">
    <cfRule type="notContainsText" dxfId="269" priority="85" operator="notContains" text="Caida">
      <formula>ISERROR(SEARCH("Caida",AB88))</formula>
    </cfRule>
    <cfRule type="containsText" dxfId="268" priority="86" operator="containsText" text="Caida">
      <formula>NOT(ISERROR(SEARCH("Caida",AB88)))</formula>
    </cfRule>
  </conditionalFormatting>
  <conditionalFormatting sqref="AB88">
    <cfRule type="cellIs" dxfId="267" priority="84" operator="equal">
      <formula>"apagado"</formula>
    </cfRule>
  </conditionalFormatting>
  <conditionalFormatting sqref="AB211">
    <cfRule type="cellIs" dxfId="266" priority="83" operator="equal">
      <formula>"apagado"</formula>
    </cfRule>
  </conditionalFormatting>
  <conditionalFormatting sqref="AB282">
    <cfRule type="cellIs" dxfId="265" priority="82" operator="equal">
      <formula>"apagado"</formula>
    </cfRule>
  </conditionalFormatting>
  <conditionalFormatting sqref="AB283">
    <cfRule type="cellIs" dxfId="264" priority="81" operator="equal">
      <formula>"apagado"</formula>
    </cfRule>
  </conditionalFormatting>
  <conditionalFormatting sqref="AB321">
    <cfRule type="cellIs" dxfId="263" priority="80" operator="equal">
      <formula>"apagado"</formula>
    </cfRule>
  </conditionalFormatting>
  <conditionalFormatting sqref="AB322">
    <cfRule type="cellIs" dxfId="262" priority="79" operator="equal">
      <formula>"apagado"</formula>
    </cfRule>
  </conditionalFormatting>
  <conditionalFormatting sqref="AB319">
    <cfRule type="cellIs" dxfId="261" priority="78" operator="equal">
      <formula>"apagado"</formula>
    </cfRule>
  </conditionalFormatting>
  <conditionalFormatting sqref="AB320:AB322">
    <cfRule type="cellIs" dxfId="260" priority="77" operator="equal">
      <formula>"apagado"</formula>
    </cfRule>
  </conditionalFormatting>
  <conditionalFormatting sqref="AB347">
    <cfRule type="cellIs" dxfId="259" priority="76" operator="equal">
      <formula>"apagado"</formula>
    </cfRule>
  </conditionalFormatting>
  <conditionalFormatting sqref="AB358">
    <cfRule type="cellIs" dxfId="258" priority="75" operator="equal">
      <formula>"apagado"</formula>
    </cfRule>
  </conditionalFormatting>
  <conditionalFormatting sqref="AB359">
    <cfRule type="cellIs" dxfId="257" priority="74" operator="equal">
      <formula>"apagado"</formula>
    </cfRule>
  </conditionalFormatting>
  <conditionalFormatting sqref="AB376">
    <cfRule type="cellIs" dxfId="256" priority="73" operator="equal">
      <formula>"apagado"</formula>
    </cfRule>
  </conditionalFormatting>
  <conditionalFormatting sqref="AB392">
    <cfRule type="cellIs" dxfId="255" priority="72" operator="equal">
      <formula>"apagado"</formula>
    </cfRule>
  </conditionalFormatting>
  <conditionalFormatting sqref="AB393:AB396">
    <cfRule type="cellIs" dxfId="254" priority="71" operator="equal">
      <formula>"apagado"</formula>
    </cfRule>
  </conditionalFormatting>
  <conditionalFormatting sqref="AB399">
    <cfRule type="cellIs" dxfId="253" priority="70" operator="equal">
      <formula>"apagado"</formula>
    </cfRule>
  </conditionalFormatting>
  <conditionalFormatting sqref="AB400">
    <cfRule type="cellIs" dxfId="252" priority="69" operator="equal">
      <formula>"apagado"</formula>
    </cfRule>
  </conditionalFormatting>
  <conditionalFormatting sqref="AB408">
    <cfRule type="cellIs" dxfId="251" priority="68" operator="equal">
      <formula>"apagado"</formula>
    </cfRule>
  </conditionalFormatting>
  <conditionalFormatting sqref="AB234">
    <cfRule type="cellIs" dxfId="250" priority="67" operator="equal">
      <formula>"apagado"</formula>
    </cfRule>
  </conditionalFormatting>
  <conditionalFormatting sqref="AB235">
    <cfRule type="cellIs" dxfId="249" priority="66" operator="equal">
      <formula>"apagado"</formula>
    </cfRule>
  </conditionalFormatting>
  <conditionalFormatting sqref="AB236">
    <cfRule type="cellIs" dxfId="248" priority="65" operator="equal">
      <formula>"apagado"</formula>
    </cfRule>
  </conditionalFormatting>
  <conditionalFormatting sqref="AB237">
    <cfRule type="cellIs" dxfId="247" priority="64" operator="equal">
      <formula>"apagado"</formula>
    </cfRule>
  </conditionalFormatting>
  <conditionalFormatting sqref="AB245">
    <cfRule type="cellIs" dxfId="246" priority="63" operator="equal">
      <formula>"apagado"</formula>
    </cfRule>
  </conditionalFormatting>
  <conditionalFormatting sqref="AB238">
    <cfRule type="cellIs" dxfId="245" priority="62" operator="equal">
      <formula>"apagado"</formula>
    </cfRule>
  </conditionalFormatting>
  <conditionalFormatting sqref="AB231">
    <cfRule type="cellIs" dxfId="244" priority="61" operator="equal">
      <formula>"apagado"</formula>
    </cfRule>
  </conditionalFormatting>
  <conditionalFormatting sqref="E432:E434">
    <cfRule type="containsText" dxfId="243" priority="59" operator="containsText" text="fija">
      <formula>NOT(ISERROR(SEARCH("fija",E432)))</formula>
    </cfRule>
    <cfRule type="containsText" dxfId="242" priority="60" operator="containsText" text="domo">
      <formula>NOT(ISERROR(SEARCH("domo",E432)))</formula>
    </cfRule>
  </conditionalFormatting>
  <conditionalFormatting sqref="E420">
    <cfRule type="containsText" dxfId="241" priority="58" operator="containsText" text="Radio">
      <formula>NOT(ISERROR(SEARCH("Radio",E420)))</formula>
    </cfRule>
  </conditionalFormatting>
  <conditionalFormatting sqref="E420">
    <cfRule type="containsText" dxfId="240" priority="56" operator="containsText" text="fija">
      <formula>NOT(ISERROR(SEARCH("fija",E420)))</formula>
    </cfRule>
    <cfRule type="containsText" dxfId="239" priority="57" operator="containsText" text="domo">
      <formula>NOT(ISERROR(SEARCH("domo",E420)))</formula>
    </cfRule>
  </conditionalFormatting>
  <conditionalFormatting sqref="E420">
    <cfRule type="containsText" dxfId="238" priority="54" operator="containsText" text="fija">
      <formula>NOT(ISERROR(SEARCH("fija",E420)))</formula>
    </cfRule>
    <cfRule type="containsText" dxfId="237" priority="55" operator="containsText" text="domo">
      <formula>NOT(ISERROR(SEARCH("domo",E420)))</formula>
    </cfRule>
  </conditionalFormatting>
  <conditionalFormatting sqref="E421">
    <cfRule type="containsText" dxfId="236" priority="53" operator="containsText" text="Radio">
      <formula>NOT(ISERROR(SEARCH("Radio",E421)))</formula>
    </cfRule>
  </conditionalFormatting>
  <conditionalFormatting sqref="E421">
    <cfRule type="containsText" dxfId="235" priority="51" operator="containsText" text="fija">
      <formula>NOT(ISERROR(SEARCH("fija",E421)))</formula>
    </cfRule>
    <cfRule type="containsText" dxfId="234" priority="52" operator="containsText" text="domo">
      <formula>NOT(ISERROR(SEARCH("domo",E421)))</formula>
    </cfRule>
  </conditionalFormatting>
  <conditionalFormatting sqref="E421">
    <cfRule type="containsText" dxfId="233" priority="49" operator="containsText" text="fija">
      <formula>NOT(ISERROR(SEARCH("fija",E421)))</formula>
    </cfRule>
    <cfRule type="containsText" dxfId="232" priority="50" operator="containsText" text="domo">
      <formula>NOT(ISERROR(SEARCH("domo",E421)))</formula>
    </cfRule>
  </conditionalFormatting>
  <conditionalFormatting sqref="E424">
    <cfRule type="containsText" dxfId="231" priority="48" operator="containsText" text="Radio">
      <formula>NOT(ISERROR(SEARCH("Radio",E424)))</formula>
    </cfRule>
  </conditionalFormatting>
  <conditionalFormatting sqref="E424">
    <cfRule type="containsText" dxfId="230" priority="46" operator="containsText" text="fija">
      <formula>NOT(ISERROR(SEARCH("fija",E424)))</formula>
    </cfRule>
    <cfRule type="containsText" dxfId="229" priority="47" operator="containsText" text="domo">
      <formula>NOT(ISERROR(SEARCH("domo",E424)))</formula>
    </cfRule>
  </conditionalFormatting>
  <conditionalFormatting sqref="E424">
    <cfRule type="containsText" dxfId="228" priority="44" operator="containsText" text="fija">
      <formula>NOT(ISERROR(SEARCH("fija",E424)))</formula>
    </cfRule>
    <cfRule type="containsText" dxfId="227" priority="45" operator="containsText" text="domo">
      <formula>NOT(ISERROR(SEARCH("domo",E424)))</formula>
    </cfRule>
  </conditionalFormatting>
  <conditionalFormatting sqref="E425">
    <cfRule type="containsText" dxfId="226" priority="43" operator="containsText" text="Radio">
      <formula>NOT(ISERROR(SEARCH("Radio",E425)))</formula>
    </cfRule>
  </conditionalFormatting>
  <conditionalFormatting sqref="E425">
    <cfRule type="containsText" dxfId="225" priority="41" operator="containsText" text="fija">
      <formula>NOT(ISERROR(SEARCH("fija",E425)))</formula>
    </cfRule>
    <cfRule type="containsText" dxfId="224" priority="42" operator="containsText" text="domo">
      <formula>NOT(ISERROR(SEARCH("domo",E425)))</formula>
    </cfRule>
  </conditionalFormatting>
  <conditionalFormatting sqref="E425">
    <cfRule type="containsText" dxfId="223" priority="39" operator="containsText" text="fija">
      <formula>NOT(ISERROR(SEARCH("fija",E425)))</formula>
    </cfRule>
    <cfRule type="containsText" dxfId="222" priority="40" operator="containsText" text="domo">
      <formula>NOT(ISERROR(SEARCH("domo",E425)))</formula>
    </cfRule>
  </conditionalFormatting>
  <conditionalFormatting sqref="E426">
    <cfRule type="containsText" dxfId="221" priority="38" operator="containsText" text="Radio">
      <formula>NOT(ISERROR(SEARCH("Radio",E426)))</formula>
    </cfRule>
  </conditionalFormatting>
  <conditionalFormatting sqref="E426">
    <cfRule type="containsText" dxfId="220" priority="36" operator="containsText" text="fija">
      <formula>NOT(ISERROR(SEARCH("fija",E426)))</formula>
    </cfRule>
    <cfRule type="containsText" dxfId="219" priority="37" operator="containsText" text="domo">
      <formula>NOT(ISERROR(SEARCH("domo",E426)))</formula>
    </cfRule>
  </conditionalFormatting>
  <conditionalFormatting sqref="E426">
    <cfRule type="containsText" dxfId="218" priority="34" operator="containsText" text="fija">
      <formula>NOT(ISERROR(SEARCH("fija",E426)))</formula>
    </cfRule>
    <cfRule type="containsText" dxfId="217" priority="35" operator="containsText" text="domo">
      <formula>NOT(ISERROR(SEARCH("domo",E426)))</formula>
    </cfRule>
  </conditionalFormatting>
  <conditionalFormatting sqref="E427">
    <cfRule type="containsText" dxfId="216" priority="33" operator="containsText" text="Radio">
      <formula>NOT(ISERROR(SEARCH("Radio",E427)))</formula>
    </cfRule>
  </conditionalFormatting>
  <conditionalFormatting sqref="E427">
    <cfRule type="containsText" dxfId="215" priority="31" operator="containsText" text="fija">
      <formula>NOT(ISERROR(SEARCH("fija",E427)))</formula>
    </cfRule>
    <cfRule type="containsText" dxfId="214" priority="32" operator="containsText" text="domo">
      <formula>NOT(ISERROR(SEARCH("domo",E427)))</formula>
    </cfRule>
  </conditionalFormatting>
  <conditionalFormatting sqref="E427">
    <cfRule type="containsText" dxfId="213" priority="29" operator="containsText" text="fija">
      <formula>NOT(ISERROR(SEARCH("fija",E427)))</formula>
    </cfRule>
    <cfRule type="containsText" dxfId="212" priority="30" operator="containsText" text="domo">
      <formula>NOT(ISERROR(SEARCH("domo",E427)))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workbookViewId="0">
      <selection activeCell="C34" sqref="C34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1151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/>
      <c r="B11" s="83"/>
      <c r="C11" s="83"/>
      <c r="D11" s="83"/>
      <c r="E11" s="132"/>
      <c r="F11" s="132"/>
      <c r="G11" s="83"/>
    </row>
    <row r="12" spans="1:7" x14ac:dyDescent="0.25">
      <c r="A12" s="83"/>
      <c r="B12" s="83"/>
      <c r="C12" s="83"/>
      <c r="D12" s="83"/>
      <c r="E12" s="132"/>
      <c r="F12" s="132"/>
      <c r="G12" s="83"/>
    </row>
    <row r="13" spans="1:7" x14ac:dyDescent="0.25">
      <c r="A13" s="83"/>
      <c r="B13" s="83"/>
      <c r="C13" s="83"/>
      <c r="D13" s="83"/>
      <c r="E13" s="132"/>
      <c r="F13" s="132"/>
      <c r="G13" s="83"/>
    </row>
    <row r="14" spans="1:7" x14ac:dyDescent="0.25">
      <c r="A14" s="83"/>
      <c r="B14" s="83"/>
      <c r="C14" s="83"/>
      <c r="D14" s="83"/>
      <c r="E14" s="132"/>
      <c r="F14" s="132"/>
      <c r="G14" s="83"/>
    </row>
    <row r="15" spans="1:7" x14ac:dyDescent="0.25">
      <c r="A15" s="83"/>
      <c r="B15" s="83"/>
      <c r="C15" s="83"/>
      <c r="D15" s="83"/>
      <c r="E15" s="132"/>
      <c r="F15" s="132"/>
      <c r="G15" s="83"/>
    </row>
    <row r="16" spans="1:7" x14ac:dyDescent="0.25">
      <c r="A16" s="83"/>
      <c r="B16" s="83"/>
      <c r="C16" s="83"/>
      <c r="D16" s="83"/>
      <c r="E16" s="132"/>
      <c r="F16" s="132"/>
      <c r="G16" s="84"/>
    </row>
    <row r="17" spans="1:7" x14ac:dyDescent="0.25">
      <c r="A17" s="83"/>
      <c r="B17" s="83"/>
      <c r="C17" s="83"/>
      <c r="D17" s="83"/>
      <c r="E17" s="132"/>
      <c r="F17" s="132"/>
      <c r="G17" s="83"/>
    </row>
    <row r="18" spans="1:7" x14ac:dyDescent="0.25">
      <c r="A18" s="83"/>
      <c r="B18" s="83"/>
      <c r="C18" s="83"/>
      <c r="D18" s="83"/>
      <c r="E18" s="132"/>
      <c r="F18" s="132"/>
      <c r="G18" s="83"/>
    </row>
    <row r="19" spans="1:7" x14ac:dyDescent="0.25">
      <c r="A19" s="83"/>
      <c r="B19" s="83"/>
      <c r="C19" s="83"/>
      <c r="D19" s="83"/>
      <c r="E19" s="132"/>
      <c r="F19" s="132"/>
      <c r="G19" s="83"/>
    </row>
    <row r="20" spans="1:7" x14ac:dyDescent="0.25">
      <c r="A20" s="83"/>
      <c r="B20" s="83"/>
      <c r="C20" s="83"/>
      <c r="D20" s="83"/>
      <c r="E20" s="132"/>
      <c r="F20" s="132"/>
      <c r="G20" s="83"/>
    </row>
    <row r="21" spans="1:7" x14ac:dyDescent="0.25">
      <c r="A21" s="83"/>
      <c r="B21" s="83"/>
      <c r="C21" s="83"/>
      <c r="D21" s="83"/>
      <c r="E21" s="132"/>
      <c r="F21" s="132"/>
      <c r="G21" s="83"/>
    </row>
    <row r="22" spans="1:7" x14ac:dyDescent="0.25">
      <c r="A22" s="83"/>
      <c r="B22" s="83"/>
      <c r="C22" s="83"/>
      <c r="D22" s="83"/>
      <c r="E22" s="132"/>
      <c r="F22" s="132"/>
      <c r="G22" s="83"/>
    </row>
    <row r="23" spans="1:7" x14ac:dyDescent="0.25">
      <c r="A23" s="83"/>
      <c r="B23" s="83"/>
      <c r="C23" s="83"/>
      <c r="D23" s="83"/>
      <c r="E23" s="132"/>
      <c r="F23" s="132"/>
      <c r="G23" s="83"/>
    </row>
    <row r="24" spans="1:7" x14ac:dyDescent="0.25">
      <c r="A24" s="83"/>
      <c r="B24" s="83"/>
      <c r="C24" s="83"/>
      <c r="D24" s="83"/>
      <c r="E24" s="132"/>
      <c r="F24" s="132"/>
      <c r="G24" s="83"/>
    </row>
    <row r="25" spans="1:7" x14ac:dyDescent="0.25">
      <c r="A25" s="83"/>
      <c r="B25" s="83"/>
      <c r="C25" s="83"/>
      <c r="D25" s="83"/>
      <c r="E25" s="132"/>
      <c r="F25" s="132"/>
      <c r="G25" s="83"/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1310</v>
      </c>
    </row>
    <row r="37" spans="1:6" x14ac:dyDescent="0.25">
      <c r="A37" t="s">
        <v>1303</v>
      </c>
    </row>
    <row r="39" spans="1:6" x14ac:dyDescent="0.25">
      <c r="A39" t="s">
        <v>1304</v>
      </c>
      <c r="D39" t="s">
        <v>1305</v>
      </c>
    </row>
    <row r="41" spans="1:6" x14ac:dyDescent="0.25">
      <c r="D41" t="s">
        <v>1306</v>
      </c>
    </row>
  </sheetData>
  <conditionalFormatting sqref="E10:G10">
    <cfRule type="containsText" dxfId="187" priority="604" operator="containsText" text="Radio">
      <formula>NOT(ISERROR(SEARCH("Radio",E10)))</formula>
    </cfRule>
  </conditionalFormatting>
  <conditionalFormatting sqref="E10">
    <cfRule type="containsText" dxfId="186" priority="602" operator="containsText" text="fija">
      <formula>NOT(ISERROR(SEARCH("fija",E10)))</formula>
    </cfRule>
    <cfRule type="containsText" dxfId="185" priority="603" operator="containsText" text="domo">
      <formula>NOT(ISERROR(SEARCH("domo",E10)))</formula>
    </cfRule>
  </conditionalFormatting>
  <conditionalFormatting sqref="F10">
    <cfRule type="cellIs" dxfId="184" priority="601" operator="equal">
      <formula>"PTP A FO"</formula>
    </cfRule>
  </conditionalFormatting>
  <conditionalFormatting sqref="E10">
    <cfRule type="cellIs" dxfId="183" priority="598" operator="equal">
      <formula>$E$16</formula>
    </cfRule>
  </conditionalFormatting>
  <conditionalFormatting sqref="C10">
    <cfRule type="cellIs" dxfId="182" priority="596" operator="equal">
      <formula>$C$224</formula>
    </cfRule>
    <cfRule type="cellIs" dxfId="181" priority="597" operator="equal">
      <formula>$C$212</formula>
    </cfRule>
  </conditionalFormatting>
  <conditionalFormatting sqref="F32:G33">
    <cfRule type="containsText" dxfId="180" priority="343" operator="containsText" text="Radio">
      <formula>NOT(ISERROR(SEARCH("Radio",F32)))</formula>
    </cfRule>
  </conditionalFormatting>
  <conditionalFormatting sqref="F32:F33">
    <cfRule type="cellIs" dxfId="179" priority="340" operator="equal">
      <formula>"PTP A FO"</formula>
    </cfRule>
  </conditionalFormatting>
  <conditionalFormatting sqref="F32:F33">
    <cfRule type="cellIs" dxfId="178" priority="338" operator="equal">
      <formula>$F$10</formula>
    </cfRule>
    <cfRule type="cellIs" dxfId="177" priority="339" operator="equal">
      <formula>"PTP A FO"</formula>
    </cfRule>
  </conditionalFormatting>
  <conditionalFormatting sqref="F29:G29">
    <cfRule type="containsText" dxfId="176" priority="217" operator="containsText" text="Radio">
      <formula>NOT(ISERROR(SEARCH("Radio",F29)))</formula>
    </cfRule>
  </conditionalFormatting>
  <conditionalFormatting sqref="F29">
    <cfRule type="cellIs" dxfId="175" priority="214" operator="equal">
      <formula>"PTP A FO"</formula>
    </cfRule>
  </conditionalFormatting>
  <conditionalFormatting sqref="F29">
    <cfRule type="cellIs" dxfId="174" priority="212" operator="equal">
      <formula>$F$10</formula>
    </cfRule>
    <cfRule type="cellIs" dxfId="173" priority="213" operator="equal">
      <formula>"PTP A FO"</formula>
    </cfRule>
  </conditionalFormatting>
  <conditionalFormatting sqref="F30:G31">
    <cfRule type="containsText" dxfId="172" priority="208" operator="containsText" text="Radio">
      <formula>NOT(ISERROR(SEARCH("Radio",F30)))</formula>
    </cfRule>
  </conditionalFormatting>
  <conditionalFormatting sqref="F30:F31">
    <cfRule type="cellIs" dxfId="171" priority="205" operator="equal">
      <formula>"PTP A FO"</formula>
    </cfRule>
  </conditionalFormatting>
  <conditionalFormatting sqref="F30:F31">
    <cfRule type="cellIs" dxfId="170" priority="203" operator="equal">
      <formula>$F$10</formula>
    </cfRule>
    <cfRule type="cellIs" dxfId="169" priority="204" operator="equal">
      <formula>"PTP A FO"</formula>
    </cfRule>
  </conditionalFormatting>
  <conditionalFormatting sqref="F27:G28">
    <cfRule type="containsText" dxfId="168" priority="186" operator="containsText" text="Radio">
      <formula>NOT(ISERROR(SEARCH("Radio",F27)))</formula>
    </cfRule>
  </conditionalFormatting>
  <conditionalFormatting sqref="F27:F28">
    <cfRule type="cellIs" dxfId="167" priority="183" operator="equal">
      <formula>"PTP A FO"</formula>
    </cfRule>
  </conditionalFormatting>
  <conditionalFormatting sqref="F27:F28">
    <cfRule type="cellIs" dxfId="166" priority="181" operator="equal">
      <formula>$F$10</formula>
    </cfRule>
    <cfRule type="cellIs" dxfId="165" priority="182" operator="equal">
      <formula>"PTP A FO"</formula>
    </cfRule>
  </conditionalFormatting>
  <conditionalFormatting sqref="F10">
    <cfRule type="cellIs" dxfId="164" priority="722" operator="equal">
      <formula>#REF!</formula>
    </cfRule>
    <cfRule type="cellIs" dxfId="163" priority="723" operator="equal">
      <formula>"PTP A FO"</formula>
    </cfRule>
  </conditionalFormatting>
  <conditionalFormatting sqref="E11:G25">
    <cfRule type="containsText" dxfId="162" priority="9" operator="containsText" text="Radio">
      <formula>NOT(ISERROR(SEARCH("Radio",E11)))</formula>
    </cfRule>
  </conditionalFormatting>
  <conditionalFormatting sqref="E11:E25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5">
    <cfRule type="cellIs" dxfId="159" priority="6" operator="equal">
      <formula>"PTP A FO"</formula>
    </cfRule>
  </conditionalFormatting>
  <conditionalFormatting sqref="F11:F25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5">
    <cfRule type="cellIs" dxfId="156" priority="3" operator="equal">
      <formula>$E$7</formula>
    </cfRule>
  </conditionalFormatting>
  <conditionalFormatting sqref="C11:C25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 t="str">
        <f>'RESUMEN TOTAL'!K206</f>
        <v>APAGADO</v>
      </c>
      <c r="G203" t="str">
        <f>'RESUMEN TOTAL'!L206</f>
        <v>APAGADO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 t="str">
        <f>'RESUMEN TOTAL'!L210</f>
        <v>APAGADO</v>
      </c>
      <c r="H207">
        <f>'RESUMEN TOTAL'!M210</f>
        <v>0</v>
      </c>
      <c r="I207">
        <f>'RESUMEN TOTAL'!N210</f>
        <v>0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 t="str">
        <f>'RESUMEN TOTAL'!L225</f>
        <v>APAGADO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 t="str">
        <f>'RESUMEN TOTAL'!K234</f>
        <v>APAGADO</v>
      </c>
      <c r="G231" t="str">
        <f>'RESUMEN TOTAL'!L234</f>
        <v>APAGADO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 t="str">
        <f>'RESUMEN TOTAL'!K237</f>
        <v>APAGADO</v>
      </c>
      <c r="G234" t="str">
        <f>'RESUMEN TOTAL'!L237</f>
        <v>APAGADO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 t="str">
        <f>'RESUMEN TOTAL'!K243</f>
        <v>APAGADO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 t="str">
        <f>'RESUMEN TOTAL'!K246</f>
        <v>APAGADO</v>
      </c>
      <c r="G243" t="str">
        <f>'RESUMEN TOTAL'!L246</f>
        <v>APAGADO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 t="str">
        <f>'RESUMEN TOTAL'!K277</f>
        <v>APAGADO</v>
      </c>
      <c r="G274" t="str">
        <f>'RESUMEN TOTAL'!L277</f>
        <v>APAGADO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 t="str">
        <f>'RESUMEN TOTAL'!K280</f>
        <v>APAGADO</v>
      </c>
      <c r="G277" t="str">
        <f>'RESUMEN TOTAL'!L280</f>
        <v>APAGADO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 t="str">
        <f>'RESUMEN TOTAL'!K328</f>
        <v>APAGADO</v>
      </c>
      <c r="G325" t="str">
        <f>'RESUMEN TOTAL'!L328</f>
        <v>APAGADO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 t="str">
        <f>'RESUMEN TOTAL'!K329</f>
        <v>APAGADO</v>
      </c>
      <c r="G326" t="str">
        <f>'RESUMEN TOTAL'!L329</f>
        <v>APAGADO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 t="str">
        <f>'RESUMEN TOTAL'!K342</f>
        <v>APAGADO</v>
      </c>
      <c r="G339" t="str">
        <f>'RESUMEN TOTAL'!L342</f>
        <v>APAGADO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 t="str">
        <f>'RESUMEN TOTAL'!K343</f>
        <v>APAGADO</v>
      </c>
      <c r="G340" t="str">
        <f>'RESUMEN TOTAL'!L343</f>
        <v>APAGADO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 t="str">
        <f>'RESUMEN TOTAL'!K347</f>
        <v>APAGADO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>
        <f>'RESUMEN TOTAL'!K356</f>
        <v>0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>
        <f>'RESUMEN TOTAL'!Z356</f>
        <v>0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>
        <f>'RESUMEN TOTAL'!AE356</f>
        <v>0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 t="str">
        <f>'RESUMEN TOTAL'!K358</f>
        <v>APAGADO</v>
      </c>
      <c r="G355" t="str">
        <f>'RESUMEN TOTAL'!L358</f>
        <v>APAGADO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 t="str">
        <f>'RESUMEN TOTAL'!K359</f>
        <v>APAGADO</v>
      </c>
      <c r="G356" t="str">
        <f>'RESUMEN TOTAL'!L359</f>
        <v>APAGADO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>
        <f>'RESUMEN TOTAL'!N361</f>
        <v>0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>
        <f>'RESUMEN TOTAL'!K362</f>
        <v>0</v>
      </c>
      <c r="G359">
        <f>'RESUMEN TOTAL'!L362</f>
        <v>0</v>
      </c>
      <c r="H359">
        <f>'RESUMEN TOTAL'!M362</f>
        <v>0</v>
      </c>
      <c r="I359">
        <f>'RESUMEN TOTAL'!N362</f>
        <v>0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 t="str">
        <f>'RESUMEN TOTAL'!K371</f>
        <v>APAGADO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 t="str">
        <f>'RESUMEN TOTAL'!K375</f>
        <v>APAGADO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>
        <f>'RESUMEN TOTAL'!K381</f>
        <v>0</v>
      </c>
      <c r="G378" t="str">
        <f>'RESUMEN TOTAL'!L381</f>
        <v>APAGADO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>
        <f>'RESUMEN TOTAL'!Y381</f>
        <v>0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>
        <f>'RESUMEN TOTAL'!AE381</f>
        <v>0</v>
      </c>
      <c r="AA378">
        <f>'RESUMEN TOTAL'!AF381</f>
        <v>0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>
        <f>'RESUMEN TOTAL'!K392</f>
        <v>0</v>
      </c>
      <c r="G389">
        <f>'RESUMEN TOTAL'!L392</f>
        <v>0</v>
      </c>
      <c r="H389">
        <f>'RESUMEN TOTAL'!M392</f>
        <v>0</v>
      </c>
      <c r="I389">
        <f>'RESUMEN TOTAL'!N392</f>
        <v>0</v>
      </c>
      <c r="J389">
        <f>'RESUMEN TOTAL'!O392</f>
        <v>0</v>
      </c>
      <c r="K389">
        <f>'RESUMEN TOTAL'!P392</f>
        <v>0</v>
      </c>
      <c r="L389">
        <f>'RESUMEN TOTAL'!Q392</f>
        <v>0</v>
      </c>
      <c r="M389">
        <f>'RESUMEN TOTAL'!R392</f>
        <v>0</v>
      </c>
      <c r="N389">
        <f>'RESUMEN TOTAL'!S392</f>
        <v>0</v>
      </c>
      <c r="O389">
        <f>'RESUMEN TOTAL'!T392</f>
        <v>0</v>
      </c>
      <c r="P389">
        <f>'RESUMEN TOTAL'!U392</f>
        <v>0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>
        <f>'RESUMEN TOTAL'!Y392</f>
        <v>0</v>
      </c>
      <c r="U389">
        <f>'RESUMEN TOTAL'!Z392</f>
        <v>0</v>
      </c>
      <c r="V389">
        <f>'RESUMEN TOTAL'!AA392</f>
        <v>0</v>
      </c>
      <c r="W389">
        <f>'RESUMEN TOTAL'!AB392</f>
        <v>0</v>
      </c>
      <c r="X389">
        <f>'RESUMEN TOTAL'!AC392</f>
        <v>0</v>
      </c>
      <c r="Y389">
        <f>'RESUMEN TOTAL'!AD392</f>
        <v>0</v>
      </c>
      <c r="Z389">
        <f>'RESUMEN TOTAL'!AE392</f>
        <v>0</v>
      </c>
      <c r="AA389">
        <f>'RESUMEN TOTAL'!AF392</f>
        <v>0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>
        <f>'RESUMEN TOTAL'!K393</f>
        <v>0</v>
      </c>
      <c r="G390">
        <f>'RESUMEN TOTAL'!L393</f>
        <v>0</v>
      </c>
      <c r="H390">
        <f>'RESUMEN TOTAL'!M393</f>
        <v>0</v>
      </c>
      <c r="I390">
        <f>'RESUMEN TOTAL'!N393</f>
        <v>0</v>
      </c>
      <c r="J390">
        <f>'RESUMEN TOTAL'!O393</f>
        <v>0</v>
      </c>
      <c r="K390">
        <f>'RESUMEN TOTAL'!P393</f>
        <v>0</v>
      </c>
      <c r="L390">
        <f>'RESUMEN TOTAL'!Q393</f>
        <v>0</v>
      </c>
      <c r="M390">
        <f>'RESUMEN TOTAL'!R393</f>
        <v>0</v>
      </c>
      <c r="N390">
        <f>'RESUMEN TOTAL'!S393</f>
        <v>0</v>
      </c>
      <c r="O390">
        <f>'RESUMEN TOTAL'!T393</f>
        <v>0</v>
      </c>
      <c r="P390">
        <f>'RESUMEN TOTAL'!U393</f>
        <v>0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>
        <f>'RESUMEN TOTAL'!Y393</f>
        <v>0</v>
      </c>
      <c r="U390">
        <f>'RESUMEN TOTAL'!Z393</f>
        <v>0</v>
      </c>
      <c r="V390">
        <f>'RESUMEN TOTAL'!AA393</f>
        <v>0</v>
      </c>
      <c r="W390">
        <f>'RESUMEN TOTAL'!AB393</f>
        <v>0</v>
      </c>
      <c r="X390">
        <f>'RESUMEN TOTAL'!AC393</f>
        <v>0</v>
      </c>
      <c r="Y390">
        <f>'RESUMEN TOTAL'!AD393</f>
        <v>0</v>
      </c>
      <c r="Z390">
        <f>'RESUMEN TOTAL'!AE393</f>
        <v>0</v>
      </c>
      <c r="AA390">
        <f>'RESUMEN TOTAL'!AF393</f>
        <v>0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>
        <f>'RESUMEN TOTAL'!AC396</f>
        <v>0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>
        <f>'RESUMEN TOTAL'!T419</f>
        <v>0</v>
      </c>
      <c r="P416">
        <f>'RESUMEN TOTAL'!U419</f>
        <v>0</v>
      </c>
      <c r="Q416">
        <f>'RESUMEN TOTAL'!V419</f>
        <v>0</v>
      </c>
      <c r="R416">
        <f>'RESUMEN TOTAL'!W419</f>
        <v>0</v>
      </c>
      <c r="S416">
        <f>'RESUMEN TOTAL'!X419</f>
        <v>0</v>
      </c>
      <c r="T416">
        <f>'RESUMEN TOTAL'!Y419</f>
        <v>0</v>
      </c>
      <c r="U416">
        <f>'RESUMEN TOTAL'!Z419</f>
        <v>0</v>
      </c>
      <c r="V416">
        <f>'RESUMEN TOTAL'!AA419</f>
        <v>0</v>
      </c>
      <c r="W416">
        <f>'RESUMEN TOTAL'!AB419</f>
        <v>0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>
        <f>'RESUMEN TOTAL'!N437</f>
        <v>0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0</v>
      </c>
      <c r="I1" s="19">
        <f t="shared" si="0"/>
        <v>0</v>
      </c>
      <c r="J1" s="19">
        <f t="shared" si="0"/>
        <v>0</v>
      </c>
      <c r="K1" s="19">
        <f t="shared" si="0"/>
        <v>0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0</v>
      </c>
      <c r="I2" s="19">
        <f>COUNTIFS(I4:I500, "=APAGADO",E4:E500,"=Fibra Optica")</f>
        <v>0</v>
      </c>
      <c r="J2" s="19">
        <f>COUNTIFS(J4:J500, "=APAGADO",E4:E500,"=Fibra Optica")</f>
        <v>0</v>
      </c>
      <c r="K2" s="19">
        <f>COUNTIFS(K4:K500, "=APAGADO",E4:E500,"=Fibra Optica")</f>
        <v>0</v>
      </c>
      <c r="L2" s="19">
        <f>COUNTIFS(L4:L500, "=APAGADO",E4:E500,"=Fibra Optica")</f>
        <v>0</v>
      </c>
      <c r="M2" s="19">
        <f>COUNTIFS(M4:M500, "=APAGADO",E4:E500,"=Fibra Optica")</f>
        <v>0</v>
      </c>
      <c r="N2" s="19">
        <f>COUNTIFS(N4:N500, "=APAGADO",E4:E500,"=Fibra Optica")</f>
        <v>0</v>
      </c>
      <c r="O2" s="19">
        <f>COUNTIFS(O4:O500, "=APAGADO",E4:E500,"=Fibra Optica")</f>
        <v>0</v>
      </c>
      <c r="P2" s="19">
        <f>COUNTIFS(P4:P500, "=APAGADO",E4:E500,"=Fibra Optica")</f>
        <v>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1154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0</v>
      </c>
      <c r="L2" s="19">
        <f>COUNTIFS(L4:L500, "=APAGADO",E4:E500,"=PTO A FO")</f>
        <v>0</v>
      </c>
      <c r="M2" s="19">
        <f>COUNTIFS(M4:M500, "=APAGADO",E4:E500,"=PTO A FO")</f>
        <v>0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0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E2" sqref="AE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0</v>
      </c>
      <c r="I2" s="19">
        <f>COUNTIFS(I4:I500, "=APAGADO",E4:E500,"=radio")</f>
        <v>0</v>
      </c>
      <c r="J2" s="19">
        <f>COUNTIFS(J4:J500, "=APAGADO",E4:E500,"=radio")</f>
        <v>0</v>
      </c>
      <c r="K2" s="19">
        <f>COUNTIFS(K4:K500, "=APAGADO",E4:E500,"=radio")</f>
        <v>0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>
        <f>ESTADISTICA!J373</f>
        <v>0</v>
      </c>
      <c r="K375">
        <f>ESTADISTICA!K373</f>
        <v>0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abSelected="1" workbookViewId="0">
      <selection activeCell="D12" sqref="D1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1312</v>
      </c>
      <c r="B2" s="71">
        <v>436</v>
      </c>
      <c r="C2" s="72"/>
      <c r="D2" s="73"/>
      <c r="E2" s="135">
        <v>44958</v>
      </c>
      <c r="F2" s="138"/>
    </row>
    <row r="3" spans="1:13" ht="15" customHeight="1" thickTop="1" x14ac:dyDescent="0.25">
      <c r="A3" s="74" t="s">
        <v>6</v>
      </c>
      <c r="B3" s="133">
        <v>28</v>
      </c>
      <c r="C3" s="76">
        <f>B3</f>
        <v>28</v>
      </c>
      <c r="D3" s="77">
        <f>C3/B2</f>
        <v>6.4220183486238536E-2</v>
      </c>
      <c r="E3" s="136"/>
      <c r="F3" s="139"/>
      <c r="G3" s="78"/>
      <c r="H3" s="79"/>
      <c r="I3" s="79"/>
      <c r="J3" s="79"/>
      <c r="K3" s="80"/>
      <c r="L3" s="81"/>
      <c r="M3" s="143"/>
    </row>
    <row r="4" spans="1:13" x14ac:dyDescent="0.25">
      <c r="A4" s="74" t="s">
        <v>1313</v>
      </c>
      <c r="B4" s="134">
        <v>9</v>
      </c>
      <c r="C4" s="76">
        <f>C3-B4</f>
        <v>19</v>
      </c>
      <c r="D4" s="77">
        <f>C4/B2</f>
        <v>4.3577981651376149E-2</v>
      </c>
      <c r="E4" s="136"/>
      <c r="F4" s="139"/>
      <c r="G4" s="82"/>
      <c r="H4" s="83"/>
      <c r="I4" s="83"/>
      <c r="J4" s="83"/>
      <c r="K4" s="84"/>
      <c r="L4" s="85"/>
      <c r="M4" s="144"/>
    </row>
    <row r="5" spans="1:13" x14ac:dyDescent="0.25">
      <c r="A5" s="74" t="s">
        <v>1314</v>
      </c>
      <c r="B5" s="134">
        <v>1</v>
      </c>
      <c r="C5" s="76">
        <f>C4-B5</f>
        <v>18</v>
      </c>
      <c r="D5" s="77">
        <f>C5/B2</f>
        <v>4.1284403669724773E-2</v>
      </c>
      <c r="E5" s="136"/>
      <c r="F5" s="139"/>
      <c r="G5" s="82"/>
      <c r="H5" s="83"/>
      <c r="I5" s="83"/>
      <c r="J5" s="83"/>
      <c r="K5" s="84"/>
      <c r="L5" s="85"/>
      <c r="M5" s="144"/>
    </row>
    <row r="6" spans="1:13" ht="15.75" thickBot="1" x14ac:dyDescent="0.3">
      <c r="A6" s="86" t="s">
        <v>16</v>
      </c>
      <c r="B6" s="87">
        <v>3</v>
      </c>
      <c r="C6" s="88">
        <f>C5-B6</f>
        <v>15</v>
      </c>
      <c r="D6" s="77">
        <f>C6/B2</f>
        <v>3.4403669724770644E-2</v>
      </c>
      <c r="E6" s="137"/>
      <c r="F6" s="140"/>
      <c r="G6" s="82"/>
      <c r="H6" s="83"/>
      <c r="I6" s="83"/>
      <c r="J6" s="83"/>
      <c r="K6" s="84"/>
      <c r="L6" s="85"/>
      <c r="M6" s="144"/>
    </row>
    <row r="7" spans="1:13" ht="15" customHeight="1" thickTop="1" x14ac:dyDescent="0.25">
      <c r="A7" s="70" t="s">
        <v>1312</v>
      </c>
      <c r="B7" s="71">
        <v>436</v>
      </c>
      <c r="C7" s="72"/>
      <c r="D7" s="73"/>
      <c r="E7" s="135">
        <v>44959</v>
      </c>
      <c r="F7" s="47"/>
      <c r="G7" s="82"/>
      <c r="H7" s="83"/>
      <c r="I7" s="83"/>
      <c r="J7" s="83"/>
      <c r="K7" s="84"/>
      <c r="L7" s="85"/>
      <c r="M7" s="144"/>
    </row>
    <row r="8" spans="1:13" ht="15.75" thickBot="1" x14ac:dyDescent="0.3">
      <c r="A8" s="74" t="s">
        <v>6</v>
      </c>
      <c r="B8" s="133">
        <v>30</v>
      </c>
      <c r="C8" s="76">
        <f>B8</f>
        <v>30</v>
      </c>
      <c r="D8" s="77">
        <f>C8/B7</f>
        <v>6.8807339449541288E-2</v>
      </c>
      <c r="E8" s="136"/>
      <c r="G8" s="89"/>
      <c r="H8" s="90"/>
      <c r="I8" s="90"/>
      <c r="J8" s="90"/>
      <c r="K8" s="91"/>
      <c r="L8" s="92"/>
      <c r="M8" s="146"/>
    </row>
    <row r="9" spans="1:13" ht="16.5" thickTop="1" thickBot="1" x14ac:dyDescent="0.3">
      <c r="A9" s="74" t="s">
        <v>1313</v>
      </c>
      <c r="B9" s="134">
        <v>6</v>
      </c>
      <c r="C9" s="76">
        <f>C8-B9</f>
        <v>24</v>
      </c>
      <c r="D9" s="77">
        <f>C9/B7</f>
        <v>5.5045871559633031E-2</v>
      </c>
      <c r="E9" s="136"/>
      <c r="G9" s="39"/>
      <c r="K9" s="93"/>
      <c r="M9" s="94"/>
    </row>
    <row r="10" spans="1:13" ht="15.75" thickTop="1" x14ac:dyDescent="0.25">
      <c r="A10" s="74" t="s">
        <v>1314</v>
      </c>
      <c r="B10" s="134">
        <v>1</v>
      </c>
      <c r="C10" s="76">
        <f>C9-B10</f>
        <v>23</v>
      </c>
      <c r="D10" s="77">
        <f>C10/B7</f>
        <v>5.2752293577981654E-2</v>
      </c>
      <c r="E10" s="136"/>
      <c r="G10" s="95"/>
      <c r="H10" s="96"/>
      <c r="I10" s="96"/>
      <c r="J10" s="96"/>
      <c r="K10" s="97"/>
      <c r="L10" s="98"/>
      <c r="M10" s="143"/>
    </row>
    <row r="11" spans="1:13" ht="15.75" thickBot="1" x14ac:dyDescent="0.3">
      <c r="A11" s="86" t="s">
        <v>16</v>
      </c>
      <c r="B11" s="87">
        <v>7</v>
      </c>
      <c r="C11" s="88">
        <f>C10-B11</f>
        <v>16</v>
      </c>
      <c r="D11" s="77">
        <f>C11/B7</f>
        <v>3.669724770642202E-2</v>
      </c>
      <c r="E11" s="137"/>
      <c r="G11" s="99"/>
      <c r="K11" s="93"/>
      <c r="L11" s="100"/>
      <c r="M11" s="144"/>
    </row>
    <row r="12" spans="1:13" ht="15.75" thickTop="1" x14ac:dyDescent="0.25">
      <c r="A12" s="70"/>
      <c r="B12" s="71"/>
      <c r="C12" s="72"/>
      <c r="D12" s="73"/>
      <c r="E12" s="135"/>
      <c r="G12" s="99"/>
      <c r="K12" s="93"/>
      <c r="L12" s="100"/>
      <c r="M12" s="144"/>
    </row>
    <row r="13" spans="1:13" x14ac:dyDescent="0.25">
      <c r="A13" s="74"/>
      <c r="B13" s="75"/>
      <c r="C13" s="76"/>
      <c r="D13" s="77"/>
      <c r="E13" s="136"/>
      <c r="G13" s="99"/>
      <c r="K13" s="93"/>
      <c r="L13" s="100"/>
      <c r="M13" s="144"/>
    </row>
    <row r="14" spans="1:13" x14ac:dyDescent="0.25">
      <c r="A14" s="74"/>
      <c r="B14" s="75"/>
      <c r="C14" s="76"/>
      <c r="D14" s="77"/>
      <c r="E14" s="136"/>
      <c r="G14" s="99"/>
      <c r="K14" s="93"/>
      <c r="L14" s="100"/>
      <c r="M14" s="144"/>
    </row>
    <row r="15" spans="1:13" ht="15" customHeight="1" thickBot="1" x14ac:dyDescent="0.3">
      <c r="A15" s="74"/>
      <c r="B15" s="75"/>
      <c r="C15" s="76"/>
      <c r="D15" s="77"/>
      <c r="E15" s="136"/>
      <c r="G15" s="101"/>
      <c r="H15" s="102"/>
      <c r="I15" s="102"/>
      <c r="J15" s="102"/>
      <c r="K15" s="102"/>
      <c r="L15" s="103"/>
      <c r="M15" s="145"/>
    </row>
    <row r="16" spans="1:13" ht="16.5" thickTop="1" thickBot="1" x14ac:dyDescent="0.3">
      <c r="A16" s="86"/>
      <c r="B16" s="87"/>
      <c r="C16" s="88"/>
      <c r="D16" s="77"/>
      <c r="E16" s="137"/>
      <c r="G16" s="104"/>
      <c r="H16" s="105"/>
      <c r="I16" s="105"/>
      <c r="J16" s="105"/>
      <c r="K16" s="106"/>
      <c r="L16" s="107"/>
      <c r="M16" s="143"/>
    </row>
    <row r="17" spans="1:14" ht="15.75" thickTop="1" x14ac:dyDescent="0.25">
      <c r="A17" s="70"/>
      <c r="B17" s="71"/>
      <c r="C17" s="72"/>
      <c r="D17" s="73"/>
      <c r="E17" s="135"/>
      <c r="G17" s="108"/>
      <c r="K17" s="93"/>
      <c r="L17" s="109"/>
      <c r="M17" s="144"/>
    </row>
    <row r="18" spans="1:14" x14ac:dyDescent="0.25">
      <c r="A18" s="74"/>
      <c r="B18" s="75"/>
      <c r="C18" s="76"/>
      <c r="D18" s="77"/>
      <c r="E18" s="136"/>
      <c r="G18" s="108"/>
      <c r="K18" s="93"/>
      <c r="L18" s="109"/>
      <c r="M18" s="144"/>
    </row>
    <row r="19" spans="1:14" x14ac:dyDescent="0.25">
      <c r="A19" s="74"/>
      <c r="B19" s="75"/>
      <c r="C19" s="76"/>
      <c r="D19" s="77"/>
      <c r="E19" s="136"/>
      <c r="G19" s="108"/>
      <c r="K19" s="93"/>
      <c r="L19" s="109"/>
      <c r="M19" s="144"/>
    </row>
    <row r="20" spans="1:14" x14ac:dyDescent="0.25">
      <c r="A20" s="74"/>
      <c r="B20" s="75"/>
      <c r="C20" s="76"/>
      <c r="D20" s="77"/>
      <c r="E20" s="136"/>
      <c r="G20" s="108"/>
      <c r="K20" s="93"/>
      <c r="L20" s="109"/>
      <c r="M20" s="144"/>
    </row>
    <row r="21" spans="1:14" ht="15.75" thickBot="1" x14ac:dyDescent="0.3">
      <c r="A21" s="86"/>
      <c r="B21" s="87"/>
      <c r="C21" s="88"/>
      <c r="D21" s="77"/>
      <c r="E21" s="137"/>
      <c r="G21" s="101"/>
      <c r="H21" s="102"/>
      <c r="I21" s="102"/>
      <c r="J21" s="102"/>
      <c r="K21" s="102"/>
      <c r="L21" s="103"/>
      <c r="M21" s="145"/>
    </row>
    <row r="22" spans="1:14" ht="15.75" thickTop="1" x14ac:dyDescent="0.25">
      <c r="A22" s="70"/>
      <c r="B22" s="71"/>
      <c r="C22" s="72"/>
      <c r="D22" s="73"/>
      <c r="E22" s="135"/>
    </row>
    <row r="23" spans="1:14" ht="15.75" thickBot="1" x14ac:dyDescent="0.3">
      <c r="A23" s="74"/>
      <c r="B23" s="75"/>
      <c r="C23" s="76"/>
      <c r="D23" s="77"/>
      <c r="E23" s="136"/>
    </row>
    <row r="24" spans="1:14" ht="15.75" thickTop="1" x14ac:dyDescent="0.25">
      <c r="A24" s="74"/>
      <c r="B24" s="75"/>
      <c r="C24" s="76"/>
      <c r="D24" s="77"/>
      <c r="E24" s="136"/>
      <c r="G24" s="95"/>
      <c r="H24" s="96"/>
      <c r="I24" s="96"/>
      <c r="J24" s="96"/>
      <c r="K24" s="97"/>
      <c r="L24" s="98"/>
      <c r="M24" s="143"/>
    </row>
    <row r="25" spans="1:14" x14ac:dyDescent="0.25">
      <c r="A25" s="74"/>
      <c r="B25" s="75"/>
      <c r="C25" s="76"/>
      <c r="D25" s="77"/>
      <c r="E25" s="136"/>
      <c r="G25" s="99"/>
      <c r="K25" s="93"/>
      <c r="L25" s="100"/>
      <c r="M25" s="144"/>
    </row>
    <row r="26" spans="1:14" ht="15.75" thickBot="1" x14ac:dyDescent="0.3">
      <c r="A26" s="86"/>
      <c r="B26" s="87"/>
      <c r="C26" s="88"/>
      <c r="D26" s="77"/>
      <c r="E26" s="137"/>
      <c r="G26" s="99"/>
      <c r="K26" s="93"/>
      <c r="L26" s="100"/>
      <c r="M26" s="144"/>
    </row>
    <row r="27" spans="1:14" ht="15.75" thickTop="1" x14ac:dyDescent="0.25">
      <c r="A27" s="70"/>
      <c r="B27" s="71"/>
      <c r="C27" s="72"/>
      <c r="D27" s="73"/>
      <c r="E27" s="135"/>
      <c r="G27" s="99"/>
      <c r="K27" s="93"/>
      <c r="L27" s="100"/>
      <c r="M27" s="144"/>
    </row>
    <row r="28" spans="1:14" x14ac:dyDescent="0.25">
      <c r="A28" s="74"/>
      <c r="B28" s="75"/>
      <c r="C28" s="76"/>
      <c r="D28" s="77"/>
      <c r="E28" s="136"/>
      <c r="G28" s="99"/>
      <c r="K28" s="93"/>
      <c r="L28" s="100"/>
      <c r="M28" s="144"/>
    </row>
    <row r="29" spans="1:14" ht="15.75" thickBot="1" x14ac:dyDescent="0.3">
      <c r="A29" s="74"/>
      <c r="B29" s="134"/>
      <c r="C29" s="76"/>
      <c r="D29" s="77"/>
      <c r="E29" s="136"/>
      <c r="G29" s="101"/>
      <c r="H29" s="102"/>
      <c r="I29" s="102"/>
      <c r="J29" s="102"/>
      <c r="K29" s="102"/>
      <c r="L29" s="103"/>
      <c r="M29" s="145"/>
    </row>
    <row r="30" spans="1:14" ht="16.5" thickTop="1" thickBot="1" x14ac:dyDescent="0.3">
      <c r="A30" s="74"/>
      <c r="B30" s="134"/>
      <c r="C30" s="76"/>
      <c r="D30" s="77"/>
      <c r="E30" s="136"/>
    </row>
    <row r="31" spans="1:14" ht="16.5" thickTop="1" thickBot="1" x14ac:dyDescent="0.3">
      <c r="A31" s="86"/>
      <c r="B31" s="87"/>
      <c r="C31" s="88"/>
      <c r="D31" s="77"/>
      <c r="E31" s="137"/>
      <c r="G31" s="104"/>
      <c r="H31" s="110"/>
      <c r="I31" s="105"/>
      <c r="J31" s="105"/>
      <c r="K31" s="105"/>
      <c r="L31" s="106"/>
      <c r="M31" s="107"/>
      <c r="N31" s="141"/>
    </row>
    <row r="32" spans="1:14" ht="15.75" thickTop="1" x14ac:dyDescent="0.25">
      <c r="A32" s="70"/>
      <c r="B32" s="71"/>
      <c r="C32" s="72"/>
      <c r="D32" s="73"/>
      <c r="E32" s="135"/>
      <c r="G32" s="108"/>
      <c r="H32" s="39"/>
      <c r="L32" s="93"/>
      <c r="M32" s="109"/>
      <c r="N32" s="142"/>
    </row>
    <row r="33" spans="1:14" ht="15.75" thickBot="1" x14ac:dyDescent="0.3">
      <c r="A33" s="74"/>
      <c r="B33" s="75"/>
      <c r="C33" s="76"/>
      <c r="D33" s="77"/>
      <c r="E33" s="136"/>
      <c r="G33" s="111"/>
      <c r="H33" s="112"/>
      <c r="I33" s="102"/>
      <c r="J33" s="102"/>
      <c r="K33" s="102"/>
      <c r="L33" s="113"/>
      <c r="M33" s="103"/>
      <c r="N33" s="142"/>
    </row>
    <row r="34" spans="1:14" ht="15.75" thickTop="1" x14ac:dyDescent="0.25">
      <c r="A34" s="74"/>
      <c r="B34" s="134"/>
      <c r="C34" s="76"/>
      <c r="D34" s="77"/>
      <c r="E34" s="136"/>
      <c r="G34" s="39"/>
      <c r="K34" s="93"/>
    </row>
    <row r="35" spans="1:14" x14ac:dyDescent="0.25">
      <c r="A35" s="74"/>
      <c r="B35" s="134"/>
      <c r="C35" s="76"/>
      <c r="D35" s="77"/>
      <c r="E35" s="136"/>
      <c r="G35" s="39"/>
      <c r="K35" s="93"/>
    </row>
    <row r="36" spans="1:14" ht="15.75" thickBot="1" x14ac:dyDescent="0.3">
      <c r="A36" s="86"/>
      <c r="B36" s="87"/>
      <c r="C36" s="88"/>
      <c r="D36" s="77"/>
      <c r="E36" s="137"/>
      <c r="G36" s="39"/>
      <c r="K36" s="93"/>
    </row>
    <row r="37" spans="1:14" ht="15.75" thickTop="1" x14ac:dyDescent="0.25">
      <c r="A37" s="70"/>
      <c r="B37" s="71"/>
      <c r="C37" s="72"/>
      <c r="D37" s="73"/>
      <c r="E37" s="135"/>
      <c r="G37" s="39"/>
      <c r="K37" s="93"/>
    </row>
    <row r="38" spans="1:14" x14ac:dyDescent="0.25">
      <c r="A38" s="74"/>
      <c r="B38" s="75"/>
      <c r="C38" s="76"/>
      <c r="D38" s="77"/>
      <c r="E38" s="136"/>
      <c r="G38" s="39"/>
      <c r="K38" s="93"/>
      <c r="L38" s="21"/>
    </row>
    <row r="39" spans="1:14" ht="15.75" thickBot="1" x14ac:dyDescent="0.3">
      <c r="A39" s="74"/>
      <c r="B39" s="134"/>
      <c r="C39" s="76"/>
      <c r="D39" s="77"/>
      <c r="E39" s="136"/>
    </row>
    <row r="40" spans="1:14" ht="15.75" thickTop="1" x14ac:dyDescent="0.25">
      <c r="A40" s="74"/>
      <c r="B40" s="134"/>
      <c r="C40" s="76"/>
      <c r="D40" s="77"/>
      <c r="E40" s="136"/>
      <c r="G40" s="95"/>
      <c r="H40" s="96"/>
      <c r="I40" s="96"/>
      <c r="J40" s="96"/>
      <c r="K40" s="97"/>
      <c r="L40" s="98"/>
      <c r="M40" s="143"/>
    </row>
    <row r="41" spans="1:14" ht="15.75" thickBot="1" x14ac:dyDescent="0.3">
      <c r="A41" s="86"/>
      <c r="B41" s="87"/>
      <c r="C41" s="88"/>
      <c r="D41" s="77"/>
      <c r="E41" s="137"/>
      <c r="G41" s="99"/>
      <c r="K41" s="93"/>
      <c r="L41" s="100"/>
      <c r="M41" s="144"/>
    </row>
    <row r="42" spans="1:14" ht="15" customHeight="1" thickTop="1" x14ac:dyDescent="0.25">
      <c r="A42" s="70"/>
      <c r="B42" s="71"/>
      <c r="C42" s="72"/>
      <c r="D42" s="73"/>
      <c r="E42" s="135"/>
      <c r="G42" s="99"/>
      <c r="K42" s="93"/>
      <c r="L42" s="100"/>
      <c r="M42" s="144"/>
    </row>
    <row r="43" spans="1:14" x14ac:dyDescent="0.25">
      <c r="A43" s="74"/>
      <c r="B43" s="133"/>
      <c r="C43" s="76"/>
      <c r="D43" s="77"/>
      <c r="E43" s="136"/>
      <c r="G43" s="99"/>
      <c r="K43" s="93"/>
      <c r="L43" s="100"/>
      <c r="M43" s="144"/>
    </row>
    <row r="44" spans="1:14" x14ac:dyDescent="0.25">
      <c r="A44" s="74"/>
      <c r="B44" s="134"/>
      <c r="C44" s="76"/>
      <c r="D44" s="77"/>
      <c r="E44" s="136"/>
      <c r="G44" s="99"/>
      <c r="K44" s="93"/>
      <c r="L44" s="100"/>
      <c r="M44" s="144"/>
    </row>
    <row r="45" spans="1:14" ht="15.75" thickBot="1" x14ac:dyDescent="0.3">
      <c r="A45" s="74"/>
      <c r="B45" s="134"/>
      <c r="C45" s="76"/>
      <c r="D45" s="77"/>
      <c r="E45" s="136"/>
      <c r="G45" s="101"/>
      <c r="H45" s="102"/>
      <c r="I45" s="102"/>
      <c r="J45" s="102"/>
      <c r="K45" s="102"/>
      <c r="L45" s="103"/>
      <c r="M45" s="145"/>
    </row>
    <row r="46" spans="1:14" ht="16.5" thickTop="1" thickBot="1" x14ac:dyDescent="0.3">
      <c r="A46" s="86"/>
      <c r="B46" s="87"/>
      <c r="C46" s="88"/>
      <c r="D46" s="77"/>
      <c r="E46" s="137"/>
    </row>
    <row r="47" spans="1:14" ht="15.75" thickTop="1" x14ac:dyDescent="0.25">
      <c r="A47" s="70"/>
      <c r="B47" s="71"/>
      <c r="C47" s="72"/>
      <c r="D47" s="73"/>
      <c r="E47" s="135"/>
      <c r="G47" s="39"/>
      <c r="K47" s="93"/>
    </row>
    <row r="48" spans="1:14" x14ac:dyDescent="0.25">
      <c r="A48" s="74"/>
      <c r="B48" s="133"/>
      <c r="C48" s="76"/>
      <c r="D48" s="77"/>
      <c r="E48" s="136"/>
      <c r="G48" s="39"/>
      <c r="K48" s="93"/>
    </row>
    <row r="49" spans="1:11" x14ac:dyDescent="0.25">
      <c r="A49" s="74"/>
      <c r="B49" s="134"/>
      <c r="C49" s="76"/>
      <c r="D49" s="77"/>
      <c r="E49" s="136"/>
      <c r="G49" s="39"/>
      <c r="K49" s="93"/>
    </row>
    <row r="50" spans="1:11" x14ac:dyDescent="0.25">
      <c r="A50" s="74"/>
      <c r="B50" s="134"/>
      <c r="C50" s="76"/>
      <c r="D50" s="77"/>
      <c r="E50" s="136"/>
      <c r="G50" s="39"/>
      <c r="K50" s="93"/>
    </row>
    <row r="51" spans="1:11" ht="15.75" thickBot="1" x14ac:dyDescent="0.3">
      <c r="A51" s="86"/>
      <c r="B51" s="87"/>
      <c r="C51" s="88"/>
      <c r="D51" s="77"/>
      <c r="E51" s="137"/>
      <c r="G51" s="39"/>
      <c r="K51" s="93"/>
    </row>
    <row r="52" spans="1:11" ht="15.75" thickTop="1" x14ac:dyDescent="0.25">
      <c r="A52" s="70"/>
      <c r="B52" s="71"/>
      <c r="C52" s="72"/>
      <c r="D52" s="73"/>
      <c r="E52" s="135"/>
      <c r="G52" s="39"/>
      <c r="K52" s="93"/>
    </row>
    <row r="53" spans="1:11" x14ac:dyDescent="0.25">
      <c r="A53" s="74"/>
      <c r="B53" s="133"/>
      <c r="C53" s="76"/>
      <c r="D53" s="77"/>
      <c r="E53" s="136"/>
      <c r="G53" s="39"/>
      <c r="K53" s="93"/>
    </row>
    <row r="54" spans="1:11" x14ac:dyDescent="0.25">
      <c r="A54" s="74"/>
      <c r="B54" s="134"/>
      <c r="C54" s="76"/>
      <c r="D54" s="77"/>
      <c r="E54" s="136"/>
    </row>
    <row r="55" spans="1:11" x14ac:dyDescent="0.25">
      <c r="A55" s="74"/>
      <c r="B55" s="134"/>
      <c r="C55" s="76"/>
      <c r="D55" s="77"/>
      <c r="E55" s="136"/>
    </row>
    <row r="56" spans="1:11" ht="15.75" thickBot="1" x14ac:dyDescent="0.3">
      <c r="A56" s="86"/>
      <c r="B56" s="87"/>
      <c r="C56" s="88"/>
      <c r="D56" s="77"/>
      <c r="E56" s="137"/>
    </row>
    <row r="57" spans="1:11" ht="15.75" thickTop="1" x14ac:dyDescent="0.25">
      <c r="A57" s="70"/>
      <c r="B57" s="71"/>
      <c r="C57" s="72"/>
      <c r="D57" s="73"/>
      <c r="E57" s="135"/>
    </row>
    <row r="58" spans="1:11" x14ac:dyDescent="0.25">
      <c r="A58" s="74"/>
      <c r="B58" s="133"/>
      <c r="C58" s="76"/>
      <c r="D58" s="77"/>
      <c r="E58" s="136"/>
    </row>
    <row r="59" spans="1:11" x14ac:dyDescent="0.25">
      <c r="A59" s="74"/>
      <c r="B59" s="134"/>
      <c r="C59" s="76"/>
      <c r="D59" s="77"/>
      <c r="E59" s="136"/>
    </row>
    <row r="60" spans="1:11" x14ac:dyDescent="0.25">
      <c r="A60" s="74"/>
      <c r="B60" s="134"/>
      <c r="C60" s="76"/>
      <c r="D60" s="77"/>
      <c r="E60" s="136"/>
    </row>
    <row r="61" spans="1:11" ht="15.75" thickBot="1" x14ac:dyDescent="0.3">
      <c r="A61" s="86"/>
      <c r="B61" s="87"/>
      <c r="C61" s="88"/>
      <c r="D61" s="77"/>
      <c r="E61" s="137"/>
    </row>
    <row r="62" spans="1:11" ht="15.75" thickTop="1" x14ac:dyDescent="0.25">
      <c r="A62" s="70"/>
      <c r="B62" s="71"/>
      <c r="C62" s="72"/>
      <c r="D62" s="73"/>
      <c r="E62" s="135"/>
    </row>
    <row r="63" spans="1:11" x14ac:dyDescent="0.25">
      <c r="A63" s="74"/>
      <c r="B63" s="133"/>
      <c r="C63" s="76"/>
      <c r="D63" s="77"/>
      <c r="E63" s="136"/>
    </row>
    <row r="64" spans="1:11" x14ac:dyDescent="0.25">
      <c r="A64" s="74"/>
      <c r="B64" s="134"/>
      <c r="C64" s="76"/>
      <c r="D64" s="77"/>
      <c r="E64" s="136"/>
    </row>
    <row r="65" spans="1:5" x14ac:dyDescent="0.25">
      <c r="A65" s="74"/>
      <c r="B65" s="134"/>
      <c r="C65" s="76"/>
      <c r="D65" s="77"/>
      <c r="E65" s="136"/>
    </row>
    <row r="66" spans="1:5" ht="15.75" thickBot="1" x14ac:dyDescent="0.3">
      <c r="A66" s="86"/>
      <c r="B66" s="87"/>
      <c r="C66" s="88"/>
      <c r="D66" s="77"/>
      <c r="E66" s="137"/>
    </row>
    <row r="67" spans="1:5" ht="15.75" thickTop="1" x14ac:dyDescent="0.25">
      <c r="A67" s="70"/>
      <c r="B67" s="71"/>
      <c r="C67" s="72"/>
      <c r="D67" s="73"/>
      <c r="E67" s="135"/>
    </row>
    <row r="68" spans="1:5" x14ac:dyDescent="0.25">
      <c r="A68" s="74"/>
      <c r="B68" s="133"/>
      <c r="C68" s="76"/>
      <c r="D68" s="77"/>
      <c r="E68" s="136"/>
    </row>
    <row r="69" spans="1:5" x14ac:dyDescent="0.25">
      <c r="A69" s="74"/>
      <c r="B69" s="134"/>
      <c r="C69" s="76"/>
      <c r="D69" s="77"/>
      <c r="E69" s="136"/>
    </row>
    <row r="70" spans="1:5" x14ac:dyDescent="0.25">
      <c r="A70" s="74"/>
      <c r="B70" s="134"/>
      <c r="C70" s="76"/>
      <c r="D70" s="77"/>
      <c r="E70" s="136"/>
    </row>
    <row r="71" spans="1:5" ht="15.75" thickBot="1" x14ac:dyDescent="0.3">
      <c r="A71" s="86"/>
      <c r="B71" s="87"/>
      <c r="C71" s="88"/>
      <c r="D71" s="77"/>
      <c r="E71" s="137"/>
    </row>
    <row r="72" spans="1:5" ht="15.75" thickTop="1" x14ac:dyDescent="0.25">
      <c r="A72" s="70"/>
      <c r="B72" s="71"/>
      <c r="C72" s="72"/>
      <c r="D72" s="73"/>
      <c r="E72" s="135"/>
    </row>
    <row r="73" spans="1:5" x14ac:dyDescent="0.25">
      <c r="A73" s="74"/>
      <c r="B73" s="133"/>
      <c r="C73" s="76"/>
      <c r="D73" s="77"/>
      <c r="E73" s="136"/>
    </row>
    <row r="74" spans="1:5" x14ac:dyDescent="0.25">
      <c r="A74" s="74"/>
      <c r="B74" s="134"/>
      <c r="C74" s="76"/>
      <c r="D74" s="77"/>
      <c r="E74" s="136"/>
    </row>
    <row r="75" spans="1:5" x14ac:dyDescent="0.25">
      <c r="A75" s="74"/>
      <c r="B75" s="134"/>
      <c r="C75" s="76"/>
      <c r="D75" s="77"/>
      <c r="E75" s="136"/>
    </row>
    <row r="76" spans="1:5" ht="15.75" thickBot="1" x14ac:dyDescent="0.3">
      <c r="A76" s="86"/>
      <c r="B76" s="87"/>
      <c r="C76" s="88"/>
      <c r="D76" s="77"/>
      <c r="E76" s="137"/>
    </row>
    <row r="77" spans="1:5" ht="15.75" thickTop="1" x14ac:dyDescent="0.25">
      <c r="A77" s="70"/>
      <c r="B77" s="71"/>
      <c r="C77" s="72"/>
      <c r="D77" s="73"/>
      <c r="E77" s="135"/>
    </row>
    <row r="78" spans="1:5" x14ac:dyDescent="0.25">
      <c r="A78" s="74"/>
      <c r="B78" s="133"/>
      <c r="C78" s="76"/>
      <c r="D78" s="77"/>
      <c r="E78" s="136"/>
    </row>
    <row r="79" spans="1:5" x14ac:dyDescent="0.25">
      <c r="A79" s="74"/>
      <c r="B79" s="134"/>
      <c r="C79" s="76"/>
      <c r="D79" s="77"/>
      <c r="E79" s="136"/>
    </row>
    <row r="80" spans="1:5" x14ac:dyDescent="0.25">
      <c r="A80" s="74"/>
      <c r="B80" s="134"/>
      <c r="C80" s="76"/>
      <c r="D80" s="77"/>
      <c r="E80" s="136"/>
    </row>
    <row r="81" spans="1:5" ht="15.75" thickBot="1" x14ac:dyDescent="0.3">
      <c r="A81" s="86"/>
      <c r="B81" s="87"/>
      <c r="C81" s="88"/>
      <c r="D81" s="77"/>
      <c r="E81" s="137"/>
    </row>
    <row r="82" spans="1:5" ht="15.75" thickTop="1" x14ac:dyDescent="0.25">
      <c r="A82" s="70"/>
      <c r="B82" s="71"/>
      <c r="C82" s="72"/>
      <c r="D82" s="73"/>
      <c r="E82" s="135"/>
    </row>
    <row r="83" spans="1:5" x14ac:dyDescent="0.25">
      <c r="A83" s="74"/>
      <c r="B83" s="133"/>
      <c r="C83" s="76"/>
      <c r="D83" s="77"/>
      <c r="E83" s="136"/>
    </row>
    <row r="84" spans="1:5" x14ac:dyDescent="0.25">
      <c r="A84" s="74"/>
      <c r="B84" s="134"/>
      <c r="C84" s="76"/>
      <c r="D84" s="77"/>
      <c r="E84" s="136"/>
    </row>
    <row r="85" spans="1:5" x14ac:dyDescent="0.25">
      <c r="A85" s="74"/>
      <c r="B85" s="134"/>
      <c r="C85" s="76"/>
      <c r="D85" s="77"/>
      <c r="E85" s="136"/>
    </row>
    <row r="86" spans="1:5" ht="15.75" thickBot="1" x14ac:dyDescent="0.3">
      <c r="A86" s="86"/>
      <c r="B86" s="87"/>
      <c r="C86" s="88"/>
      <c r="D86" s="77"/>
      <c r="E86" s="137"/>
    </row>
    <row r="87" spans="1:5" ht="15.75" thickTop="1" x14ac:dyDescent="0.25">
      <c r="A87" s="70"/>
      <c r="B87" s="71"/>
      <c r="C87" s="72"/>
      <c r="D87" s="73"/>
      <c r="E87" s="135"/>
    </row>
    <row r="88" spans="1:5" x14ac:dyDescent="0.25">
      <c r="A88" s="74"/>
      <c r="B88" s="133"/>
      <c r="C88" s="76"/>
      <c r="D88" s="77"/>
      <c r="E88" s="136"/>
    </row>
    <row r="89" spans="1:5" x14ac:dyDescent="0.25">
      <c r="A89" s="74"/>
      <c r="B89" s="134"/>
      <c r="C89" s="76"/>
      <c r="D89" s="77"/>
      <c r="E89" s="136"/>
    </row>
    <row r="90" spans="1:5" x14ac:dyDescent="0.25">
      <c r="A90" s="74"/>
      <c r="B90" s="134"/>
      <c r="C90" s="76"/>
      <c r="D90" s="77"/>
      <c r="E90" s="136"/>
    </row>
    <row r="91" spans="1:5" ht="15.75" thickBot="1" x14ac:dyDescent="0.3">
      <c r="A91" s="86"/>
      <c r="B91" s="87"/>
      <c r="C91" s="88"/>
      <c r="D91" s="77"/>
      <c r="E91" s="137"/>
    </row>
    <row r="92" spans="1:5" ht="15.75" thickTop="1" x14ac:dyDescent="0.25">
      <c r="A92" s="70"/>
      <c r="B92" s="71"/>
      <c r="C92" s="72"/>
      <c r="D92" s="73"/>
      <c r="E92" s="135"/>
    </row>
    <row r="93" spans="1:5" x14ac:dyDescent="0.25">
      <c r="A93" s="74"/>
      <c r="B93" s="133"/>
      <c r="C93" s="76"/>
      <c r="D93" s="77"/>
      <c r="E93" s="136"/>
    </row>
    <row r="94" spans="1:5" x14ac:dyDescent="0.25">
      <c r="A94" s="74"/>
      <c r="B94" s="134"/>
      <c r="C94" s="76"/>
      <c r="D94" s="77"/>
      <c r="E94" s="136"/>
    </row>
    <row r="95" spans="1:5" x14ac:dyDescent="0.25">
      <c r="A95" s="74"/>
      <c r="B95" s="134"/>
      <c r="C95" s="76"/>
      <c r="D95" s="77"/>
      <c r="E95" s="136"/>
    </row>
    <row r="96" spans="1:5" ht="15.75" thickBot="1" x14ac:dyDescent="0.3">
      <c r="A96" s="86"/>
      <c r="B96" s="87"/>
      <c r="C96" s="88"/>
      <c r="D96" s="77"/>
      <c r="E96" s="137"/>
    </row>
    <row r="97" spans="1:5" ht="15.75" thickTop="1" x14ac:dyDescent="0.25">
      <c r="A97" s="70"/>
      <c r="B97" s="71"/>
      <c r="C97" s="72"/>
      <c r="D97" s="73"/>
      <c r="E97" s="135"/>
    </row>
    <row r="98" spans="1:5" x14ac:dyDescent="0.25">
      <c r="A98" s="74"/>
      <c r="B98" s="133"/>
      <c r="C98" s="76"/>
      <c r="D98" s="77"/>
      <c r="E98" s="136"/>
    </row>
    <row r="99" spans="1:5" x14ac:dyDescent="0.25">
      <c r="A99" s="74"/>
      <c r="B99" s="134"/>
      <c r="C99" s="76"/>
      <c r="D99" s="77"/>
      <c r="E99" s="136"/>
    </row>
    <row r="100" spans="1:5" x14ac:dyDescent="0.25">
      <c r="A100" s="74"/>
      <c r="B100" s="134"/>
      <c r="C100" s="76"/>
      <c r="D100" s="77"/>
      <c r="E100" s="136"/>
    </row>
    <row r="101" spans="1:5" ht="15.75" thickBot="1" x14ac:dyDescent="0.3">
      <c r="A101" s="86"/>
      <c r="B101" s="87"/>
      <c r="C101" s="88"/>
      <c r="D101" s="77"/>
      <c r="E101" s="137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1161</v>
      </c>
      <c r="D3" s="48">
        <v>44931</v>
      </c>
      <c r="G3" s="53"/>
      <c r="H3" s="57" t="s">
        <v>1161</v>
      </c>
      <c r="I3" s="48">
        <v>44928</v>
      </c>
    </row>
    <row r="4" spans="2:9" ht="15.75" thickTop="1" x14ac:dyDescent="0.25">
      <c r="B4" s="65" t="s">
        <v>1152</v>
      </c>
      <c r="C4" s="54">
        <f>COUNTIFS('RESUMEN TOTAL'!C5:C504,"=BONOMO")</f>
        <v>228</v>
      </c>
      <c r="D4" s="61">
        <v>16</v>
      </c>
      <c r="F4" t="s">
        <v>1308</v>
      </c>
      <c r="G4" s="65" t="s">
        <v>1152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1153</v>
      </c>
      <c r="C6" s="54">
        <f>COUNTIFS('RESUMEN TOTAL'!C5:C504,"=COSEIDI")</f>
        <v>207</v>
      </c>
      <c r="D6" s="63">
        <v>9</v>
      </c>
      <c r="E6" t="s">
        <v>1302</v>
      </c>
      <c r="F6" t="s">
        <v>1307</v>
      </c>
      <c r="G6" s="64" t="s">
        <v>1153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O38" sqref="O3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" si="4">B4+C4</f>
        <v>0</v>
      </c>
      <c r="F4">
        <f>'RESUMEN TOTAL'!B1</f>
        <v>435</v>
      </c>
      <c r="G4" s="42">
        <f t="shared" ref="G4" si="5">E4/F4</f>
        <v>0</v>
      </c>
    </row>
    <row r="5" spans="1:7" x14ac:dyDescent="0.25">
      <c r="A5" s="18">
        <f>'APAGADOS RADIO'!I3</f>
        <v>44961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ref="E5" si="6">B5+C5</f>
        <v>0</v>
      </c>
      <c r="F5">
        <f>'RESUMEN TOTAL'!B1</f>
        <v>435</v>
      </c>
      <c r="G5" s="42">
        <f t="shared" ref="G5" si="7">E5/F5</f>
        <v>0</v>
      </c>
    </row>
    <row r="6" spans="1:7" x14ac:dyDescent="0.25">
      <c r="A6" s="18">
        <f>'APAGADOS RADIO'!J3</f>
        <v>44962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ref="E6" si="8">B6+C6</f>
        <v>0</v>
      </c>
      <c r="F6">
        <f>'RESUMEN TOTAL'!B1</f>
        <v>435</v>
      </c>
      <c r="G6" s="42">
        <f t="shared" ref="G6" si="9">E6/F6</f>
        <v>0</v>
      </c>
    </row>
    <row r="7" spans="1:7" x14ac:dyDescent="0.25">
      <c r="A7" s="18">
        <f>'APAGADOS RADIO'!K3</f>
        <v>44963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ref="E7" si="10">B7+C7</f>
        <v>0</v>
      </c>
      <c r="F7">
        <f>'RESUMEN TOTAL'!B1</f>
        <v>435</v>
      </c>
      <c r="G7" s="42">
        <f t="shared" ref="G7" si="11">E7/F7</f>
        <v>0</v>
      </c>
    </row>
    <row r="8" spans="1:7" x14ac:dyDescent="0.25">
      <c r="A8" s="18">
        <f>'APAGADOS RADIO'!L3</f>
        <v>44964</v>
      </c>
    </row>
    <row r="9" spans="1:7" x14ac:dyDescent="0.25">
      <c r="A9" s="18">
        <f>'APAGADOS RADIO'!M3</f>
        <v>44965</v>
      </c>
    </row>
    <row r="10" spans="1:7" x14ac:dyDescent="0.25">
      <c r="A10" s="18">
        <f>'APAGADOS RADIO'!N3</f>
        <v>44966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1161</v>
      </c>
    </row>
    <row r="2" spans="1:36" ht="16.5" thickTop="1" thickBot="1" x14ac:dyDescent="0.3">
      <c r="A2" s="65" t="s">
        <v>1152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1152</v>
      </c>
      <c r="E3" s="58" t="s">
        <v>1162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0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0</v>
      </c>
      <c r="K3" s="60">
        <f>COUNTIFS('RESUMEN TOTAL'!C7:C504, "=BONOMO",'RESUMEN TOTAL'!P7:P504,"=APAGADO")</f>
        <v>0</v>
      </c>
      <c r="L3" s="60">
        <f>COUNTIFS('RESUMEN TOTAL'!C7:C504, "=BONOMO",'RESUMEN TOTAL'!Q7:Q504,"=APAGADO")</f>
        <v>0</v>
      </c>
      <c r="M3" s="60">
        <f>COUNTIFS('RESUMEN TOTAL'!C7:C504, "=BONOMO",'RESUMEN TOTAL'!R7:R504,"=APAGADO")</f>
        <v>0</v>
      </c>
      <c r="N3" s="60">
        <f>COUNTIFS('RESUMEN TOTAL'!C7:C504, "=BONOMO",'RESUMEN TOTAL'!S7:S504,"=APAGADO")</f>
        <v>0</v>
      </c>
      <c r="O3" s="60">
        <f>COUNTIFS('RESUMEN TOTAL'!C7:C504, "=BONOMO",'RESUMEN TOTAL'!T7:T504,"=APAGADO")</f>
        <v>0</v>
      </c>
      <c r="P3" s="61">
        <f>COUNTIFS('RESUMEN TOTAL'!C7:C504, "=BONOMO",'RESUMEN TOTAL'!U7:U504,"=APAGADO")</f>
        <v>0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1153</v>
      </c>
      <c r="B4" s="54">
        <f>COUNTIFS('RESUMEN TOTAL'!C5:C503,"=COSEIDI")</f>
        <v>207</v>
      </c>
      <c r="D4" s="52"/>
      <c r="E4" s="50" t="s">
        <v>1164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0</v>
      </c>
      <c r="I4" s="67">
        <f t="shared" si="0"/>
        <v>0</v>
      </c>
      <c r="J4" s="67">
        <f t="shared" si="0"/>
        <v>0</v>
      </c>
      <c r="K4" s="67">
        <f t="shared" ref="K4" si="1">K3/BONOMOcam</f>
        <v>0</v>
      </c>
      <c r="L4" s="67">
        <f t="shared" si="0"/>
        <v>0</v>
      </c>
      <c r="M4" s="67">
        <f t="shared" ref="M4" si="2">M3/BONOMOcam</f>
        <v>0</v>
      </c>
      <c r="N4" s="67">
        <f t="shared" si="0"/>
        <v>0</v>
      </c>
      <c r="O4" s="67">
        <f t="shared" si="0"/>
        <v>0</v>
      </c>
      <c r="P4" s="68">
        <f t="shared" si="0"/>
        <v>0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1153</v>
      </c>
      <c r="E5" s="62" t="s">
        <v>1163</v>
      </c>
      <c r="F5" s="63">
        <f>COUNTIFS('RESUMEN TOTAL'!C10:C424, "=COSEIDI",'RESUMEN TOTAL'!K10:K424,"=APAGADO")</f>
        <v>16</v>
      </c>
      <c r="G5" s="63">
        <f>COUNTIFS('RESUMEN TOTAL'!C10:C424, "=COSEIDI",'RESUMEN TOTAL'!L10:L424,"=APAGADO")</f>
        <v>14</v>
      </c>
      <c r="H5" s="63">
        <f>COUNTIFS('RESUMEN TOTAL'!C10:C424, "=COSEIDI",'RESUMEN TOTAL'!M10:M424,"=APAGADO")</f>
        <v>0</v>
      </c>
      <c r="I5" s="63">
        <f>COUNTIFS('RESUMEN TOTAL'!C10:C424, "=COSEIDI",'RESUMEN TOTAL'!N10:N424,"=APAGADO")</f>
        <v>0</v>
      </c>
      <c r="J5" s="63">
        <f>COUNTIFS('RESUMEN TOTAL'!C10:C424, "=COSEIDI",'RESUMEN TOTAL'!O10:O424,"=APAGADO")</f>
        <v>0</v>
      </c>
      <c r="K5" s="63">
        <f>COUNTIFS('RESUMEN TOTAL'!C10:C424, "=COSEIDI",'RESUMEN TOTAL'!P10:P424,"=APAGADO")</f>
        <v>0</v>
      </c>
      <c r="L5" s="63">
        <f>COUNTIFS('RESUMEN TOTAL'!C10:C424, "=COSEIDI",'RESUMEN TOTAL'!Q10:Q424,"=APAGADO")</f>
        <v>0</v>
      </c>
      <c r="M5" s="63">
        <f>COUNTIFS('RESUMEN TOTAL'!C10:C424, "=COSEIDI",'RESUMEN TOTAL'!R10:R424,"=APAGADO")</f>
        <v>0</v>
      </c>
      <c r="N5" s="63">
        <f>COUNTIFS('RESUMEN TOTAL'!C10:C424, "=COSEIDI",'RESUMEN TOTAL'!S10:S424,"=APAGADO")</f>
        <v>0</v>
      </c>
      <c r="O5" s="63">
        <f>COUNTIFS('RESUMEN TOTAL'!C10:C424, "=COSEIDI",'RESUMEN TOTAL'!T10:T424,"=APAGADO")</f>
        <v>0</v>
      </c>
      <c r="P5" s="63">
        <f>COUNTIFS('RESUMEN TOTAL'!C10:C424, "=COSEIDI",'RESUMEN TOTAL'!U10:U424,"=APAGADO")</f>
        <v>0</v>
      </c>
      <c r="Q5" s="63">
        <f>COUNTIFS('RESUMEN TOTAL'!C10:C424, "=COSEIDI",'RESUMEN TOTAL'!V10:V424,"=APAGADO")</f>
        <v>0</v>
      </c>
      <c r="R5" s="63">
        <f>COUNTIFS('RESUMEN TOTAL'!C10:C424, "=COSEIDI",'RESUMEN TOTAL'!W10:W424,"=APAGADO")</f>
        <v>0</v>
      </c>
      <c r="S5" s="63">
        <f>COUNTIFS('RESUMEN TOTAL'!C10:C424, "=COSEIDI",'RESUMEN TOTAL'!X10:X424,"=APAGADO")</f>
        <v>0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 t="e">
        <f>COUNTIFS('RESUMEN TOTAL'!C10:C424, "=COSEIDI",'RESUMEN TOTAL'!#REF!,"=APAGADO")</f>
        <v>#REF!</v>
      </c>
      <c r="AI5" s="63" t="e">
        <f>COUNTIFS('RESUMEN TOTAL'!C10:C424, "=COSEIDI",'RESUMEN TOTAL'!#REF!,"=APAGADO")</f>
        <v>#REF!</v>
      </c>
      <c r="AJ5" s="63" t="e">
        <f>COUNTIFS('RESUMEN TOTAL'!D10:D424, "=COSEIDI",'RESUMEN TOTAL'!#REF!,"=APAGADO")</f>
        <v>#REF!</v>
      </c>
    </row>
    <row r="6" spans="1:36" ht="16.5" thickTop="1" thickBot="1" x14ac:dyDescent="0.3">
      <c r="D6" s="52"/>
      <c r="E6" s="50" t="s">
        <v>1165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</v>
      </c>
      <c r="I6" s="67">
        <f t="shared" si="5"/>
        <v>0</v>
      </c>
      <c r="J6" s="67">
        <f t="shared" si="5"/>
        <v>0</v>
      </c>
      <c r="K6" s="67">
        <f t="shared" ref="K6" si="6">K5/COSEIDIcam</f>
        <v>0</v>
      </c>
      <c r="L6" s="67">
        <f t="shared" si="5"/>
        <v>0</v>
      </c>
      <c r="M6" s="67">
        <f t="shared" ref="M6" si="7">M5/COSEIDIcam</f>
        <v>0</v>
      </c>
      <c r="N6" s="67">
        <f t="shared" si="5"/>
        <v>0</v>
      </c>
      <c r="O6" s="67">
        <f t="shared" si="5"/>
        <v>0</v>
      </c>
      <c r="P6" s="67">
        <f t="shared" si="5"/>
        <v>0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2023-01-25T10:07:02Z</cp:lastPrinted>
  <dcterms:created xsi:type="dcterms:W3CDTF">2022-01-21T13:32:57Z</dcterms:created>
  <dcterms:modified xsi:type="dcterms:W3CDTF">2023-02-02T11:40:30Z</dcterms:modified>
</cp:coreProperties>
</file>