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8_{2F8F2F81-AC5D-4E4E-A4BE-83AECCE529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24" l="1"/>
  <c r="D13" i="24" s="1"/>
  <c r="C8" i="24"/>
  <c r="C9" i="24" s="1"/>
  <c r="C3" i="24"/>
  <c r="C4" i="24" s="1"/>
  <c r="C14" i="24" l="1"/>
  <c r="D9" i="24"/>
  <c r="C10" i="24"/>
  <c r="D8" i="24"/>
  <c r="D4" i="24"/>
  <c r="C5" i="24"/>
  <c r="D3" i="24"/>
  <c r="D14" i="24" l="1"/>
  <c r="C15" i="24"/>
  <c r="C11" i="24"/>
  <c r="D11" i="24" s="1"/>
  <c r="D10" i="24"/>
  <c r="C6" i="24"/>
  <c r="D6" i="24" s="1"/>
  <c r="D5" i="24"/>
  <c r="C16" i="24" l="1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Z570" i="10" l="1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F5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<sst xmlns="http://schemas.openxmlformats.org/spreadsheetml/2006/main" count="3305" uniqueCount="1315">
  <si>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</si>
  <si>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</si>
  <si>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</si>
  <si>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</si>
  <si>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</si>
  <si>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</si>
  <si>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</si>
  <si>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</si>
  <si>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</si>
  <si>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</si>
  <si>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</si>
  <si>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</si>
  <si>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</si>
  <si>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</si>
  <si>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</si>
  <si>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</si>
  <si>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</si>
  <si>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</si>
  <si>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</si>
  <si>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</si>
  <si>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</si>
  <si>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</si>
  <si>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</si>
  <si>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</si>
  <si>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</si>
  <si>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</si>
  <si>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</si>
  <si>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</si>
  <si>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</si>
  <si>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</si>
  <si>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</si>
  <si>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</si>
  <si>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</si>
  <si>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</si>
  <si>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</si>
  <si>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</si>
  <si>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</si>
  <si>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</si>
  <si>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</si>
  <si>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</si>
  <si>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</si>
  <si>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</si>
  <si>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</si>
  <si>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</si>
  <si>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</si>
  <si>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</si>
  <si>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</si>
  <si>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</si>
  <si>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</si>
  <si>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</si>
  <si>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</si>
  <si>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</si>
  <si>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</si>
  <si>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</si>
  <si>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</si>
  <si>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</si>
  <si>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</si>
  <si>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</si>
  <si>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</si>
  <si>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</si>
  <si>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</si>
  <si>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</si>
  <si>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</si>
  <si>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</si>
  <si>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</si>
  <si>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</si>
  <si>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</si>
  <si>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</si>
  <si>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</si>
  <si>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</si>
  <si>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</si>
  <si>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</si>
  <si>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</si>
  <si>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</si>
  <si>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</si>
  <si>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</si>
  <si>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</si>
  <si>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</si>
  <si>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</si>
  <si>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</si>
  <si>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</si>
  <si>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</si>
  <si>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</si>
  <si>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</si>
  <si>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</si>
  <si>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</si>
  <si>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</si>
  <si>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</si>
  <si>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</si>
  <si>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</si>
  <si>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</si>
  <si>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</si>
  <si>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</si>
  <si>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</si>
  <si>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</si>
  <si>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</si>
  <si>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</si>
  <si>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</si>
  <si>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</si>
  <si>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</si>
  <si>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</si>
  <si>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</si>
  <si>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</si>
  <si>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</si>
  <si>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</si>
  <si>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</si>
  <si>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</si>
  <si>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</si>
  <si>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</si>
  <si>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</si>
  <si>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</si>
  <si>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</si>
  <si>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</si>
  <si>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</si>
  <si>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</si>
  <si>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</si>
  <si>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</si>
  <si>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</si>
  <si>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</si>
  <si>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</si>
  <si>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</si>
  <si>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</si>
  <si>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</si>
  <si>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</si>
  <si>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</si>
  <si>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</si>
  <si>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</si>
  <si>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</si>
  <si>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</si>
  <si>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</si>
  <si>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</si>
  <si>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</si>
  <si>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</si>
  <si>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</si>
  <si>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</si>
  <si>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</si>
  <si>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</si>
  <si>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</si>
  <si>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</si>
  <si>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</si>
  <si>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</si>
  <si>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</si>
  <si>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</si>
  <si>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</si>
  <si>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</si>
  <si>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</si>
  <si>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</si>
  <si>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</si>
  <si>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</si>
  <si>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</si>
  <si>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</si>
  <si>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</si>
  <si>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</si>
  <si>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</si>
  <si>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</si>
  <si>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</si>
  <si>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</si>
  <si>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</si>
  <si>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</si>
  <si>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</si>
  <si>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</si>
  <si>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</si>
  <si>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</si>
  <si>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</si>
  <si>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</si>
  <si>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</si>
  <si>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</si>
  <si>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</si>
  <si>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</si>
  <si>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</si>
  <si>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</si>
  <si>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</si>
  <si>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</si>
  <si>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</si>
  <si>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</si>
  <si>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</si>
  <si>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</si>
  <si>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</si>
  <si>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</si>
  <si>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</si>
  <si>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</si>
  <si>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</si>
  <si>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</si>
  <si>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</si>
  <si>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</si>
  <si>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</si>
  <si>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</si>
  <si>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</si>
  <si>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</si>
  <si>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</si>
  <si>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</si>
  <si>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</si>
  <si>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</si>
  <si>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</si>
  <si>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</si>
  <si>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</si>
  <si>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</si>
  <si>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</si>
  <si>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</si>
  <si>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</si>
  <si>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</si>
  <si>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</si>
  <si>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</si>
  <si>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</si>
  <si>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</si>
  <si>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</si>
  <si>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</si>
  <si>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</si>
  <si>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</si>
  <si>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</si>
  <si>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</si>
  <si>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</si>
  <si>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</si>
  <si>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</si>
  <si>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</si>
  <si>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</si>
  <si>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</si>
  <si>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</si>
  <si>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</si>
  <si>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</si>
  <si>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</si>
  <si>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</si>
  <si>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</si>
  <si>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</si>
  <si>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</si>
  <si>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</si>
  <si>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</si>
  <si>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</si>
  <si>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</si>
  <si>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</si>
  <si>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</si>
  <si>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</si>
  <si>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</si>
  <si>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</si>
  <si>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</si>
  <si>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</si>
  <si>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</si>
  <si>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</si>
  <si>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</si>
  <si>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</si>
  <si>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</si>
  <si>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</si>
  <si>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</si>
  <si>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</si>
  <si>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</si>
  <si>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</si>
  <si>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</si>
  <si>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</si>
  <si>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</si>
  <si>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</si>
  <si>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</si>
  <si>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</si>
  <si>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</si>
  <si>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</si>
  <si>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</si>
  <si>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</si>
  <si>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</si>
  <si>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</si>
  <si>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</si>
  <si>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</si>
  <si>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</si>
  <si>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</si>
  <si>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</si>
  <si>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</si>
  <si>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</si>
  <si>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</si>
  <si>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</si>
  <si>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</si>
  <si>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</si>
  <si>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</si>
  <si>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</si>
  <si>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</si>
  <si>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</si>
  <si>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</si>
  <si>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</si>
  <si>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</si>
  <si>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</si>
  <si>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</si>
  <si>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</si>
  <si>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</si>
  <si>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</si>
  <si>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</si>
  <si>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</si>
  <si>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</si>
  <si>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</si>
  <si>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</si>
  <si>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</si>
  <si>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</si>
  <si>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</si>
  <si>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</si>
  <si>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</si>
  <si>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</si>
  <si>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</si>
  <si>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</si>
  <si>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</si>
  <si>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</si>
  <si>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</si>
  <si>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</si>
  <si>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</si>
  <si>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</si>
  <si>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</si>
  <si>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</si>
  <si>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</si>
  <si>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</si>
  <si>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</si>
  <si>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</si>
  <si>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</si>
  <si>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</si>
  <si>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</si>
  <si>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</si>
  <si>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</si>
  <si>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</si>
  <si>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</si>
  <si>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</si>
  <si>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</si>
  <si>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</si>
  <si>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</si>
  <si>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</si>
  <si>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</si>
  <si>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</si>
  <si>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</si>
  <si>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</si>
  <si>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</si>
  <si>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</si>
  <si>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</si>
  <si>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</si>
  <si>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</si>
  <si>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</si>
  <si>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</si>
  <si>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</si>
  <si>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</si>
  <si>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</si>
  <si>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</si>
  <si>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</si>
  <si>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</si>
  <si>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</si>
  <si>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</si>
  <si>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</si>
  <si>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</si>
  <si>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</si>
  <si>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</si>
  <si>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</si>
  <si>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</si>
  <si>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</si>
  <si>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</si>
  <si>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</si>
  <si>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</si>
  <si>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</si>
  <si>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</si>
  <si>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</si>
  <si>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</si>
  <si>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</si>
  <si>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</si>
  <si>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</si>
  <si>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</si>
  <si>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</si>
  <si>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</si>
  <si>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</si>
  <si>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</si>
  <si>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</si>
  <si>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</si>
  <si>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</si>
  <si>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</si>
  <si>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</si>
  <si>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</si>
  <si>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</si>
  <si>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</si>
  <si>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</si>
  <si>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</si>
  <si>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</si>
  <si>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</si>
  <si>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</si>
  <si>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</si>
  <si>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</si>
  <si>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</si>
  <si>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</si>
  <si>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</si>
  <si>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</si>
  <si>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</si>
  <si>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</si>
  <si>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</si>
  <si>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</si>
  <si>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</si>
  <si>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</si>
  <si>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</si>
  <si>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</si>
  <si>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</si>
  <si>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</si>
  <si>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</si>
  <si>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</si>
  <si>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</si>
  <si>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</si>
  <si>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</si>
  <si>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</si>
  <si>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</si>
  <si>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</si>
  <si>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</si>
  <si>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</si>
  <si>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</si>
  <si>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</si>
  <si>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</si>
  <si>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</si>
  <si>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</si>
  <si>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</si>
  <si>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</si>
  <si>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</si>
  <si>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</si>
  <si>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</si>
  <si>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</si>
  <si>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</si>
  <si>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</si>
  <si>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</si>
  <si>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</si>
  <si>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</si>
  <si>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</si>
  <si>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</si>
  <si>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</si>
  <si>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</si>
  <si>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</si>
  <si>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</si>
  <si>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</si>
  <si>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</si>
  <si>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</si>
  <si>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</si>
  <si>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</si>
  <si>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</si>
  <si>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</si>
  <si>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</si>
  <si>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</si>
  <si>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</si>
  <si>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</si>
  <si>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</si>
  <si>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</si>
  <si>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</si>
  <si>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</si>
  <si>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</si>
  <si>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</si>
  <si>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</si>
  <si>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</si>
  <si>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</si>
  <si>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</si>
  <si>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</si>
  <si>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</si>
  <si>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</si>
  <si>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</si>
  <si>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</si>
  <si>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</si>
  <si>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</si>
  <si>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</si>
  <si>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</si>
  <si>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</si>
  <si>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</si>
  <si>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</si>
  <si>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</si>
  <si>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</si>
  <si>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</si>
  <si>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</si>
  <si>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</si>
  <si>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</si>
  <si>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</si>
  <si>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</si>
  <si>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</si>
  <si>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</si>
  <si>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</si>
  <si>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</si>
  <si>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</si>
  <si>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</si>
  <si>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</si>
  <si>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</si>
  <si>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</si>
  <si>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</si>
  <si>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</si>
  <si>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</si>
  <si>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</si>
  <si>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</si>
  <si>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</si>
  <si>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</si>
  <si>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</si>
  <si>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</si>
  <si>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</si>
  <si>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</si>
  <si>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</si>
  <si>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</si>
  <si>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</si>
  <si>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</si>
  <si>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</si>
  <si>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</si>
  <si>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</si>
  <si>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</si>
  <si>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</si>
  <si>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</si>
  <si>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</si>
  <si>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</si>
  <si>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</si>
  <si>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</si>
  <si>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</si>
  <si>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</si>
  <si>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</si>
  <si>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</si>
  <si>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</si>
  <si>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</si>
  <si>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</si>
  <si>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</si>
  <si>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</si>
  <si>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</si>
  <si>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</si>
  <si>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</si>
  <si>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</si>
  <si>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</si>
  <si>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</si>
  <si>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</si>
  <si>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</si>
  <si>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</si>
  <si>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</si>
  <si>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</si>
  <si>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</si>
  <si>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</si>
  <si>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</si>
  <si>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</si>
  <si>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</si>
  <si>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</si>
  <si>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</si>
  <si>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</si>
  <si>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</si>
  <si>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</si>
  <si>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</si>
  <si>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</si>
  <si>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</si>
  <si>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</si>
  <si>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</si>
  <si>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</si>
  <si>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</si>
  <si>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</si>
  <si>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</si>
  <si>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</si>
  <si>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</si>
  <si>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</si>
  <si>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</si>
  <si>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</si>
  <si>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</si>
  <si>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</si>
  <si>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</si>
  <si>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</si>
  <si>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</si>
  <si>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</si>
  <si>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</si>
  <si>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</si>
  <si>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</si>
  <si>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</si>
  <si>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</si>
  <si>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</si>
  <si>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</si>
  <si>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</si>
  <si>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</si>
  <si>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</si>
  <si>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</si>
  <si>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</si>
  <si>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</si>
  <si>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</si>
  <si>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</si>
  <si>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</si>
  <si>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</si>
  <si>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</si>
  <si>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</si>
  <si>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</si>
  <si>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</si>
  <si>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</si>
  <si>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</si>
  <si>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</si>
  <si>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</si>
  <si>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</si>
  <si>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</si>
  <si>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</si>
  <si>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</si>
  <si>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</si>
  <si>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</si>
  <si>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</si>
  <si>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</si>
  <si>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</si>
  <si>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</si>
  <si>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</si>
  <si>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</si>
  <si>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</si>
  <si>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</si>
  <si>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</si>
  <si>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</si>
  <si>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</si>
  <si>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</si>
  <si>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</si>
  <si>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</si>
  <si>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</si>
  <si>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</si>
  <si>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</si>
  <si>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</si>
  <si>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</si>
  <si>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</si>
  <si>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</si>
  <si>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</si>
  <si>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</si>
  <si>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</si>
  <si>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</si>
  <si>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</si>
  <si>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</si>
  <si>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</si>
  <si>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</si>
  <si>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</si>
  <si>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</si>
  <si>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</si>
  <si>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</si>
  <si>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</si>
  <si>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</si>
  <si>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</si>
  <si>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</si>
  <si>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</si>
  <si>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</si>
  <si>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</si>
  <si>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</si>
  <si>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</si>
  <si>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</si>
  <si>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</si>
  <si>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</si>
  <si>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</si>
  <si>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</si>
  <si>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</si>
  <si>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</si>
  <si>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</si>
  <si>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</si>
  <si>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</si>
  <si>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</si>
  <si>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</si>
  <si>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</si>
  <si>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</si>
  <si>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</si>
  <si>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</si>
  <si>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</si>
  <si>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</si>
  <si>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</si>
  <si>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</si>
  <si>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</si>
  <si>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</si>
  <si>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</si>
  <si>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</si>
  <si>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</si>
  <si>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</si>
  <si>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</si>
  <si>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</si>
  <si>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</si>
  <si>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</si>
  <si>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</si>
  <si>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</si>
  <si>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</si>
  <si>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</si>
  <si>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</si>
  <si>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</si>
  <si>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</si>
  <si>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</si>
  <si>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</si>
  <si>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</si>
  <si>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</si>
  <si>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</si>
  <si>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</si>
  <si>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</si>
  <si>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</si>
  <si>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</si>
  <si>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</si>
  <si>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</si>
  <si>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</si>
  <si>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</si>
  <si>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</si>
  <si>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</si>
  <si>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</si>
  <si>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</si>
  <si>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</si>
  <si>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</si>
  <si>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</si>
  <si>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</si>
  <si>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</si>
  <si>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</si>
  <si>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</si>
  <si>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</si>
  <si>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</si>
  <si>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</si>
  <si>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</si>
  <si>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</si>
  <si>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</si>
  <si>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</si>
  <si>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</si>
  <si>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</si>
  <si>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</si>
  <si>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</si>
  <si>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</si>
  <si>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</si>
  <si>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</si>
  <si>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</si>
  <si>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</si>
  <si>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</si>
  <si>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</si>
  <si>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</si>
  <si>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</si>
  <si>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</si>
  <si>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</si>
  <si>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</si>
  <si>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</si>
  <si>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</si>
  <si>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</si>
  <si>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</si>
  <si>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</si>
  <si>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</si>
  <si>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</si>
  <si>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</si>
  <si>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</si>
  <si>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</si>
  <si>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</si>
  <si>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</si>
  <si>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</si>
  <si>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</si>
  <si>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</si>
  <si>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</si>
  <si>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</si>
  <si>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</si>
  <si>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</si>
  <si>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</si>
  <si>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</si>
  <si>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</si>
  <si>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</si>
  <si>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</si>
  <si>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</si>
  <si>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</si>
  <si>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</si>
  <si>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</si>
  <si>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</si>
  <si>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</si>
  <si>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</si>
  <si>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</si>
  <si>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</si>
  <si>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</si>
  <si>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</si>
  <si>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</si>
  <si>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</si>
  <si>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</si>
  <si>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</si>
  <si>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</si>
  <si>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</si>
  <si>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</si>
  <si>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</si>
  <si>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</si>
  <si>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</si>
  <si>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</si>
  <si>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</si>
  <si>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</si>
  <si>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</si>
  <si>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</si>
  <si>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</si>
  <si>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</si>
  <si>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</si>
  <si>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</si>
  <si>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</si>
  <si>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</si>
  <si>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</si>
  <si>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</si>
  <si>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</si>
  <si>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</si>
  <si>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</si>
  <si>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</si>
  <si>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</si>
  <si>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</si>
  <si>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</si>
  <si>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</si>
  <si>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</si>
  <si>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</si>
  <si>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</si>
  <si>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</si>
  <si>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</si>
  <si>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</si>
  <si>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</si>
  <si>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</si>
  <si>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</si>
  <si>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</si>
  <si>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</si>
  <si>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</si>
  <si>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</si>
  <si>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</si>
  <si>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</si>
  <si>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</si>
  <si>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</si>
  <si>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</si>
  <si>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</si>
  <si>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</si>
  <si>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</si>
  <si>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</si>
  <si>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</si>
  <si>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</si>
  <si>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</si>
  <si>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</si>
  <si>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</si>
  <si>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</si>
  <si>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</si>
  <si>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</si>
  <si>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</si>
  <si>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</si>
  <si>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</si>
  <si>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</si>
  <si>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</si>
  <si>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</si>
  <si>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</si>
  <si>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</si>
  <si>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</si>
  <si>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</si>
  <si>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</si>
  <si>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</si>
  <si>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</si>
  <si>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</si>
  <si>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</si>
  <si>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</si>
  <si>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</si>
  <si>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</si>
  <si>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</si>
  <si>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</si>
  <si>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</si>
  <si>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</si>
  <si>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</si>
  <si>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</si>
  <si>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</si>
  <si>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</si>
  <si>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</si>
  <si>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</si>
  <si>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</si>
  <si>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</si>
  <si>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</si>
  <si>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</si>
  <si>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</si>
  <si>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</si>
  <si>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</si>
  <si>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</si>
  <si>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</si>
  <si>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</si>
  <si>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</si>
  <si>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</si>
  <si>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</si>
  <si>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</si>
  <si>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</si>
  <si>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</si>
  <si>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</si>
  <si>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</si>
  <si>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</si>
  <si>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</si>
  <si>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</si>
  <si>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</si>
  <si>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</si>
  <si>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</si>
  <si>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</si>
  <si>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</si>
  <si>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</si>
  <si>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</si>
  <si>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</si>
  <si>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</si>
  <si>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</si>
  <si>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</si>
  <si>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</si>
  <si>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</si>
  <si>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</si>
  <si>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</si>
  <si>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</si>
  <si>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</si>
  <si>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</si>
  <si>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</si>
  <si>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</si>
  <si>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</si>
  <si>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</si>
  <si>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</si>
  <si>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</si>
  <si>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</si>
  <si>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</si>
  <si>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</si>
  <si>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</si>
  <si>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</si>
  <si>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</si>
  <si>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</si>
  <si>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</si>
  <si>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</si>
  <si>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</si>
  <si>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</si>
  <si>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</si>
  <si>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</si>
  <si>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</si>
  <si>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</si>
  <si>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</si>
  <si>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</si>
  <si>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</si>
  <si>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</si>
  <si>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</si>
  <si>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</si>
  <si>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</si>
  <si>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</si>
  <si>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</si>
  <si>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</si>
  <si>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</si>
  <si>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</si>
  <si>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</si>
  <si>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</si>
  <si>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</si>
  <si>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</si>
  <si>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</si>
  <si>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</si>
  <si>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</si>
  <si>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</si>
  <si>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</si>
  <si>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</si>
  <si>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</si>
  <si>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</si>
  <si>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</si>
  <si>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</si>
  <si>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</si>
  <si>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</si>
  <si>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</si>
  <si>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</si>
  <si>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</si>
  <si>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</si>
  <si>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</si>
  <si>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</si>
  <si>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</si>
  <si>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</si>
  <si>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</si>
  <si>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</si>
  <si>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</si>
  <si>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</si>
  <si>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</si>
  <si>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</si>
  <si>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</si>
  <si>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</si>
  <si>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</si>
  <si>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</si>
  <si>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</si>
  <si>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</si>
  <si>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</si>
  <si>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</si>
  <si>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</si>
  <si>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</si>
  <si>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</si>
  <si>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</si>
  <si>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</si>
  <si>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</si>
  <si>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</si>
  <si>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</si>
  <si>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</si>
  <si>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</si>
  <si>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</si>
  <si>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</si>
  <si>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</si>
  <si>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</si>
  <si>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</si>
  <si>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</si>
  <si>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</si>
  <si>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</si>
  <si>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</si>
  <si>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</si>
  <si>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</si>
  <si>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</si>
  <si>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</si>
  <si>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</si>
  <si>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</si>
  <si>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</si>
  <si>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</si>
  <si>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</si>
  <si>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</si>
  <si>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</si>
  <si>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</si>
  <si>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</si>
  <si>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</si>
  <si>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</si>
  <si>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</si>
  <si>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</si>
  <si>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</si>
  <si>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</si>
  <si>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</si>
  <si>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</si>
  <si>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</si>
  <si>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</si>
  <si>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</si>
  <si>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</si>
  <si>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</si>
  <si>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</si>
  <si>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</si>
  <si>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</si>
  <si>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</si>
  <si>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</si>
  <si>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</si>
  <si>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</si>
  <si>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</si>
  <si>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</si>
  <si>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</si>
  <si>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</si>
  <si>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</si>
  <si>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</si>
  <si>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</si>
  <si>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</si>
  <si>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</si>
  <si>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</si>
  <si>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</si>
  <si>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</si>
  <si>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</si>
  <si>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</si>
  <si>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</si>
  <si>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</si>
  <si>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</si>
  <si>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</si>
  <si>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</si>
  <si>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</si>
  <si>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</si>
  <si>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</si>
  <si>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</si>
  <si>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</si>
  <si>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</si>
  <si>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</si>
  <si>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</si>
  <si>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</si>
  <si>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</si>
  <si>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</si>
  <si>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</si>
  <si>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</si>
  <si>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</si>
  <si>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</si>
  <si>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</si>
  <si>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</si>
  <si>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</si>
  <si>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</si>
  <si>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</si>
  <si>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</si>
  <si>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</si>
  <si>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</si>
  <si>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</si>
  <si>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</si>
  <si>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</si>
  <si>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</si>
  <si>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</si>
  <si>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</si>
  <si>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</si>
  <si>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</si>
  <si>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</si>
  <si>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</si>
  <si>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</si>
  <si>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</si>
  <si>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</si>
  <si>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</si>
  <si>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</si>
  <si>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</si>
  <si>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</si>
  <si>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</si>
  <si>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</si>
  <si>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</si>
  <si>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</si>
  <si>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</si>
  <si>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</si>
  <si>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</si>
  <si>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</si>
  <si>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</si>
  <si>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</si>
  <si>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</si>
  <si>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</si>
  <si>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</si>
  <si>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</si>
  <si>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</si>
  <si>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</si>
  <si>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</si>
  <si>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</si>
  <si>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</si>
  <si>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</si>
  <si>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</si>
  <si>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</si>
  <si>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</si>
  <si>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</si>
  <si>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</si>
  <si>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</si>
  <si>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</si>
  <si>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</si>
  <si>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</si>
  <si>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</si>
  <si>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</si>
  <si>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</si>
  <si>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</si>
  <si>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</si>
  <si>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</si>
  <si>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</si>
  <si>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</si>
  <si>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</si>
  <si>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</si>
  <si>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</si>
  <si>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</si>
  <si>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</si>
  <si>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</si>
  <si>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</si>
  <si>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</si>
  <si>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</si>
  <si>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</si>
  <si>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</si>
  <si>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</si>
  <si>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</si>
  <si>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</si>
  <si>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</si>
  <si>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</si>
  <si>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</si>
  <si>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</si>
  <si>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</si>
  <si>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</si>
  <si>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</si>
  <si>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</si>
  <si>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</si>
  <si>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</si>
  <si>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</si>
  <si>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</si>
  <si>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</si>
  <si>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</si>
  <si>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</si>
  <si>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</si>
  <si>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</si>
  <si>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</si>
  <si>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</si>
  <si>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</si>
  <si>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</si>
  <si>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</si>
  <si>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</si>
  <si>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</si>
  <si>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</si>
  <si>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</si>
  <si>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</si>
  <si>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</si>
  <si>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</si>
  <si>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</si>
  <si>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</si>
  <si>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</si>
  <si>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</si>
  <si>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</si>
  <si>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</si>
  <si>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</si>
  <si>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</si>
  <si>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</si>
  <si>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</si>
  <si>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</si>
  <si>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</si>
  <si>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</si>
  <si>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</si>
  <si>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</si>
  <si>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</si>
  <si>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</si>
  <si>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</si>
  <si>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</si>
  <si>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</si>
  <si>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</si>
  <si>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</si>
  <si>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</si>
  <si>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</si>
  <si>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</si>
  <si>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</si>
  <si>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</si>
  <si>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</si>
  <si>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</si>
  <si>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</si>
  <si>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</si>
  <si>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</si>
  <si>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</si>
  <si>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</si>
  <si>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</si>
  <si>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</si>
  <si>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</si>
  <si>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</si>
  <si>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</si>
  <si>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</si>
  <si>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</si>
  <si>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</si>
  <si>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</si>
  <si>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</si>
  <si>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</si>
  <si>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</si>
  <si>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</si>
  <si>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</si>
  <si>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</si>
  <si>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</si>
  <si>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</si>
  <si>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</si>
  <si>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</si>
  <si>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</si>
  <si>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</si>
  <si>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</si>
  <si>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</si>
  <si>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</si>
  <si>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</si>
  <si>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</si>
  <si>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</si>
  <si>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</si>
  <si>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</si>
  <si>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</si>
  <si>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</si>
  <si>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</si>
  <si>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</si>
  <si>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</si>
  <si>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</si>
  <si>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</si>
  <si>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</si>
  <si>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</si>
  <si>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</si>
  <si>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</si>
  <si>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</si>
  <si>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</si>
  <si>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</si>
  <si>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</si>
  <si>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</si>
  <si>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</si>
  <si>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</si>
  <si>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</si>
  <si>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</si>
  <si>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</si>
  <si>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</si>
  <si>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</si>
  <si>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</si>
  <si>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</si>
  <si>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</si>
  <si>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</si>
  <si>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</si>
  <si>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</si>
  <si>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</si>
  <si>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</si>
  <si>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</si>
  <si>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</si>
  <si>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</si>
  <si>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</si>
  <si>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</si>
  <si>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</si>
  <si>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</si>
  <si>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</si>
  <si>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</si>
  <si>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</si>
  <si>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</si>
  <si>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</si>
  <si>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</si>
  <si>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</si>
  <si>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</si>
  <si>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</si>
  <si>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</si>
  <si>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</si>
  <si>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</si>
  <si>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</si>
  <si>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</si>
  <si>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</si>
  <si>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</si>
  <si>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</si>
  <si>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</si>
  <si>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</si>
  <si>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</si>
  <si>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</si>
  <si>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</si>
  <si>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</si>
  <si>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</si>
  <si>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</si>
  <si>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</si>
  <si>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</si>
  <si>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</si>
  <si>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</si>
  <si>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</si>
  <si>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</si>
  <si>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</si>
  <si>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</si>
  <si>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</si>
  <si>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</si>
  <si>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</si>
  <si>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</si>
  <si>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</si>
  <si>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</si>
  <si>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</si>
  <si>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</si>
  <si>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</si>
  <si>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</si>
  <si>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</si>
  <si>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</si>
  <si>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</si>
  <si>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</si>
  <si>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</si>
  <si>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</si>
  <si>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</si>
  <si>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</si>
  <si>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</si>
  <si>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</si>
  <si>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</si>
  <si>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</si>
  <si>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</si>
  <si>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</si>
  <si>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</si>
  <si>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</si>
  <si>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</si>
  <si>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</si>
  <si>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</si>
  <si>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</si>
  <si>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</si>
  <si>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</si>
  <si>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</si>
  <si>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</si>
  <si>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</si>
  <si>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</si>
  <si>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</si>
  <si>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</si>
  <si>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</si>
  <si>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</si>
  <si>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</si>
  <si>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</si>
  <si>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</si>
  <si>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</si>
  <si>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</si>
  <si>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</si>
  <si>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</si>
  <si>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</si>
  <si>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</si>
  <si>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</si>
  <si>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</si>
  <si>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</si>
  <si>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CAMARAS SIN FUNCIONAMIENTO DEL DIA 03 DE FEBRERO DE 2023</t>
  </si>
  <si>
    <t>LRO15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</si>
</sst>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0</c:v>
                </c:pt>
                <c:pt idx="4">
                  <c:v>32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0</c:v>
                </c:pt>
                <c:pt idx="4">
                  <c:v>7.3563218390804597E-2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0</c:v>
                </c:pt>
                <c:pt idx="4">
                  <c:v>32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0</c:v>
                </c:pt>
                <c:pt idx="4">
                  <c:v>32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0</c:v>
                </c:pt>
                <c:pt idx="4">
                  <c:v>32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0</c:v>
                </c:pt>
                <c:pt idx="4">
                  <c:v>7.3563218390804597E-2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9.2105263157894732E-2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9.2105263157894732E-2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66" zoomScaleNormal="66" workbookViewId="0">
      <pane xSplit="10" ySplit="4" topLeftCell="O230" activePane="bottomRight" state="frozen"/>
      <selection pane="topRight" activeCell="M1" sqref="M1"/>
      <selection pane="bottomLeft" activeCell="A5" sqref="A5"/>
      <selection pane="bottomRight" activeCell="O245" sqref="O245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7.3563218390804597E-2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409</v>
      </c>
      <c r="L2" s="116">
        <f t="shared" ref="L2:AL2" si="1">CANTIDAD_DE_CAMARAS-L3</f>
        <v>405</v>
      </c>
      <c r="M2" s="116">
        <f t="shared" si="1"/>
        <v>399</v>
      </c>
      <c r="N2" s="116">
        <f t="shared" si="1"/>
        <v>435</v>
      </c>
      <c r="O2" s="116">
        <f t="shared" si="1"/>
        <v>403</v>
      </c>
      <c r="P2" s="116">
        <f t="shared" si="1"/>
        <v>435</v>
      </c>
      <c r="Q2" s="116">
        <f t="shared" si="1"/>
        <v>435</v>
      </c>
      <c r="R2" s="116">
        <f t="shared" si="1"/>
        <v>435</v>
      </c>
      <c r="S2" s="116">
        <f t="shared" si="1"/>
        <v>435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32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26</v>
      </c>
      <c r="I34" s="40">
        <f>COUNTIF(K34:AL34,"APAGADO")</f>
        <v>2</v>
      </c>
      <c r="J34" s="41">
        <f>(H34)/(I34+H34)</f>
        <v>0.9285714285714286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28</v>
      </c>
      <c r="I48" s="40">
        <f t="shared" si="4"/>
        <v>0</v>
      </c>
      <c r="J48" s="41">
        <f t="shared" si="5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28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28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28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27</v>
      </c>
      <c r="I57" s="40">
        <f t="shared" si="4"/>
        <v>1</v>
      </c>
      <c r="J57" s="41">
        <f t="shared" si="5"/>
        <v>0.9642857142857143</v>
      </c>
      <c r="K57" s="20"/>
      <c r="L57" s="20"/>
      <c r="M57" s="20"/>
      <c r="N57" s="20"/>
      <c r="O57" s="20" t="s">
        <v>1308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28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27</v>
      </c>
      <c r="I60" s="40">
        <f t="shared" si="4"/>
        <v>1</v>
      </c>
      <c r="J60" s="41">
        <f t="shared" si="5"/>
        <v>0.9642857142857143</v>
      </c>
      <c r="K60" s="20"/>
      <c r="L60" s="20"/>
      <c r="M60" s="20"/>
      <c r="N60" s="20"/>
      <c r="O60" s="20" t="s">
        <v>1308</v>
      </c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28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28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28</v>
      </c>
      <c r="I87" s="40">
        <f>COUNTIF(K87:AL87,"APAGADO")</f>
        <v>0</v>
      </c>
      <c r="J87" s="41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28</v>
      </c>
      <c r="I88" s="40">
        <f t="shared" si="9"/>
        <v>0</v>
      </c>
      <c r="J88" s="41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28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25</v>
      </c>
      <c r="I99" s="40">
        <f t="shared" si="9"/>
        <v>3</v>
      </c>
      <c r="J99" s="41">
        <f t="shared" si="10"/>
        <v>0.8928571428571429</v>
      </c>
      <c r="K99" s="20"/>
      <c r="L99" s="20" t="s">
        <v>1308</v>
      </c>
      <c r="M99" s="20" t="s">
        <v>1308</v>
      </c>
      <c r="N99" s="20"/>
      <c r="O99" s="20" t="s">
        <v>1308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27</v>
      </c>
      <c r="I101" s="40">
        <f t="shared" si="9"/>
        <v>1</v>
      </c>
      <c r="J101" s="41">
        <f t="shared" si="10"/>
        <v>0.9642857142857143</v>
      </c>
      <c r="K101" s="20"/>
      <c r="L101" s="20"/>
      <c r="M101" s="20"/>
      <c r="N101" s="20"/>
      <c r="O101" s="20" t="s">
        <v>1308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27</v>
      </c>
      <c r="I102" s="40">
        <f t="shared" si="9"/>
        <v>1</v>
      </c>
      <c r="J102" s="41">
        <f t="shared" si="10"/>
        <v>0.9642857142857143</v>
      </c>
      <c r="K102" s="20"/>
      <c r="L102" s="20"/>
      <c r="M102" s="20"/>
      <c r="N102" s="20"/>
      <c r="O102" s="20" t="s">
        <v>1308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28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28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27</v>
      </c>
      <c r="I120" s="40">
        <f t="shared" si="9"/>
        <v>1</v>
      </c>
      <c r="J120" s="41">
        <f t="shared" si="10"/>
        <v>0.9642857142857143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27</v>
      </c>
      <c r="I121" s="40">
        <f t="shared" si="9"/>
        <v>1</v>
      </c>
      <c r="J121" s="41">
        <f t="shared" si="10"/>
        <v>0.9642857142857143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27</v>
      </c>
      <c r="I122" s="40">
        <f t="shared" si="9"/>
        <v>1</v>
      </c>
      <c r="J122" s="41">
        <f t="shared" si="10"/>
        <v>0.9642857142857143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27</v>
      </c>
      <c r="I140" s="40">
        <f t="shared" si="9"/>
        <v>1</v>
      </c>
      <c r="J140" s="41">
        <f t="shared" si="10"/>
        <v>0.9642857142857143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27</v>
      </c>
      <c r="I141" s="40">
        <f t="shared" si="9"/>
        <v>1</v>
      </c>
      <c r="J141" s="41">
        <f t="shared" si="10"/>
        <v>0.9642857142857143</v>
      </c>
      <c r="K141" s="20"/>
      <c r="L141" s="20"/>
      <c r="M141" s="20" t="s">
        <v>1308</v>
      </c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28</v>
      </c>
      <c r="I145" s="40">
        <f t="shared" si="16"/>
        <v>0</v>
      </c>
      <c r="J145" s="41">
        <f t="shared" si="17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28</v>
      </c>
      <c r="I150" s="40">
        <f t="shared" si="16"/>
        <v>0</v>
      </c>
      <c r="J150" s="41">
        <f t="shared" si="17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28</v>
      </c>
      <c r="I151" s="40">
        <f t="shared" si="16"/>
        <v>0</v>
      </c>
      <c r="J151" s="41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27</v>
      </c>
      <c r="I152" s="40">
        <f t="shared" ref="I152:I159" si="18">COUNTIF(K152:AL152,"APAGADO")</f>
        <v>1</v>
      </c>
      <c r="J152" s="41">
        <f t="shared" ref="J152:J159" si="19">(H152)/(I152+H152)</f>
        <v>0.9642857142857143</v>
      </c>
      <c r="K152" s="20"/>
      <c r="L152" s="20"/>
      <c r="M152" s="20"/>
      <c r="N152" s="20"/>
      <c r="O152" s="20" t="s">
        <v>1308</v>
      </c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28</v>
      </c>
      <c r="I153" s="40">
        <f t="shared" si="18"/>
        <v>0</v>
      </c>
      <c r="J153" s="41">
        <f t="shared" si="19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24</v>
      </c>
      <c r="I178" s="40">
        <f t="shared" si="16"/>
        <v>4</v>
      </c>
      <c r="J178" s="41">
        <f t="shared" si="17"/>
        <v>0.8571428571428571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270</v>
      </c>
      <c r="B186" s="39" t="s">
        <v>1314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20">COUNTIF(K186:AL186,"APAGADO")</f>
        <v>0</v>
      </c>
      <c r="J186" s="41">
        <f t="shared" ref="J186" si="21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28</v>
      </c>
      <c r="I194" s="40">
        <f t="shared" si="16"/>
        <v>0</v>
      </c>
      <c r="J194" s="41">
        <f t="shared" si="17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25</v>
      </c>
      <c r="I207" s="40">
        <f t="shared" si="16"/>
        <v>3</v>
      </c>
      <c r="J207" s="41">
        <f t="shared" si="17"/>
        <v>0.8928571428571429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28</v>
      </c>
      <c r="I210" s="40">
        <f t="shared" si="16"/>
        <v>0</v>
      </c>
      <c r="J210" s="41">
        <f t="shared" si="17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3" t="s">
        <v>1307</v>
      </c>
      <c r="H211" s="40">
        <f t="shared" si="22"/>
        <v>25</v>
      </c>
      <c r="I211" s="40">
        <f t="shared" si="16"/>
        <v>3</v>
      </c>
      <c r="J211" s="41">
        <f t="shared" si="17"/>
        <v>0.8928571428571429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24</v>
      </c>
      <c r="I215" s="40">
        <f t="shared" si="16"/>
        <v>4</v>
      </c>
      <c r="J215" s="41">
        <f t="shared" si="17"/>
        <v>0.8571428571428571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27</v>
      </c>
      <c r="I223" s="40">
        <f t="shared" si="16"/>
        <v>1</v>
      </c>
      <c r="J223" s="41">
        <f t="shared" si="17"/>
        <v>0.9642857142857143</v>
      </c>
      <c r="K223" s="20"/>
      <c r="L223" s="20"/>
      <c r="M223" s="20" t="s">
        <v>1308</v>
      </c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27</v>
      </c>
      <c r="I224" s="40">
        <f t="shared" si="16"/>
        <v>1</v>
      </c>
      <c r="J224" s="41">
        <f t="shared" si="17"/>
        <v>0.9642857142857143</v>
      </c>
      <c r="K224" s="20"/>
      <c r="L224" s="20"/>
      <c r="M224" s="20" t="s">
        <v>1308</v>
      </c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25</v>
      </c>
      <c r="I226" s="40">
        <f t="shared" si="16"/>
        <v>3</v>
      </c>
      <c r="J226" s="41">
        <f t="shared" si="17"/>
        <v>0.8928571428571429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24</v>
      </c>
      <c r="I232" s="40">
        <f t="shared" si="16"/>
        <v>4</v>
      </c>
      <c r="J232" s="41">
        <f t="shared" si="17"/>
        <v>0.8571428571428571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28</v>
      </c>
      <c r="I234" s="40">
        <f t="shared" si="16"/>
        <v>0</v>
      </c>
      <c r="J234" s="41">
        <f t="shared" si="17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24</v>
      </c>
      <c r="I235" s="40">
        <f t="shared" si="16"/>
        <v>4</v>
      </c>
      <c r="J235" s="41">
        <f t="shared" si="17"/>
        <v>0.8571428571428571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25</v>
      </c>
      <c r="I237" s="40">
        <f t="shared" si="16"/>
        <v>3</v>
      </c>
      <c r="J237" s="41">
        <f t="shared" si="17"/>
        <v>0.8928571428571429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25</v>
      </c>
      <c r="I238" s="40">
        <f t="shared" ref="I238:I303" si="23">COUNTIF(K238:AL238,"APAGADO")</f>
        <v>3</v>
      </c>
      <c r="J238" s="41">
        <f t="shared" ref="J238:J303" si="24">(H238)/(I238+H238)</f>
        <v>0.8928571428571429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24</v>
      </c>
      <c r="I239" s="40">
        <f t="shared" si="23"/>
        <v>4</v>
      </c>
      <c r="J239" s="41">
        <f t="shared" si="24"/>
        <v>0.8571428571428571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28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28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25</v>
      </c>
      <c r="I244" s="40">
        <f t="shared" si="23"/>
        <v>3</v>
      </c>
      <c r="J244" s="41">
        <f t="shared" si="24"/>
        <v>0.8928571428571429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28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24</v>
      </c>
      <c r="I270" s="40">
        <f t="shared" si="23"/>
        <v>4</v>
      </c>
      <c r="J270" s="41">
        <f t="shared" si="24"/>
        <v>0.8571428571428571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24</v>
      </c>
      <c r="I271" s="40">
        <f t="shared" si="23"/>
        <v>4</v>
      </c>
      <c r="J271" s="41">
        <f t="shared" si="24"/>
        <v>0.8571428571428571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24</v>
      </c>
      <c r="I278" s="40">
        <f t="shared" si="23"/>
        <v>4</v>
      </c>
      <c r="J278" s="41">
        <f t="shared" si="24"/>
        <v>0.8571428571428571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28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28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28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28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28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25</v>
      </c>
      <c r="I328" s="40">
        <f t="shared" si="26"/>
        <v>3</v>
      </c>
      <c r="J328" s="41">
        <f t="shared" si="27"/>
        <v>0.8928571428571429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28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26</v>
      </c>
      <c r="I339" s="40">
        <f t="shared" si="26"/>
        <v>2</v>
      </c>
      <c r="J339" s="41">
        <f t="shared" si="27"/>
        <v>0.9285714285714286</v>
      </c>
      <c r="K339" s="20"/>
      <c r="L339" s="20"/>
      <c r="M339" s="20" t="s">
        <v>1308</v>
      </c>
      <c r="N339" s="20"/>
      <c r="O339" s="20" t="s">
        <v>1308</v>
      </c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24</v>
      </c>
      <c r="I343" s="40">
        <f t="shared" si="26"/>
        <v>4</v>
      </c>
      <c r="J343" s="41">
        <f t="shared" si="27"/>
        <v>0.8571428571428571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24</v>
      </c>
      <c r="I344" s="40">
        <f t="shared" si="26"/>
        <v>4</v>
      </c>
      <c r="J344" s="41">
        <f t="shared" si="27"/>
        <v>0.8571428571428571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27</v>
      </c>
      <c r="I355" s="40">
        <f t="shared" si="26"/>
        <v>1</v>
      </c>
      <c r="J355" s="41">
        <f t="shared" si="27"/>
        <v>0.9642857142857143</v>
      </c>
      <c r="K355" s="20"/>
      <c r="L355" s="20"/>
      <c r="M355" s="20"/>
      <c r="N355" s="20"/>
      <c r="O355" s="20" t="s">
        <v>1308</v>
      </c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27</v>
      </c>
      <c r="I356" s="40">
        <f t="shared" si="26"/>
        <v>1</v>
      </c>
      <c r="J356" s="41">
        <f t="shared" si="27"/>
        <v>0.9642857142857143</v>
      </c>
      <c r="K356" s="20"/>
      <c r="L356" s="20"/>
      <c r="M356" s="20"/>
      <c r="N356" s="20"/>
      <c r="O356" s="20" t="s">
        <v>1308</v>
      </c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24</v>
      </c>
      <c r="I359" s="40">
        <f t="shared" si="26"/>
        <v>4</v>
      </c>
      <c r="J359" s="41">
        <f t="shared" si="27"/>
        <v>0.8571428571428571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24</v>
      </c>
      <c r="I360" s="40">
        <f t="shared" si="26"/>
        <v>4</v>
      </c>
      <c r="J360" s="41">
        <f t="shared" si="27"/>
        <v>0.8571428571428571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27</v>
      </c>
      <c r="I363" s="40">
        <f t="shared" si="26"/>
        <v>1</v>
      </c>
      <c r="J363" s="41">
        <f t="shared" si="27"/>
        <v>0.9642857142857143</v>
      </c>
      <c r="K363" s="20"/>
      <c r="L363" s="20"/>
      <c r="M363" s="20"/>
      <c r="N363" s="20"/>
      <c r="O363" s="20" t="s">
        <v>1308</v>
      </c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27</v>
      </c>
      <c r="I377" s="40">
        <f t="shared" si="26"/>
        <v>1</v>
      </c>
      <c r="J377" s="41">
        <f t="shared" si="27"/>
        <v>0.9642857142857143</v>
      </c>
      <c r="K377" s="20"/>
      <c r="L377" s="20"/>
      <c r="M377" s="20"/>
      <c r="N377" s="20"/>
      <c r="O377" s="20" t="s">
        <v>1308</v>
      </c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27</v>
      </c>
      <c r="I382" s="40">
        <f t="shared" si="31"/>
        <v>1</v>
      </c>
      <c r="J382" s="41">
        <f t="shared" si="32"/>
        <v>0.9642857142857143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27</v>
      </c>
      <c r="I393" s="40">
        <f t="shared" si="31"/>
        <v>1</v>
      </c>
      <c r="J393" s="41">
        <f t="shared" si="32"/>
        <v>0.9642857142857143</v>
      </c>
      <c r="K393" s="20"/>
      <c r="L393" s="20"/>
      <c r="M393" s="20"/>
      <c r="N393" s="20"/>
      <c r="O393" s="20" t="s">
        <v>1308</v>
      </c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27</v>
      </c>
      <c r="I394" s="40">
        <f t="shared" si="31"/>
        <v>1</v>
      </c>
      <c r="J394" s="41">
        <f t="shared" si="32"/>
        <v>0.9642857142857143</v>
      </c>
      <c r="K394" s="20"/>
      <c r="L394" s="20"/>
      <c r="M394" s="20"/>
      <c r="N394" s="20"/>
      <c r="O394" s="20" t="s">
        <v>1308</v>
      </c>
      <c r="P394" s="20"/>
      <c r="Q394" s="20"/>
      <c r="R394" s="20"/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28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55" priority="585" operator="lessThan">
      <formula>0.8</formula>
    </cfRule>
    <cfRule type="cellIs" dxfId="754" priority="586" operator="greaterThan">
      <formula>0.8</formula>
    </cfRule>
  </conditionalFormatting>
  <conditionalFormatting sqref="E430:G430 E444:G1048576 E443:F443 E1:G24 E25 G25 E432:G442 E26:G419">
    <cfRule type="containsText" dxfId="753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52" priority="582" operator="notContains" text="Caida">
      <formula>ISERROR(SEARCH("Caida",K5))</formula>
    </cfRule>
    <cfRule type="containsText" dxfId="751" priority="583" operator="containsText" text="Caida">
      <formula>NOT(ISERROR(SEARCH("Caida",K5)))</formula>
    </cfRule>
  </conditionalFormatting>
  <conditionalFormatting sqref="L385">
    <cfRule type="cellIs" dxfId="750" priority="543" operator="lessThan">
      <formula>0.8</formula>
    </cfRule>
    <cfRule type="cellIs" dxfId="749" priority="544" operator="greaterThan">
      <formula>0.8</formula>
    </cfRule>
  </conditionalFormatting>
  <conditionalFormatting sqref="L385">
    <cfRule type="notContainsText" dxfId="748" priority="541" operator="notContains" text="Caida">
      <formula>ISERROR(SEARCH("Caida",L385))</formula>
    </cfRule>
    <cfRule type="containsText" dxfId="747" priority="542" operator="containsText" text="Caida">
      <formula>NOT(ISERROR(SEARCH("Caida",L385)))</formula>
    </cfRule>
  </conditionalFormatting>
  <conditionalFormatting sqref="L73">
    <cfRule type="containsText" dxfId="746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45" priority="579" operator="lessThan">
      <formula>0.8</formula>
    </cfRule>
    <cfRule type="cellIs" dxfId="744" priority="580" operator="greaterThan">
      <formula>0.8</formula>
    </cfRule>
  </conditionalFormatting>
  <conditionalFormatting sqref="L313">
    <cfRule type="notContainsText" dxfId="743" priority="577" operator="notContains" text="Caida">
      <formula>ISERROR(SEARCH("Caida",L313))</formula>
    </cfRule>
    <cfRule type="containsText" dxfId="742" priority="578" operator="containsText" text="Caida">
      <formula>NOT(ISERROR(SEARCH("Caida",L313)))</formula>
    </cfRule>
  </conditionalFormatting>
  <conditionalFormatting sqref="L314:L315">
    <cfRule type="cellIs" dxfId="741" priority="575" operator="lessThan">
      <formula>0.8</formula>
    </cfRule>
    <cfRule type="cellIs" dxfId="740" priority="576" operator="greaterThan">
      <formula>0.8</formula>
    </cfRule>
  </conditionalFormatting>
  <conditionalFormatting sqref="L314:L315">
    <cfRule type="notContainsText" dxfId="739" priority="573" operator="notContains" text="Caida">
      <formula>ISERROR(SEARCH("Caida",L314))</formula>
    </cfRule>
    <cfRule type="containsText" dxfId="738" priority="574" operator="containsText" text="Caida">
      <formula>NOT(ISERROR(SEARCH("Caida",L314)))</formula>
    </cfRule>
  </conditionalFormatting>
  <conditionalFormatting sqref="L7">
    <cfRule type="cellIs" dxfId="737" priority="571" operator="lessThan">
      <formula>0.8</formula>
    </cfRule>
    <cfRule type="cellIs" dxfId="736" priority="572" operator="greaterThan">
      <formula>0.8</formula>
    </cfRule>
  </conditionalFormatting>
  <conditionalFormatting sqref="L7">
    <cfRule type="notContainsText" dxfId="735" priority="569" operator="notContains" text="Caida">
      <formula>ISERROR(SEARCH("Caida",L7))</formula>
    </cfRule>
    <cfRule type="containsText" dxfId="734" priority="570" operator="containsText" text="Caida">
      <formula>NOT(ISERROR(SEARCH("Caida",L7)))</formula>
    </cfRule>
  </conditionalFormatting>
  <conditionalFormatting sqref="L253">
    <cfRule type="cellIs" dxfId="733" priority="567" operator="lessThan">
      <formula>0.8</formula>
    </cfRule>
    <cfRule type="cellIs" dxfId="732" priority="568" operator="greaterThan">
      <formula>0.8</formula>
    </cfRule>
  </conditionalFormatting>
  <conditionalFormatting sqref="L253">
    <cfRule type="notContainsText" dxfId="731" priority="565" operator="notContains" text="Caida">
      <formula>ISERROR(SEARCH("Caida",L253))</formula>
    </cfRule>
    <cfRule type="containsText" dxfId="730" priority="566" operator="containsText" text="Caida">
      <formula>NOT(ISERROR(SEARCH("Caida",L253)))</formula>
    </cfRule>
  </conditionalFormatting>
  <conditionalFormatting sqref="L254:L258">
    <cfRule type="cellIs" dxfId="729" priority="563" operator="lessThan">
      <formula>0.8</formula>
    </cfRule>
    <cfRule type="cellIs" dxfId="728" priority="564" operator="greaterThan">
      <formula>0.8</formula>
    </cfRule>
  </conditionalFormatting>
  <conditionalFormatting sqref="L254:L258">
    <cfRule type="notContainsText" dxfId="727" priority="561" operator="notContains" text="Caida">
      <formula>ISERROR(SEARCH("Caida",L254))</formula>
    </cfRule>
    <cfRule type="containsText" dxfId="726" priority="562" operator="containsText" text="Caida">
      <formula>NOT(ISERROR(SEARCH("Caida",L254)))</formula>
    </cfRule>
  </conditionalFormatting>
  <conditionalFormatting sqref="L259">
    <cfRule type="cellIs" dxfId="725" priority="559" operator="lessThan">
      <formula>0.8</formula>
    </cfRule>
    <cfRule type="cellIs" dxfId="724" priority="560" operator="greaterThan">
      <formula>0.8</formula>
    </cfRule>
  </conditionalFormatting>
  <conditionalFormatting sqref="L259">
    <cfRule type="notContainsText" dxfId="723" priority="557" operator="notContains" text="Caida">
      <formula>ISERROR(SEARCH("Caida",L259))</formula>
    </cfRule>
    <cfRule type="containsText" dxfId="722" priority="558" operator="containsText" text="Caida">
      <formula>NOT(ISERROR(SEARCH("Caida",L259)))</formula>
    </cfRule>
  </conditionalFormatting>
  <conditionalFormatting sqref="L260">
    <cfRule type="cellIs" dxfId="721" priority="555" operator="lessThan">
      <formula>0.8</formula>
    </cfRule>
    <cfRule type="cellIs" dxfId="720" priority="556" operator="greaterThan">
      <formula>0.8</formula>
    </cfRule>
  </conditionalFormatting>
  <conditionalFormatting sqref="L260">
    <cfRule type="notContainsText" dxfId="719" priority="553" operator="notContains" text="Caida">
      <formula>ISERROR(SEARCH("Caida",L260))</formula>
    </cfRule>
    <cfRule type="containsText" dxfId="718" priority="554" operator="containsText" text="Caida">
      <formula>NOT(ISERROR(SEARCH("Caida",L260)))</formula>
    </cfRule>
  </conditionalFormatting>
  <conditionalFormatting sqref="L261">
    <cfRule type="cellIs" dxfId="717" priority="551" operator="lessThan">
      <formula>0.8</formula>
    </cfRule>
    <cfRule type="cellIs" dxfId="716" priority="552" operator="greaterThan">
      <formula>0.8</formula>
    </cfRule>
  </conditionalFormatting>
  <conditionalFormatting sqref="L261">
    <cfRule type="notContainsText" dxfId="715" priority="549" operator="notContains" text="Caida">
      <formula>ISERROR(SEARCH("Caida",L261))</formula>
    </cfRule>
    <cfRule type="containsText" dxfId="714" priority="550" operator="containsText" text="Caida">
      <formula>NOT(ISERROR(SEARCH("Caida",L261)))</formula>
    </cfRule>
  </conditionalFormatting>
  <conditionalFormatting sqref="L384">
    <cfRule type="cellIs" dxfId="713" priority="547" operator="lessThan">
      <formula>0.8</formula>
    </cfRule>
    <cfRule type="cellIs" dxfId="712" priority="548" operator="greaterThan">
      <formula>0.8</formula>
    </cfRule>
  </conditionalFormatting>
  <conditionalFormatting sqref="L384">
    <cfRule type="notContainsText" dxfId="711" priority="545" operator="notContains" text="Caida">
      <formula>ISERROR(SEARCH("Caida",L384))</formula>
    </cfRule>
    <cfRule type="containsText" dxfId="710" priority="546" operator="containsText" text="Caida">
      <formula>NOT(ISERROR(SEARCH("Caida",L384)))</formula>
    </cfRule>
  </conditionalFormatting>
  <conditionalFormatting sqref="M385">
    <cfRule type="cellIs" dxfId="709" priority="502" operator="lessThan">
      <formula>0.8</formula>
    </cfRule>
    <cfRule type="cellIs" dxfId="708" priority="503" operator="greaterThan">
      <formula>0.8</formula>
    </cfRule>
  </conditionalFormatting>
  <conditionalFormatting sqref="M385">
    <cfRule type="notContainsText" dxfId="707" priority="500" operator="notContains" text="Caida">
      <formula>ISERROR(SEARCH("Caida",M385))</formula>
    </cfRule>
    <cfRule type="containsText" dxfId="706" priority="501" operator="containsText" text="Caida">
      <formula>NOT(ISERROR(SEARCH("Caida",M385)))</formula>
    </cfRule>
  </conditionalFormatting>
  <conditionalFormatting sqref="M73">
    <cfRule type="containsText" dxfId="705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704" priority="538" operator="lessThan">
      <formula>0.8</formula>
    </cfRule>
    <cfRule type="cellIs" dxfId="703" priority="539" operator="greaterThan">
      <formula>0.8</formula>
    </cfRule>
  </conditionalFormatting>
  <conditionalFormatting sqref="M313">
    <cfRule type="notContainsText" dxfId="702" priority="536" operator="notContains" text="Caida">
      <formula>ISERROR(SEARCH("Caida",M313))</formula>
    </cfRule>
    <cfRule type="containsText" dxfId="701" priority="537" operator="containsText" text="Caida">
      <formula>NOT(ISERROR(SEARCH("Caida",M313)))</formula>
    </cfRule>
  </conditionalFormatting>
  <conditionalFormatting sqref="M314:M315">
    <cfRule type="cellIs" dxfId="700" priority="534" operator="lessThan">
      <formula>0.8</formula>
    </cfRule>
    <cfRule type="cellIs" dxfId="699" priority="535" operator="greaterThan">
      <formula>0.8</formula>
    </cfRule>
  </conditionalFormatting>
  <conditionalFormatting sqref="M314:M315">
    <cfRule type="notContainsText" dxfId="698" priority="532" operator="notContains" text="Caida">
      <formula>ISERROR(SEARCH("Caida",M314))</formula>
    </cfRule>
    <cfRule type="containsText" dxfId="697" priority="533" operator="containsText" text="Caida">
      <formula>NOT(ISERROR(SEARCH("Caida",M314)))</formula>
    </cfRule>
  </conditionalFormatting>
  <conditionalFormatting sqref="M7">
    <cfRule type="cellIs" dxfId="696" priority="530" operator="lessThan">
      <formula>0.8</formula>
    </cfRule>
    <cfRule type="cellIs" dxfId="695" priority="531" operator="greaterThan">
      <formula>0.8</formula>
    </cfRule>
  </conditionalFormatting>
  <conditionalFormatting sqref="M7">
    <cfRule type="notContainsText" dxfId="694" priority="528" operator="notContains" text="Caida">
      <formula>ISERROR(SEARCH("Caida",M7))</formula>
    </cfRule>
    <cfRule type="containsText" dxfId="693" priority="529" operator="containsText" text="Caida">
      <formula>NOT(ISERROR(SEARCH("Caida",M7)))</formula>
    </cfRule>
  </conditionalFormatting>
  <conditionalFormatting sqref="M253">
    <cfRule type="cellIs" dxfId="692" priority="526" operator="lessThan">
      <formula>0.8</formula>
    </cfRule>
    <cfRule type="cellIs" dxfId="691" priority="527" operator="greaterThan">
      <formula>0.8</formula>
    </cfRule>
  </conditionalFormatting>
  <conditionalFormatting sqref="M253">
    <cfRule type="notContainsText" dxfId="690" priority="524" operator="notContains" text="Caida">
      <formula>ISERROR(SEARCH("Caida",M253))</formula>
    </cfRule>
    <cfRule type="containsText" dxfId="689" priority="525" operator="containsText" text="Caida">
      <formula>NOT(ISERROR(SEARCH("Caida",M253)))</formula>
    </cfRule>
  </conditionalFormatting>
  <conditionalFormatting sqref="M254:M258">
    <cfRule type="cellIs" dxfId="688" priority="522" operator="lessThan">
      <formula>0.8</formula>
    </cfRule>
    <cfRule type="cellIs" dxfId="687" priority="523" operator="greaterThan">
      <formula>0.8</formula>
    </cfRule>
  </conditionalFormatting>
  <conditionalFormatting sqref="M254:M258">
    <cfRule type="notContainsText" dxfId="686" priority="520" operator="notContains" text="Caida">
      <formula>ISERROR(SEARCH("Caida",M254))</formula>
    </cfRule>
    <cfRule type="containsText" dxfId="685" priority="521" operator="containsText" text="Caida">
      <formula>NOT(ISERROR(SEARCH("Caida",M254)))</formula>
    </cfRule>
  </conditionalFormatting>
  <conditionalFormatting sqref="M259">
    <cfRule type="cellIs" dxfId="684" priority="518" operator="lessThan">
      <formula>0.8</formula>
    </cfRule>
    <cfRule type="cellIs" dxfId="683" priority="519" operator="greaterThan">
      <formula>0.8</formula>
    </cfRule>
  </conditionalFormatting>
  <conditionalFormatting sqref="M259">
    <cfRule type="notContainsText" dxfId="682" priority="516" operator="notContains" text="Caida">
      <formula>ISERROR(SEARCH("Caida",M259))</formula>
    </cfRule>
    <cfRule type="containsText" dxfId="681" priority="517" operator="containsText" text="Caida">
      <formula>NOT(ISERROR(SEARCH("Caida",M259)))</formula>
    </cfRule>
  </conditionalFormatting>
  <conditionalFormatting sqref="M260">
    <cfRule type="cellIs" dxfId="680" priority="514" operator="lessThan">
      <formula>0.8</formula>
    </cfRule>
    <cfRule type="cellIs" dxfId="679" priority="515" operator="greaterThan">
      <formula>0.8</formula>
    </cfRule>
  </conditionalFormatting>
  <conditionalFormatting sqref="M260">
    <cfRule type="notContainsText" dxfId="678" priority="512" operator="notContains" text="Caida">
      <formula>ISERROR(SEARCH("Caida",M260))</formula>
    </cfRule>
    <cfRule type="containsText" dxfId="677" priority="513" operator="containsText" text="Caida">
      <formula>NOT(ISERROR(SEARCH("Caida",M260)))</formula>
    </cfRule>
  </conditionalFormatting>
  <conditionalFormatting sqref="M261">
    <cfRule type="cellIs" dxfId="676" priority="510" operator="lessThan">
      <formula>0.8</formula>
    </cfRule>
    <cfRule type="cellIs" dxfId="675" priority="511" operator="greaterThan">
      <formula>0.8</formula>
    </cfRule>
  </conditionalFormatting>
  <conditionalFormatting sqref="M261">
    <cfRule type="notContainsText" dxfId="674" priority="508" operator="notContains" text="Caida">
      <formula>ISERROR(SEARCH("Caida",M261))</formula>
    </cfRule>
    <cfRule type="containsText" dxfId="673" priority="509" operator="containsText" text="Caida">
      <formula>NOT(ISERROR(SEARCH("Caida",M261)))</formula>
    </cfRule>
  </conditionalFormatting>
  <conditionalFormatting sqref="M384">
    <cfRule type="cellIs" dxfId="672" priority="506" operator="lessThan">
      <formula>0.8</formula>
    </cfRule>
    <cfRule type="cellIs" dxfId="671" priority="507" operator="greaterThan">
      <formula>0.8</formula>
    </cfRule>
  </conditionalFormatting>
  <conditionalFormatting sqref="M384">
    <cfRule type="notContainsText" dxfId="670" priority="504" operator="notContains" text="Caida">
      <formula>ISERROR(SEARCH("Caida",M384))</formula>
    </cfRule>
    <cfRule type="containsText" dxfId="669" priority="505" operator="containsText" text="Caida">
      <formula>NOT(ISERROR(SEARCH("Caida",M384)))</formula>
    </cfRule>
  </conditionalFormatting>
  <conditionalFormatting sqref="N385:P385">
    <cfRule type="cellIs" dxfId="668" priority="461" operator="lessThan">
      <formula>0.8</formula>
    </cfRule>
    <cfRule type="cellIs" dxfId="667" priority="462" operator="greaterThan">
      <formula>0.8</formula>
    </cfRule>
  </conditionalFormatting>
  <conditionalFormatting sqref="N385:P385">
    <cfRule type="notContainsText" dxfId="666" priority="459" operator="notContains" text="Caida">
      <formula>ISERROR(SEARCH("Caida",N385))</formula>
    </cfRule>
    <cfRule type="containsText" dxfId="665" priority="460" operator="containsText" text="Caida">
      <formula>NOT(ISERROR(SEARCH("Caida",N385)))</formula>
    </cfRule>
  </conditionalFormatting>
  <conditionalFormatting sqref="N73:P73">
    <cfRule type="containsText" dxfId="664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63" priority="497" operator="lessThan">
      <formula>0.8</formula>
    </cfRule>
    <cfRule type="cellIs" dxfId="662" priority="498" operator="greaterThan">
      <formula>0.8</formula>
    </cfRule>
  </conditionalFormatting>
  <conditionalFormatting sqref="N313:P313">
    <cfRule type="notContainsText" dxfId="661" priority="495" operator="notContains" text="Caida">
      <formula>ISERROR(SEARCH("Caida",N313))</formula>
    </cfRule>
    <cfRule type="containsText" dxfId="660" priority="496" operator="containsText" text="Caida">
      <formula>NOT(ISERROR(SEARCH("Caida",N313)))</formula>
    </cfRule>
  </conditionalFormatting>
  <conditionalFormatting sqref="N314:P315">
    <cfRule type="cellIs" dxfId="659" priority="493" operator="lessThan">
      <formula>0.8</formula>
    </cfRule>
    <cfRule type="cellIs" dxfId="658" priority="494" operator="greaterThan">
      <formula>0.8</formula>
    </cfRule>
  </conditionalFormatting>
  <conditionalFormatting sqref="N314:P315">
    <cfRule type="notContainsText" dxfId="657" priority="491" operator="notContains" text="Caida">
      <formula>ISERROR(SEARCH("Caida",N314))</formula>
    </cfRule>
    <cfRule type="containsText" dxfId="656" priority="492" operator="containsText" text="Caida">
      <formula>NOT(ISERROR(SEARCH("Caida",N314)))</formula>
    </cfRule>
  </conditionalFormatting>
  <conditionalFormatting sqref="N7:P7">
    <cfRule type="cellIs" dxfId="655" priority="489" operator="lessThan">
      <formula>0.8</formula>
    </cfRule>
    <cfRule type="cellIs" dxfId="654" priority="490" operator="greaterThan">
      <formula>0.8</formula>
    </cfRule>
  </conditionalFormatting>
  <conditionalFormatting sqref="N7:P7">
    <cfRule type="notContainsText" dxfId="653" priority="487" operator="notContains" text="Caida">
      <formula>ISERROR(SEARCH("Caida",N7))</formula>
    </cfRule>
    <cfRule type="containsText" dxfId="652" priority="488" operator="containsText" text="Caida">
      <formula>NOT(ISERROR(SEARCH("Caida",N7)))</formula>
    </cfRule>
  </conditionalFormatting>
  <conditionalFormatting sqref="N253:P253">
    <cfRule type="cellIs" dxfId="651" priority="485" operator="lessThan">
      <formula>0.8</formula>
    </cfRule>
    <cfRule type="cellIs" dxfId="650" priority="486" operator="greaterThan">
      <formula>0.8</formula>
    </cfRule>
  </conditionalFormatting>
  <conditionalFormatting sqref="N253:P253">
    <cfRule type="notContainsText" dxfId="649" priority="483" operator="notContains" text="Caida">
      <formula>ISERROR(SEARCH("Caida",N253))</formula>
    </cfRule>
    <cfRule type="containsText" dxfId="648" priority="484" operator="containsText" text="Caida">
      <formula>NOT(ISERROR(SEARCH("Caida",N253)))</formula>
    </cfRule>
  </conditionalFormatting>
  <conditionalFormatting sqref="N254:P258">
    <cfRule type="cellIs" dxfId="647" priority="481" operator="lessThan">
      <formula>0.8</formula>
    </cfRule>
    <cfRule type="cellIs" dxfId="646" priority="482" operator="greaterThan">
      <formula>0.8</formula>
    </cfRule>
  </conditionalFormatting>
  <conditionalFormatting sqref="N254:P258">
    <cfRule type="notContainsText" dxfId="645" priority="479" operator="notContains" text="Caida">
      <formula>ISERROR(SEARCH("Caida",N254))</formula>
    </cfRule>
    <cfRule type="containsText" dxfId="644" priority="480" operator="containsText" text="Caida">
      <formula>NOT(ISERROR(SEARCH("Caida",N254)))</formula>
    </cfRule>
  </conditionalFormatting>
  <conditionalFormatting sqref="N259:P259">
    <cfRule type="cellIs" dxfId="643" priority="477" operator="lessThan">
      <formula>0.8</formula>
    </cfRule>
    <cfRule type="cellIs" dxfId="642" priority="478" operator="greaterThan">
      <formula>0.8</formula>
    </cfRule>
  </conditionalFormatting>
  <conditionalFormatting sqref="N259:P259">
    <cfRule type="notContainsText" dxfId="641" priority="475" operator="notContains" text="Caida">
      <formula>ISERROR(SEARCH("Caida",N259))</formula>
    </cfRule>
    <cfRule type="containsText" dxfId="640" priority="476" operator="containsText" text="Caida">
      <formula>NOT(ISERROR(SEARCH("Caida",N259)))</formula>
    </cfRule>
  </conditionalFormatting>
  <conditionalFormatting sqref="N260:P260">
    <cfRule type="cellIs" dxfId="639" priority="473" operator="lessThan">
      <formula>0.8</formula>
    </cfRule>
    <cfRule type="cellIs" dxfId="638" priority="474" operator="greaterThan">
      <formula>0.8</formula>
    </cfRule>
  </conditionalFormatting>
  <conditionalFormatting sqref="N260:P260">
    <cfRule type="notContainsText" dxfId="637" priority="471" operator="notContains" text="Caida">
      <formula>ISERROR(SEARCH("Caida",N260))</formula>
    </cfRule>
    <cfRule type="containsText" dxfId="636" priority="472" operator="containsText" text="Caida">
      <formula>NOT(ISERROR(SEARCH("Caida",N260)))</formula>
    </cfRule>
  </conditionalFormatting>
  <conditionalFormatting sqref="N261:P261">
    <cfRule type="cellIs" dxfId="635" priority="469" operator="lessThan">
      <formula>0.8</formula>
    </cfRule>
    <cfRule type="cellIs" dxfId="634" priority="470" operator="greaterThan">
      <formula>0.8</formula>
    </cfRule>
  </conditionalFormatting>
  <conditionalFormatting sqref="N261:P261">
    <cfRule type="notContainsText" dxfId="633" priority="467" operator="notContains" text="Caida">
      <formula>ISERROR(SEARCH("Caida",N261))</formula>
    </cfRule>
    <cfRule type="containsText" dxfId="632" priority="468" operator="containsText" text="Caida">
      <formula>NOT(ISERROR(SEARCH("Caida",N261)))</formula>
    </cfRule>
  </conditionalFormatting>
  <conditionalFormatting sqref="N384:P384">
    <cfRule type="cellIs" dxfId="631" priority="465" operator="lessThan">
      <formula>0.8</formula>
    </cfRule>
    <cfRule type="cellIs" dxfId="630" priority="466" operator="greaterThan">
      <formula>0.8</formula>
    </cfRule>
  </conditionalFormatting>
  <conditionalFormatting sqref="N384:P384">
    <cfRule type="notContainsText" dxfId="629" priority="463" operator="notContains" text="Caida">
      <formula>ISERROR(SEARCH("Caida",N384))</formula>
    </cfRule>
    <cfRule type="containsText" dxfId="628" priority="464" operator="containsText" text="Caida">
      <formula>NOT(ISERROR(SEARCH("Caida",N384)))</formula>
    </cfRule>
  </conditionalFormatting>
  <conditionalFormatting sqref="L106:L108">
    <cfRule type="cellIs" dxfId="627" priority="457" operator="lessThan">
      <formula>0.8</formula>
    </cfRule>
    <cfRule type="cellIs" dxfId="626" priority="458" operator="greaterThan">
      <formula>0.8</formula>
    </cfRule>
  </conditionalFormatting>
  <conditionalFormatting sqref="L106:L108">
    <cfRule type="notContainsText" dxfId="625" priority="455" operator="notContains" text="Caida">
      <formula>ISERROR(SEARCH("Caida",L106))</formula>
    </cfRule>
    <cfRule type="containsText" dxfId="624" priority="456" operator="containsText" text="Caida">
      <formula>NOT(ISERROR(SEARCH("Caida",L106)))</formula>
    </cfRule>
  </conditionalFormatting>
  <conditionalFormatting sqref="M106:M108">
    <cfRule type="cellIs" dxfId="623" priority="453" operator="lessThan">
      <formula>0.8</formula>
    </cfRule>
    <cfRule type="cellIs" dxfId="622" priority="454" operator="greaterThan">
      <formula>0.8</formula>
    </cfRule>
  </conditionalFormatting>
  <conditionalFormatting sqref="M106:M108">
    <cfRule type="notContainsText" dxfId="621" priority="451" operator="notContains" text="Caida">
      <formula>ISERROR(SEARCH("Caida",M106))</formula>
    </cfRule>
    <cfRule type="containsText" dxfId="620" priority="452" operator="containsText" text="Caida">
      <formula>NOT(ISERROR(SEARCH("Caida",M106)))</formula>
    </cfRule>
  </conditionalFormatting>
  <conditionalFormatting sqref="N106:N108">
    <cfRule type="cellIs" dxfId="619" priority="449" operator="lessThan">
      <formula>0.8</formula>
    </cfRule>
    <cfRule type="cellIs" dxfId="618" priority="450" operator="greaterThan">
      <formula>0.8</formula>
    </cfRule>
  </conditionalFormatting>
  <conditionalFormatting sqref="N106:N108">
    <cfRule type="notContainsText" dxfId="617" priority="447" operator="notContains" text="Caida">
      <formula>ISERROR(SEARCH("Caida",N106))</formula>
    </cfRule>
    <cfRule type="containsText" dxfId="616" priority="448" operator="containsText" text="Caida">
      <formula>NOT(ISERROR(SEARCH("Caida",N106)))</formula>
    </cfRule>
  </conditionalFormatting>
  <conditionalFormatting sqref="L407">
    <cfRule type="cellIs" dxfId="615" priority="445" operator="lessThan">
      <formula>0.8</formula>
    </cfRule>
    <cfRule type="cellIs" dxfId="614" priority="446" operator="greaterThan">
      <formula>0.8</formula>
    </cfRule>
  </conditionalFormatting>
  <conditionalFormatting sqref="L407">
    <cfRule type="notContainsText" dxfId="613" priority="443" operator="notContains" text="Caida">
      <formula>ISERROR(SEARCH("Caida",L407))</formula>
    </cfRule>
    <cfRule type="containsText" dxfId="612" priority="444" operator="containsText" text="Caida">
      <formula>NOT(ISERROR(SEARCH("Caida",L407)))</formula>
    </cfRule>
  </conditionalFormatting>
  <conditionalFormatting sqref="M407">
    <cfRule type="cellIs" dxfId="611" priority="441" operator="lessThan">
      <formula>0.8</formula>
    </cfRule>
    <cfRule type="cellIs" dxfId="610" priority="442" operator="greaterThan">
      <formula>0.8</formula>
    </cfRule>
  </conditionalFormatting>
  <conditionalFormatting sqref="M407">
    <cfRule type="notContainsText" dxfId="609" priority="439" operator="notContains" text="Caida">
      <formula>ISERROR(SEARCH("Caida",M407))</formula>
    </cfRule>
    <cfRule type="containsText" dxfId="608" priority="440" operator="containsText" text="Caida">
      <formula>NOT(ISERROR(SEARCH("Caida",M407)))</formula>
    </cfRule>
  </conditionalFormatting>
  <conditionalFormatting sqref="N407:P407">
    <cfRule type="cellIs" dxfId="607" priority="437" operator="lessThan">
      <formula>0.8</formula>
    </cfRule>
    <cfRule type="cellIs" dxfId="606" priority="438" operator="greaterThan">
      <formula>0.8</formula>
    </cfRule>
  </conditionalFormatting>
  <conditionalFormatting sqref="N407:P407">
    <cfRule type="notContainsText" dxfId="605" priority="435" operator="notContains" text="Caida">
      <formula>ISERROR(SEARCH("Caida",N407))</formula>
    </cfRule>
    <cfRule type="containsText" dxfId="604" priority="436" operator="containsText" text="Caida">
      <formula>NOT(ISERROR(SEARCH("Caida",N407)))</formula>
    </cfRule>
  </conditionalFormatting>
  <conditionalFormatting sqref="L408">
    <cfRule type="cellIs" dxfId="603" priority="433" operator="lessThan">
      <formula>0.8</formula>
    </cfRule>
    <cfRule type="cellIs" dxfId="602" priority="434" operator="greaterThan">
      <formula>0.8</formula>
    </cfRule>
  </conditionalFormatting>
  <conditionalFormatting sqref="L408">
    <cfRule type="notContainsText" dxfId="601" priority="431" operator="notContains" text="Caida">
      <formula>ISERROR(SEARCH("Caida",L408))</formula>
    </cfRule>
    <cfRule type="containsText" dxfId="600" priority="432" operator="containsText" text="Caida">
      <formula>NOT(ISERROR(SEARCH("Caida",L408)))</formula>
    </cfRule>
  </conditionalFormatting>
  <conditionalFormatting sqref="M408">
    <cfRule type="cellIs" dxfId="599" priority="429" operator="lessThan">
      <formula>0.8</formula>
    </cfRule>
    <cfRule type="cellIs" dxfId="598" priority="430" operator="greaterThan">
      <formula>0.8</formula>
    </cfRule>
  </conditionalFormatting>
  <conditionalFormatting sqref="M408">
    <cfRule type="notContainsText" dxfId="597" priority="427" operator="notContains" text="Caida">
      <formula>ISERROR(SEARCH("Caida",M408))</formula>
    </cfRule>
    <cfRule type="containsText" dxfId="596" priority="428" operator="containsText" text="Caida">
      <formula>NOT(ISERROR(SEARCH("Caida",M408)))</formula>
    </cfRule>
  </conditionalFormatting>
  <conditionalFormatting sqref="N408:P408">
    <cfRule type="cellIs" dxfId="595" priority="425" operator="lessThan">
      <formula>0.8</formula>
    </cfRule>
    <cfRule type="cellIs" dxfId="594" priority="426" operator="greaterThan">
      <formula>0.8</formula>
    </cfRule>
  </conditionalFormatting>
  <conditionalFormatting sqref="N408:P408">
    <cfRule type="notContainsText" dxfId="593" priority="423" operator="notContains" text="Caida">
      <formula>ISERROR(SEARCH("Caida",N408))</formula>
    </cfRule>
    <cfRule type="containsText" dxfId="592" priority="424" operator="containsText" text="Caida">
      <formula>NOT(ISERROR(SEARCH("Caida",N408)))</formula>
    </cfRule>
  </conditionalFormatting>
  <conditionalFormatting sqref="L409">
    <cfRule type="cellIs" dxfId="591" priority="421" operator="lessThan">
      <formula>0.8</formula>
    </cfRule>
    <cfRule type="cellIs" dxfId="590" priority="422" operator="greaterThan">
      <formula>0.8</formula>
    </cfRule>
  </conditionalFormatting>
  <conditionalFormatting sqref="L409">
    <cfRule type="notContainsText" dxfId="589" priority="419" operator="notContains" text="Caida">
      <formula>ISERROR(SEARCH("Caida",L409))</formula>
    </cfRule>
    <cfRule type="containsText" dxfId="588" priority="420" operator="containsText" text="Caida">
      <formula>NOT(ISERROR(SEARCH("Caida",L409)))</formula>
    </cfRule>
  </conditionalFormatting>
  <conditionalFormatting sqref="M409">
    <cfRule type="cellIs" dxfId="587" priority="417" operator="lessThan">
      <formula>0.8</formula>
    </cfRule>
    <cfRule type="cellIs" dxfId="586" priority="418" operator="greaterThan">
      <formula>0.8</formula>
    </cfRule>
  </conditionalFormatting>
  <conditionalFormatting sqref="M409">
    <cfRule type="notContainsText" dxfId="585" priority="415" operator="notContains" text="Caida">
      <formula>ISERROR(SEARCH("Caida",M409))</formula>
    </cfRule>
    <cfRule type="containsText" dxfId="584" priority="416" operator="containsText" text="Caida">
      <formula>NOT(ISERROR(SEARCH("Caida",M409)))</formula>
    </cfRule>
  </conditionalFormatting>
  <conditionalFormatting sqref="N409:P409">
    <cfRule type="cellIs" dxfId="583" priority="413" operator="lessThan">
      <formula>0.8</formula>
    </cfRule>
    <cfRule type="cellIs" dxfId="582" priority="414" operator="greaterThan">
      <formula>0.8</formula>
    </cfRule>
  </conditionalFormatting>
  <conditionalFormatting sqref="N409:P409">
    <cfRule type="notContainsText" dxfId="581" priority="411" operator="notContains" text="Caida">
      <formula>ISERROR(SEARCH("Caida",N409))</formula>
    </cfRule>
    <cfRule type="containsText" dxfId="580" priority="412" operator="containsText" text="Caida">
      <formula>NOT(ISERROR(SEARCH("Caida",N409)))</formula>
    </cfRule>
  </conditionalFormatting>
  <conditionalFormatting sqref="Q253">
    <cfRule type="cellIs" dxfId="579" priority="384" operator="lessThan">
      <formula>0.8</formula>
    </cfRule>
    <cfRule type="cellIs" dxfId="578" priority="385" operator="greaterThan">
      <formula>0.8</formula>
    </cfRule>
  </conditionalFormatting>
  <conditionalFormatting sqref="Q253">
    <cfRule type="notContainsText" dxfId="577" priority="382" operator="notContains" text="Caida">
      <formula>ISERROR(SEARCH("Caida",Q253))</formula>
    </cfRule>
    <cfRule type="containsText" dxfId="576" priority="383" operator="containsText" text="Caida">
      <formula>NOT(ISERROR(SEARCH("Caida",Q253)))</formula>
    </cfRule>
  </conditionalFormatting>
  <conditionalFormatting sqref="Q254:Q258">
    <cfRule type="cellIs" dxfId="575" priority="380" operator="lessThan">
      <formula>0.8</formula>
    </cfRule>
    <cfRule type="cellIs" dxfId="574" priority="381" operator="greaterThan">
      <formula>0.8</formula>
    </cfRule>
  </conditionalFormatting>
  <conditionalFormatting sqref="Q254:Q258">
    <cfRule type="notContainsText" dxfId="573" priority="378" operator="notContains" text="Caida">
      <formula>ISERROR(SEARCH("Caida",Q254))</formula>
    </cfRule>
    <cfRule type="containsText" dxfId="572" priority="379" operator="containsText" text="Caida">
      <formula>NOT(ISERROR(SEARCH("Caida",Q254)))</formula>
    </cfRule>
  </conditionalFormatting>
  <conditionalFormatting sqref="L410:L412">
    <cfRule type="cellIs" dxfId="571" priority="409" operator="lessThan">
      <formula>0.8</formula>
    </cfRule>
    <cfRule type="cellIs" dxfId="570" priority="410" operator="greaterThan">
      <formula>0.8</formula>
    </cfRule>
  </conditionalFormatting>
  <conditionalFormatting sqref="L410:L412">
    <cfRule type="notContainsText" dxfId="569" priority="407" operator="notContains" text="Caida">
      <formula>ISERROR(SEARCH("Caida",L410))</formula>
    </cfRule>
    <cfRule type="containsText" dxfId="568" priority="408" operator="containsText" text="Caida">
      <formula>NOT(ISERROR(SEARCH("Caida",L410)))</formula>
    </cfRule>
  </conditionalFormatting>
  <conditionalFormatting sqref="M410:M412">
    <cfRule type="cellIs" dxfId="567" priority="405" operator="lessThan">
      <formula>0.8</formula>
    </cfRule>
    <cfRule type="cellIs" dxfId="566" priority="406" operator="greaterThan">
      <formula>0.8</formula>
    </cfRule>
  </conditionalFormatting>
  <conditionalFormatting sqref="M410:M412">
    <cfRule type="notContainsText" dxfId="565" priority="403" operator="notContains" text="Caida">
      <formula>ISERROR(SEARCH("Caida",M410))</formula>
    </cfRule>
    <cfRule type="containsText" dxfId="564" priority="404" operator="containsText" text="Caida">
      <formula>NOT(ISERROR(SEARCH("Caida",M410)))</formula>
    </cfRule>
  </conditionalFormatting>
  <conditionalFormatting sqref="N410:P410">
    <cfRule type="cellIs" dxfId="563" priority="401" operator="lessThan">
      <formula>0.8</formula>
    </cfRule>
    <cfRule type="cellIs" dxfId="562" priority="402" operator="greaterThan">
      <formula>0.8</formula>
    </cfRule>
  </conditionalFormatting>
  <conditionalFormatting sqref="N410:P410">
    <cfRule type="notContainsText" dxfId="561" priority="399" operator="notContains" text="Caida">
      <formula>ISERROR(SEARCH("Caida",N410))</formula>
    </cfRule>
    <cfRule type="containsText" dxfId="560" priority="400" operator="containsText" text="Caida">
      <formula>NOT(ISERROR(SEARCH("Caida",N410)))</formula>
    </cfRule>
  </conditionalFormatting>
  <conditionalFormatting sqref="Q408">
    <cfRule type="cellIs" dxfId="559" priority="348" operator="lessThan">
      <formula>0.8</formula>
    </cfRule>
    <cfRule type="cellIs" dxfId="558" priority="349" operator="greaterThan">
      <formula>0.8</formula>
    </cfRule>
  </conditionalFormatting>
  <conditionalFormatting sqref="Q408">
    <cfRule type="notContainsText" dxfId="557" priority="346" operator="notContains" text="Caida">
      <formula>ISERROR(SEARCH("Caida",Q408))</formula>
    </cfRule>
    <cfRule type="containsText" dxfId="556" priority="347" operator="containsText" text="Caida">
      <formula>NOT(ISERROR(SEARCH("Caida",Q408)))</formula>
    </cfRule>
  </conditionalFormatting>
  <conditionalFormatting sqref="Q409">
    <cfRule type="cellIs" dxfId="555" priority="344" operator="lessThan">
      <formula>0.8</formula>
    </cfRule>
    <cfRule type="cellIs" dxfId="554" priority="345" operator="greaterThan">
      <formula>0.8</formula>
    </cfRule>
  </conditionalFormatting>
  <conditionalFormatting sqref="Q409">
    <cfRule type="notContainsText" dxfId="553" priority="342" operator="notContains" text="Caida">
      <formula>ISERROR(SEARCH("Caida",Q409))</formula>
    </cfRule>
    <cfRule type="containsText" dxfId="552" priority="343" operator="containsText" text="Caida">
      <formula>NOT(ISERROR(SEARCH("Caida",Q409)))</formula>
    </cfRule>
  </conditionalFormatting>
  <conditionalFormatting sqref="Q410:Q412">
    <cfRule type="cellIs" dxfId="551" priority="340" operator="lessThan">
      <formula>0.8</formula>
    </cfRule>
    <cfRule type="cellIs" dxfId="550" priority="341" operator="greaterThan">
      <formula>0.8</formula>
    </cfRule>
  </conditionalFormatting>
  <conditionalFormatting sqref="Q410:Q412">
    <cfRule type="notContainsText" dxfId="549" priority="338" operator="notContains" text="Caida">
      <formula>ISERROR(SEARCH("Caida",Q410))</formula>
    </cfRule>
    <cfRule type="containsText" dxfId="548" priority="339" operator="containsText" text="Caida">
      <formula>NOT(ISERROR(SEARCH("Caida",Q410)))</formula>
    </cfRule>
  </conditionalFormatting>
  <conditionalFormatting sqref="Q385">
    <cfRule type="cellIs" dxfId="547" priority="360" operator="lessThan">
      <formula>0.8</formula>
    </cfRule>
    <cfRule type="cellIs" dxfId="546" priority="361" operator="greaterThan">
      <formula>0.8</formula>
    </cfRule>
  </conditionalFormatting>
  <conditionalFormatting sqref="Q385">
    <cfRule type="notContainsText" dxfId="545" priority="358" operator="notContains" text="Caida">
      <formula>ISERROR(SEARCH("Caida",Q385))</formula>
    </cfRule>
    <cfRule type="containsText" dxfId="544" priority="359" operator="containsText" text="Caida">
      <formula>NOT(ISERROR(SEARCH("Caida",Q385)))</formula>
    </cfRule>
  </conditionalFormatting>
  <conditionalFormatting sqref="Q73">
    <cfRule type="containsText" dxfId="543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42" priority="396" operator="lessThan">
      <formula>0.8</formula>
    </cfRule>
    <cfRule type="cellIs" dxfId="541" priority="397" operator="greaterThan">
      <formula>0.8</formula>
    </cfRule>
  </conditionalFormatting>
  <conditionalFormatting sqref="Q313">
    <cfRule type="notContainsText" dxfId="540" priority="394" operator="notContains" text="Caida">
      <formula>ISERROR(SEARCH("Caida",Q313))</formula>
    </cfRule>
    <cfRule type="containsText" dxfId="539" priority="395" operator="containsText" text="Caida">
      <formula>NOT(ISERROR(SEARCH("Caida",Q313)))</formula>
    </cfRule>
  </conditionalFormatting>
  <conditionalFormatting sqref="Q314:Q315">
    <cfRule type="cellIs" dxfId="538" priority="392" operator="lessThan">
      <formula>0.8</formula>
    </cfRule>
    <cfRule type="cellIs" dxfId="537" priority="393" operator="greaterThan">
      <formula>0.8</formula>
    </cfRule>
  </conditionalFormatting>
  <conditionalFormatting sqref="Q314:Q315">
    <cfRule type="notContainsText" dxfId="536" priority="390" operator="notContains" text="Caida">
      <formula>ISERROR(SEARCH("Caida",Q314))</formula>
    </cfRule>
    <cfRule type="containsText" dxfId="535" priority="391" operator="containsText" text="Caida">
      <formula>NOT(ISERROR(SEARCH("Caida",Q314)))</formula>
    </cfRule>
  </conditionalFormatting>
  <conditionalFormatting sqref="Q7">
    <cfRule type="cellIs" dxfId="534" priority="388" operator="lessThan">
      <formula>0.8</formula>
    </cfRule>
    <cfRule type="cellIs" dxfId="533" priority="389" operator="greaterThan">
      <formula>0.8</formula>
    </cfRule>
  </conditionalFormatting>
  <conditionalFormatting sqref="Q7">
    <cfRule type="notContainsText" dxfId="532" priority="386" operator="notContains" text="Caida">
      <formula>ISERROR(SEARCH("Caida",Q7))</formula>
    </cfRule>
    <cfRule type="containsText" dxfId="531" priority="387" operator="containsText" text="Caida">
      <formula>NOT(ISERROR(SEARCH("Caida",Q7)))</formula>
    </cfRule>
  </conditionalFormatting>
  <conditionalFormatting sqref="Q259">
    <cfRule type="cellIs" dxfId="530" priority="376" operator="lessThan">
      <formula>0.8</formula>
    </cfRule>
    <cfRule type="cellIs" dxfId="529" priority="377" operator="greaterThan">
      <formula>0.8</formula>
    </cfRule>
  </conditionalFormatting>
  <conditionalFormatting sqref="Q259">
    <cfRule type="notContainsText" dxfId="528" priority="374" operator="notContains" text="Caida">
      <formula>ISERROR(SEARCH("Caida",Q259))</formula>
    </cfRule>
    <cfRule type="containsText" dxfId="527" priority="375" operator="containsText" text="Caida">
      <formula>NOT(ISERROR(SEARCH("Caida",Q259)))</formula>
    </cfRule>
  </conditionalFormatting>
  <conditionalFormatting sqref="Q260">
    <cfRule type="cellIs" dxfId="526" priority="372" operator="lessThan">
      <formula>0.8</formula>
    </cfRule>
    <cfRule type="cellIs" dxfId="525" priority="373" operator="greaterThan">
      <formula>0.8</formula>
    </cfRule>
  </conditionalFormatting>
  <conditionalFormatting sqref="Q260">
    <cfRule type="notContainsText" dxfId="524" priority="370" operator="notContains" text="Caida">
      <formula>ISERROR(SEARCH("Caida",Q260))</formula>
    </cfRule>
    <cfRule type="containsText" dxfId="523" priority="371" operator="containsText" text="Caida">
      <formula>NOT(ISERROR(SEARCH("Caida",Q260)))</formula>
    </cfRule>
  </conditionalFormatting>
  <conditionalFormatting sqref="Q261">
    <cfRule type="cellIs" dxfId="522" priority="368" operator="lessThan">
      <formula>0.8</formula>
    </cfRule>
    <cfRule type="cellIs" dxfId="521" priority="369" operator="greaterThan">
      <formula>0.8</formula>
    </cfRule>
  </conditionalFormatting>
  <conditionalFormatting sqref="Q261">
    <cfRule type="notContainsText" dxfId="520" priority="366" operator="notContains" text="Caida">
      <formula>ISERROR(SEARCH("Caida",Q261))</formula>
    </cfRule>
    <cfRule type="containsText" dxfId="519" priority="367" operator="containsText" text="Caida">
      <formula>NOT(ISERROR(SEARCH("Caida",Q261)))</formula>
    </cfRule>
  </conditionalFormatting>
  <conditionalFormatting sqref="Q384">
    <cfRule type="cellIs" dxfId="518" priority="364" operator="lessThan">
      <formula>0.8</formula>
    </cfRule>
    <cfRule type="cellIs" dxfId="517" priority="365" operator="greaterThan">
      <formula>0.8</formula>
    </cfRule>
  </conditionalFormatting>
  <conditionalFormatting sqref="Q384">
    <cfRule type="notContainsText" dxfId="516" priority="362" operator="notContains" text="Caida">
      <formula>ISERROR(SEARCH("Caida",Q384))</formula>
    </cfRule>
    <cfRule type="containsText" dxfId="515" priority="363" operator="containsText" text="Caida">
      <formula>NOT(ISERROR(SEARCH("Caida",Q384)))</formula>
    </cfRule>
  </conditionalFormatting>
  <conditionalFormatting sqref="Q106:Q108">
    <cfRule type="cellIs" dxfId="514" priority="356" operator="lessThan">
      <formula>0.8</formula>
    </cfRule>
    <cfRule type="cellIs" dxfId="513" priority="357" operator="greaterThan">
      <formula>0.8</formula>
    </cfRule>
  </conditionalFormatting>
  <conditionalFormatting sqref="Q106:Q108">
    <cfRule type="notContainsText" dxfId="512" priority="354" operator="notContains" text="Caida">
      <formula>ISERROR(SEARCH("Caida",Q106))</formula>
    </cfRule>
    <cfRule type="containsText" dxfId="511" priority="355" operator="containsText" text="Caida">
      <formula>NOT(ISERROR(SEARCH("Caida",Q106)))</formula>
    </cfRule>
  </conditionalFormatting>
  <conditionalFormatting sqref="Q407">
    <cfRule type="cellIs" dxfId="510" priority="352" operator="lessThan">
      <formula>0.8</formula>
    </cfRule>
    <cfRule type="cellIs" dxfId="509" priority="353" operator="greaterThan">
      <formula>0.8</formula>
    </cfRule>
  </conditionalFormatting>
  <conditionalFormatting sqref="Q407">
    <cfRule type="notContainsText" dxfId="508" priority="350" operator="notContains" text="Caida">
      <formula>ISERROR(SEARCH("Caida",Q407))</formula>
    </cfRule>
    <cfRule type="containsText" dxfId="507" priority="351" operator="containsText" text="Caida">
      <formula>NOT(ISERROR(SEARCH("Caida",Q407)))</formula>
    </cfRule>
  </conditionalFormatting>
  <conditionalFormatting sqref="R73:T73 W73:AD73 AF73">
    <cfRule type="containsText" dxfId="506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05" priority="335" operator="lessThan">
      <formula>0.8</formula>
    </cfRule>
    <cfRule type="cellIs" dxfId="504" priority="336" operator="greaterThan">
      <formula>0.8</formula>
    </cfRule>
  </conditionalFormatting>
  <conditionalFormatting sqref="R7:T7 W7:AD7 AF7">
    <cfRule type="notContainsText" dxfId="503" priority="333" operator="notContains" text="Caida">
      <formula>ISERROR(SEARCH("Caida",R7))</formula>
    </cfRule>
    <cfRule type="containsText" dxfId="502" priority="334" operator="containsText" text="Caida">
      <formula>NOT(ISERROR(SEARCH("Caida",R7)))</formula>
    </cfRule>
  </conditionalFormatting>
  <conditionalFormatting sqref="R106:T108">
    <cfRule type="cellIs" dxfId="501" priority="331" operator="lessThan">
      <formula>0.8</formula>
    </cfRule>
    <cfRule type="cellIs" dxfId="500" priority="332" operator="greaterThan">
      <formula>0.8</formula>
    </cfRule>
  </conditionalFormatting>
  <conditionalFormatting sqref="R106:T108">
    <cfRule type="notContainsText" dxfId="499" priority="329" operator="notContains" text="Caida">
      <formula>ISERROR(SEARCH("Caida",R106))</formula>
    </cfRule>
    <cfRule type="containsText" dxfId="498" priority="330" operator="containsText" text="Caida">
      <formula>NOT(ISERROR(SEARCH("Caida",R106)))</formula>
    </cfRule>
  </conditionalFormatting>
  <conditionalFormatting sqref="E430 E432:E1048576 E1:E412">
    <cfRule type="containsText" dxfId="497" priority="327" operator="containsText" text="fija">
      <formula>NOT(ISERROR(SEARCH("fija",E1)))</formula>
    </cfRule>
    <cfRule type="containsText" dxfId="496" priority="328" operator="containsText" text="domo">
      <formula>NOT(ISERROR(SEARCH("domo",E1)))</formula>
    </cfRule>
  </conditionalFormatting>
  <conditionalFormatting sqref="AG73:AL73">
    <cfRule type="containsText" dxfId="495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94" priority="324" operator="lessThan">
      <formula>0.8</formula>
    </cfRule>
    <cfRule type="cellIs" dxfId="493" priority="325" operator="greaterThan">
      <formula>0.8</formula>
    </cfRule>
  </conditionalFormatting>
  <conditionalFormatting sqref="AG7:AL7">
    <cfRule type="notContainsText" dxfId="492" priority="322" operator="notContains" text="Caida">
      <formula>ISERROR(SEARCH("Caida",AG7))</formula>
    </cfRule>
    <cfRule type="containsText" dxfId="491" priority="323" operator="containsText" text="Caida">
      <formula>NOT(ISERROR(SEARCH("Caida",AG7)))</formula>
    </cfRule>
  </conditionalFormatting>
  <conditionalFormatting sqref="AG106:AL107">
    <cfRule type="cellIs" dxfId="490" priority="320" operator="lessThan">
      <formula>0.8</formula>
    </cfRule>
    <cfRule type="cellIs" dxfId="489" priority="321" operator="greaterThan">
      <formula>0.8</formula>
    </cfRule>
  </conditionalFormatting>
  <conditionalFormatting sqref="AG106:AL107">
    <cfRule type="notContainsText" dxfId="488" priority="318" operator="notContains" text="Caida">
      <formula>ISERROR(SEARCH("Caida",AG106))</formula>
    </cfRule>
    <cfRule type="containsText" dxfId="487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86" priority="317" operator="equal">
      <formula>"APAGADO"</formula>
    </cfRule>
  </conditionalFormatting>
  <conditionalFormatting sqref="O106:O108">
    <cfRule type="cellIs" dxfId="485" priority="315" operator="lessThan">
      <formula>0.8</formula>
    </cfRule>
    <cfRule type="cellIs" dxfId="484" priority="316" operator="greaterThan">
      <formula>0.8</formula>
    </cfRule>
  </conditionalFormatting>
  <conditionalFormatting sqref="O106:O108">
    <cfRule type="notContainsText" dxfId="483" priority="313" operator="notContains" text="Caida">
      <formula>ISERROR(SEARCH("Caida",O106))</formula>
    </cfRule>
    <cfRule type="containsText" dxfId="482" priority="314" operator="containsText" text="Caida">
      <formula>NOT(ISERROR(SEARCH("Caida",O106)))</formula>
    </cfRule>
  </conditionalFormatting>
  <conditionalFormatting sqref="P106:P108">
    <cfRule type="cellIs" dxfId="481" priority="311" operator="lessThan">
      <formula>0.8</formula>
    </cfRule>
    <cfRule type="cellIs" dxfId="480" priority="312" operator="greaterThan">
      <formula>0.8</formula>
    </cfRule>
  </conditionalFormatting>
  <conditionalFormatting sqref="P106:P108">
    <cfRule type="notContainsText" dxfId="479" priority="309" operator="notContains" text="Caida">
      <formula>ISERROR(SEARCH("Caida",P106))</formula>
    </cfRule>
    <cfRule type="containsText" dxfId="478" priority="310" operator="containsText" text="Caida">
      <formula>NOT(ISERROR(SEARCH("Caida",P106)))</formula>
    </cfRule>
  </conditionalFormatting>
  <conditionalFormatting sqref="F430 F1:F24 F432:F1048576 F26:F412">
    <cfRule type="cellIs" dxfId="477" priority="308" operator="equal">
      <formula>"PTP A FO"</formula>
    </cfRule>
  </conditionalFormatting>
  <conditionalFormatting sqref="N411:P412">
    <cfRule type="cellIs" dxfId="476" priority="306" operator="lessThan">
      <formula>0.8</formula>
    </cfRule>
    <cfRule type="cellIs" dxfId="475" priority="307" operator="greaterThan">
      <formula>0.8</formula>
    </cfRule>
  </conditionalFormatting>
  <conditionalFormatting sqref="N411:P412">
    <cfRule type="notContainsText" dxfId="474" priority="304" operator="notContains" text="Caida">
      <formula>ISERROR(SEARCH("Caida",N411))</formula>
    </cfRule>
    <cfRule type="containsText" dxfId="473" priority="305" operator="containsText" text="Caida">
      <formula>NOT(ISERROR(SEARCH("Caida",N411)))</formula>
    </cfRule>
  </conditionalFormatting>
  <conditionalFormatting sqref="K73">
    <cfRule type="containsText" dxfId="472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71" priority="301" operator="lessThan">
      <formula>0.8</formula>
    </cfRule>
    <cfRule type="cellIs" dxfId="470" priority="302" operator="greaterThan">
      <formula>0.8</formula>
    </cfRule>
  </conditionalFormatting>
  <conditionalFormatting sqref="K7">
    <cfRule type="notContainsText" dxfId="469" priority="299" operator="notContains" text="Caida">
      <formula>ISERROR(SEARCH("Caida",K7))</formula>
    </cfRule>
    <cfRule type="containsText" dxfId="468" priority="300" operator="containsText" text="Caida">
      <formula>NOT(ISERROR(SEARCH("Caida",K7)))</formula>
    </cfRule>
  </conditionalFormatting>
  <conditionalFormatting sqref="K106:K107">
    <cfRule type="cellIs" dxfId="467" priority="297" operator="lessThan">
      <formula>0.8</formula>
    </cfRule>
    <cfRule type="cellIs" dxfId="466" priority="298" operator="greaterThan">
      <formula>0.8</formula>
    </cfRule>
  </conditionalFormatting>
  <conditionalFormatting sqref="K106:K107">
    <cfRule type="notContainsText" dxfId="465" priority="295" operator="notContains" text="Caida">
      <formula>ISERROR(SEARCH("Caida",K106))</formula>
    </cfRule>
    <cfRule type="containsText" dxfId="464" priority="296" operator="containsText" text="Caida">
      <formula>NOT(ISERROR(SEARCH("Caida",K106)))</formula>
    </cfRule>
  </conditionalFormatting>
  <conditionalFormatting sqref="W106:AB108">
    <cfRule type="cellIs" dxfId="463" priority="289" operator="lessThan">
      <formula>0.8</formula>
    </cfRule>
    <cfRule type="cellIs" dxfId="462" priority="290" operator="greaterThan">
      <formula>0.8</formula>
    </cfRule>
  </conditionalFormatting>
  <conditionalFormatting sqref="W106:AB108">
    <cfRule type="notContainsText" dxfId="461" priority="287" operator="notContains" text="Caida">
      <formula>ISERROR(SEARCH("Caida",W106))</formula>
    </cfRule>
    <cfRule type="containsText" dxfId="460" priority="288" operator="containsText" text="Caida">
      <formula>NOT(ISERROR(SEARCH("Caida",W106)))</formula>
    </cfRule>
  </conditionalFormatting>
  <conditionalFormatting sqref="AB3 U5:AF1048576">
    <cfRule type="cellIs" dxfId="459" priority="286" operator="equal">
      <formula>"apagado"</formula>
    </cfRule>
  </conditionalFormatting>
  <conditionalFormatting sqref="AA3">
    <cfRule type="cellIs" dxfId="458" priority="285" operator="equal">
      <formula>"apagado"</formula>
    </cfRule>
  </conditionalFormatting>
  <conditionalFormatting sqref="Z3">
    <cfRule type="cellIs" dxfId="457" priority="284" operator="equal">
      <formula>"apagado"</formula>
    </cfRule>
  </conditionalFormatting>
  <conditionalFormatting sqref="Y3">
    <cfRule type="cellIs" dxfId="456" priority="283" operator="equal">
      <formula>"apagado"</formula>
    </cfRule>
  </conditionalFormatting>
  <conditionalFormatting sqref="X3">
    <cfRule type="cellIs" dxfId="455" priority="282" operator="equal">
      <formula>"apagado"</formula>
    </cfRule>
  </conditionalFormatting>
  <conditionalFormatting sqref="W3">
    <cfRule type="cellIs" dxfId="454" priority="281" operator="equal">
      <formula>"apagado"</formula>
    </cfRule>
  </conditionalFormatting>
  <conditionalFormatting sqref="V3">
    <cfRule type="cellIs" dxfId="453" priority="280" operator="equal">
      <formula>"apagado"</formula>
    </cfRule>
  </conditionalFormatting>
  <conditionalFormatting sqref="U3">
    <cfRule type="cellIs" dxfId="452" priority="279" operator="equal">
      <formula>"apagado"</formula>
    </cfRule>
  </conditionalFormatting>
  <conditionalFormatting sqref="AC106:AC108">
    <cfRule type="cellIs" dxfId="451" priority="277" operator="lessThan">
      <formula>0.8</formula>
    </cfRule>
    <cfRule type="cellIs" dxfId="450" priority="278" operator="greaterThan">
      <formula>0.8</formula>
    </cfRule>
  </conditionalFormatting>
  <conditionalFormatting sqref="AC106:AC108">
    <cfRule type="notContainsText" dxfId="449" priority="275" operator="notContains" text="Caida">
      <formula>ISERROR(SEARCH("Caida",AC106))</formula>
    </cfRule>
    <cfRule type="containsText" dxfId="448" priority="276" operator="containsText" text="Caida">
      <formula>NOT(ISERROR(SEARCH("Caida",AC106)))</formula>
    </cfRule>
  </conditionalFormatting>
  <conditionalFormatting sqref="AC3">
    <cfRule type="cellIs" dxfId="447" priority="274" operator="equal">
      <formula>"apagado"</formula>
    </cfRule>
  </conditionalFormatting>
  <conditionalFormatting sqref="AD106:AD108">
    <cfRule type="cellIs" dxfId="446" priority="272" operator="lessThan">
      <formula>0.8</formula>
    </cfRule>
    <cfRule type="cellIs" dxfId="445" priority="273" operator="greaterThan">
      <formula>0.8</formula>
    </cfRule>
  </conditionalFormatting>
  <conditionalFormatting sqref="AD106:AD108">
    <cfRule type="notContainsText" dxfId="444" priority="270" operator="notContains" text="Caida">
      <formula>ISERROR(SEARCH("Caida",AD106))</formula>
    </cfRule>
    <cfRule type="containsText" dxfId="443" priority="271" operator="containsText" text="Caida">
      <formula>NOT(ISERROR(SEARCH("Caida",AD106)))</formula>
    </cfRule>
  </conditionalFormatting>
  <conditionalFormatting sqref="AD3">
    <cfRule type="cellIs" dxfId="442" priority="269" operator="equal">
      <formula>"apagado"</formula>
    </cfRule>
  </conditionalFormatting>
  <conditionalFormatting sqref="AE3">
    <cfRule type="cellIs" dxfId="441" priority="268" operator="equal">
      <formula>"apagado"</formula>
    </cfRule>
  </conditionalFormatting>
  <conditionalFormatting sqref="AF106:AF108">
    <cfRule type="cellIs" dxfId="440" priority="266" operator="lessThan">
      <formula>0.8</formula>
    </cfRule>
    <cfRule type="cellIs" dxfId="439" priority="267" operator="greaterThan">
      <formula>0.8</formula>
    </cfRule>
  </conditionalFormatting>
  <conditionalFormatting sqref="AF106:AF108">
    <cfRule type="notContainsText" dxfId="438" priority="264" operator="notContains" text="Caida">
      <formula>ISERROR(SEARCH("Caida",AF106))</formula>
    </cfRule>
    <cfRule type="containsText" dxfId="437" priority="265" operator="containsText" text="Caida">
      <formula>NOT(ISERROR(SEARCH("Caida",AF106)))</formula>
    </cfRule>
  </conditionalFormatting>
  <conditionalFormatting sqref="AF3">
    <cfRule type="cellIs" dxfId="436" priority="263" operator="equal">
      <formula>"apagado"</formula>
    </cfRule>
  </conditionalFormatting>
  <conditionalFormatting sqref="U73">
    <cfRule type="containsText" dxfId="435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4" priority="250" operator="lessThan">
      <formula>0.8</formula>
    </cfRule>
    <cfRule type="cellIs" dxfId="433" priority="251" operator="greaterThan">
      <formula>0.8</formula>
    </cfRule>
  </conditionalFormatting>
  <conditionalFormatting sqref="U7">
    <cfRule type="notContainsText" dxfId="432" priority="248" operator="notContains" text="Caida">
      <formula>ISERROR(SEARCH("Caida",U7))</formula>
    </cfRule>
    <cfRule type="containsText" dxfId="431" priority="249" operator="containsText" text="Caida">
      <formula>NOT(ISERROR(SEARCH("Caida",U7)))</formula>
    </cfRule>
  </conditionalFormatting>
  <conditionalFormatting sqref="U106:U108">
    <cfRule type="cellIs" dxfId="430" priority="246" operator="lessThan">
      <formula>0.8</formula>
    </cfRule>
    <cfRule type="cellIs" dxfId="429" priority="247" operator="greaterThan">
      <formula>0.8</formula>
    </cfRule>
  </conditionalFormatting>
  <conditionalFormatting sqref="U106:U108">
    <cfRule type="notContainsText" dxfId="428" priority="244" operator="notContains" text="Caida">
      <formula>ISERROR(SEARCH("Caida",U106))</formula>
    </cfRule>
    <cfRule type="containsText" dxfId="427" priority="245" operator="containsText" text="Caida">
      <formula>NOT(ISERROR(SEARCH("Caida",U106)))</formula>
    </cfRule>
  </conditionalFormatting>
  <conditionalFormatting sqref="V73">
    <cfRule type="containsText" dxfId="426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5" priority="241" operator="lessThan">
      <formula>0.8</formula>
    </cfRule>
    <cfRule type="cellIs" dxfId="424" priority="242" operator="greaterThan">
      <formula>0.8</formula>
    </cfRule>
  </conditionalFormatting>
  <conditionalFormatting sqref="V7">
    <cfRule type="notContainsText" dxfId="423" priority="239" operator="notContains" text="Caida">
      <formula>ISERROR(SEARCH("Caida",V7))</formula>
    </cfRule>
    <cfRule type="containsText" dxfId="422" priority="240" operator="containsText" text="Caida">
      <formula>NOT(ISERROR(SEARCH("Caida",V7)))</formula>
    </cfRule>
  </conditionalFormatting>
  <conditionalFormatting sqref="V106:V108">
    <cfRule type="cellIs" dxfId="421" priority="237" operator="lessThan">
      <formula>0.8</formula>
    </cfRule>
    <cfRule type="cellIs" dxfId="420" priority="238" operator="greaterThan">
      <formula>0.8</formula>
    </cfRule>
  </conditionalFormatting>
  <conditionalFormatting sqref="V106:V108">
    <cfRule type="notContainsText" dxfId="419" priority="235" operator="notContains" text="Caida">
      <formula>ISERROR(SEARCH("Caida",V106))</formula>
    </cfRule>
    <cfRule type="containsText" dxfId="418" priority="236" operator="containsText" text="Caida">
      <formula>NOT(ISERROR(SEARCH("Caida",V106)))</formula>
    </cfRule>
  </conditionalFormatting>
  <conditionalFormatting sqref="AD107">
    <cfRule type="cellIs" dxfId="417" priority="233" operator="lessThan">
      <formula>0.8</formula>
    </cfRule>
    <cfRule type="cellIs" dxfId="416" priority="234" operator="greaterThan">
      <formula>0.8</formula>
    </cfRule>
  </conditionalFormatting>
  <conditionalFormatting sqref="AD107">
    <cfRule type="notContainsText" dxfId="415" priority="231" operator="notContains" text="Caida">
      <formula>ISERROR(SEARCH("Caida",AD107))</formula>
    </cfRule>
    <cfRule type="containsText" dxfId="414" priority="232" operator="containsText" text="Caida">
      <formula>NOT(ISERROR(SEARCH("Caida",AD107)))</formula>
    </cfRule>
  </conditionalFormatting>
  <conditionalFormatting sqref="AD109">
    <cfRule type="cellIs" dxfId="413" priority="229" operator="lessThan">
      <formula>0.8</formula>
    </cfRule>
    <cfRule type="cellIs" dxfId="412" priority="230" operator="greaterThan">
      <formula>0.8</formula>
    </cfRule>
  </conditionalFormatting>
  <conditionalFormatting sqref="AD109">
    <cfRule type="notContainsText" dxfId="411" priority="227" operator="notContains" text="Caida">
      <formula>ISERROR(SEARCH("Caida",AD109))</formula>
    </cfRule>
    <cfRule type="containsText" dxfId="410" priority="228" operator="containsText" text="Caida">
      <formula>NOT(ISERROR(SEARCH("Caida",AD109)))</formula>
    </cfRule>
  </conditionalFormatting>
  <conditionalFormatting sqref="AD112:AD113">
    <cfRule type="cellIs" dxfId="409" priority="225" operator="lessThan">
      <formula>0.8</formula>
    </cfRule>
    <cfRule type="cellIs" dxfId="408" priority="226" operator="greaterThan">
      <formula>0.8</formula>
    </cfRule>
  </conditionalFormatting>
  <conditionalFormatting sqref="AD112:AD113">
    <cfRule type="notContainsText" dxfId="407" priority="223" operator="notContains" text="Caida">
      <formula>ISERROR(SEARCH("Caida",AD112))</formula>
    </cfRule>
    <cfRule type="containsText" dxfId="406" priority="224" operator="containsText" text="Caida">
      <formula>NOT(ISERROR(SEARCH("Caida",AD112)))</formula>
    </cfRule>
  </conditionalFormatting>
  <conditionalFormatting sqref="AD129">
    <cfRule type="cellIs" dxfId="405" priority="221" operator="lessThan">
      <formula>0.8</formula>
    </cfRule>
    <cfRule type="cellIs" dxfId="404" priority="222" operator="greaterThan">
      <formula>0.8</formula>
    </cfRule>
  </conditionalFormatting>
  <conditionalFormatting sqref="AD129">
    <cfRule type="notContainsText" dxfId="403" priority="219" operator="notContains" text="Caida">
      <formula>ISERROR(SEARCH("Caida",AD129))</formula>
    </cfRule>
    <cfRule type="containsText" dxfId="402" priority="220" operator="containsText" text="Caida">
      <formula>NOT(ISERROR(SEARCH("Caida",AD129)))</formula>
    </cfRule>
  </conditionalFormatting>
  <conditionalFormatting sqref="AD130:AD131">
    <cfRule type="cellIs" dxfId="401" priority="217" operator="lessThan">
      <formula>0.8</formula>
    </cfRule>
    <cfRule type="cellIs" dxfId="400" priority="218" operator="greaterThan">
      <formula>0.8</formula>
    </cfRule>
  </conditionalFormatting>
  <conditionalFormatting sqref="AD130:AD131">
    <cfRule type="notContainsText" dxfId="399" priority="215" operator="notContains" text="Caida">
      <formula>ISERROR(SEARCH("Caida",AD130))</formula>
    </cfRule>
    <cfRule type="containsText" dxfId="398" priority="216" operator="containsText" text="Caida">
      <formula>NOT(ISERROR(SEARCH("Caida",AD130)))</formula>
    </cfRule>
  </conditionalFormatting>
  <conditionalFormatting sqref="AD135:AD139">
    <cfRule type="cellIs" dxfId="397" priority="213" operator="lessThan">
      <formula>0.8</formula>
    </cfRule>
    <cfRule type="cellIs" dxfId="396" priority="214" operator="greaterThan">
      <formula>0.8</formula>
    </cfRule>
  </conditionalFormatting>
  <conditionalFormatting sqref="AD135:AD139">
    <cfRule type="notContainsText" dxfId="395" priority="211" operator="notContains" text="Caida">
      <formula>ISERROR(SEARCH("Caida",AD135))</formula>
    </cfRule>
    <cfRule type="containsText" dxfId="394" priority="212" operator="containsText" text="Caida">
      <formula>NOT(ISERROR(SEARCH("Caida",AD135)))</formula>
    </cfRule>
  </conditionalFormatting>
  <conditionalFormatting sqref="AD140">
    <cfRule type="cellIs" dxfId="393" priority="209" operator="lessThan">
      <formula>0.8</formula>
    </cfRule>
    <cfRule type="cellIs" dxfId="392" priority="210" operator="greaterThan">
      <formula>0.8</formula>
    </cfRule>
  </conditionalFormatting>
  <conditionalFormatting sqref="AD140">
    <cfRule type="notContainsText" dxfId="391" priority="207" operator="notContains" text="Caida">
      <formula>ISERROR(SEARCH("Caida",AD140))</formula>
    </cfRule>
    <cfRule type="containsText" dxfId="390" priority="208" operator="containsText" text="Caida">
      <formula>NOT(ISERROR(SEARCH("Caida",AD140)))</formula>
    </cfRule>
  </conditionalFormatting>
  <conditionalFormatting sqref="AD144">
    <cfRule type="cellIs" dxfId="389" priority="205" operator="lessThan">
      <formula>0.8</formula>
    </cfRule>
    <cfRule type="cellIs" dxfId="388" priority="206" operator="greaterThan">
      <formula>0.8</formula>
    </cfRule>
  </conditionalFormatting>
  <conditionalFormatting sqref="AD144">
    <cfRule type="notContainsText" dxfId="387" priority="203" operator="notContains" text="Caida">
      <formula>ISERROR(SEARCH("Caida",AD144))</formula>
    </cfRule>
    <cfRule type="containsText" dxfId="386" priority="204" operator="containsText" text="Caida">
      <formula>NOT(ISERROR(SEARCH("Caida",AD144)))</formula>
    </cfRule>
  </conditionalFormatting>
  <conditionalFormatting sqref="AD146">
    <cfRule type="cellIs" dxfId="385" priority="201" operator="lessThan">
      <formula>0.8</formula>
    </cfRule>
    <cfRule type="cellIs" dxfId="384" priority="202" operator="greaterThan">
      <formula>0.8</formula>
    </cfRule>
  </conditionalFormatting>
  <conditionalFormatting sqref="AD146">
    <cfRule type="notContainsText" dxfId="383" priority="199" operator="notContains" text="Caida">
      <formula>ISERROR(SEARCH("Caida",AD146))</formula>
    </cfRule>
    <cfRule type="containsText" dxfId="382" priority="200" operator="containsText" text="Caida">
      <formula>NOT(ISERROR(SEARCH("Caida",AD146)))</formula>
    </cfRule>
  </conditionalFormatting>
  <conditionalFormatting sqref="AD161">
    <cfRule type="cellIs" dxfId="381" priority="197" operator="lessThan">
      <formula>0.8</formula>
    </cfRule>
    <cfRule type="cellIs" dxfId="380" priority="198" operator="greaterThan">
      <formula>0.8</formula>
    </cfRule>
  </conditionalFormatting>
  <conditionalFormatting sqref="AD161">
    <cfRule type="notContainsText" dxfId="379" priority="195" operator="notContains" text="Caida">
      <formula>ISERROR(SEARCH("Caida",AD161))</formula>
    </cfRule>
    <cfRule type="containsText" dxfId="378" priority="196" operator="containsText" text="Caida">
      <formula>NOT(ISERROR(SEARCH("Caida",AD161)))</formula>
    </cfRule>
  </conditionalFormatting>
  <conditionalFormatting sqref="AD162:AD164">
    <cfRule type="cellIs" dxfId="377" priority="193" operator="lessThan">
      <formula>0.8</formula>
    </cfRule>
    <cfRule type="cellIs" dxfId="376" priority="194" operator="greaterThan">
      <formula>0.8</formula>
    </cfRule>
  </conditionalFormatting>
  <conditionalFormatting sqref="AD162:AD164">
    <cfRule type="notContainsText" dxfId="375" priority="191" operator="notContains" text="Caida">
      <formula>ISERROR(SEARCH("Caida",AD162))</formula>
    </cfRule>
    <cfRule type="containsText" dxfId="374" priority="192" operator="containsText" text="Caida">
      <formula>NOT(ISERROR(SEARCH("Caida",AD162)))</formula>
    </cfRule>
  </conditionalFormatting>
  <conditionalFormatting sqref="AD165">
    <cfRule type="cellIs" dxfId="373" priority="189" operator="lessThan">
      <formula>0.8</formula>
    </cfRule>
    <cfRule type="cellIs" dxfId="372" priority="190" operator="greaterThan">
      <formula>0.8</formula>
    </cfRule>
  </conditionalFormatting>
  <conditionalFormatting sqref="AD165">
    <cfRule type="notContainsText" dxfId="371" priority="187" operator="notContains" text="Caida">
      <formula>ISERROR(SEARCH("Caida",AD165))</formula>
    </cfRule>
    <cfRule type="containsText" dxfId="370" priority="188" operator="containsText" text="Caida">
      <formula>NOT(ISERROR(SEARCH("Caida",AD165)))</formula>
    </cfRule>
  </conditionalFormatting>
  <conditionalFormatting sqref="AD184">
    <cfRule type="cellIs" dxfId="369" priority="185" operator="lessThan">
      <formula>0.8</formula>
    </cfRule>
    <cfRule type="cellIs" dxfId="368" priority="186" operator="greaterThan">
      <formula>0.8</formula>
    </cfRule>
  </conditionalFormatting>
  <conditionalFormatting sqref="AD184">
    <cfRule type="notContainsText" dxfId="367" priority="183" operator="notContains" text="Caida">
      <formula>ISERROR(SEARCH("Caida",AD184))</formula>
    </cfRule>
    <cfRule type="containsText" dxfId="366" priority="184" operator="containsText" text="Caida">
      <formula>NOT(ISERROR(SEARCH("Caida",AD184)))</formula>
    </cfRule>
  </conditionalFormatting>
  <conditionalFormatting sqref="AD185:AD186">
    <cfRule type="cellIs" dxfId="365" priority="181" operator="lessThan">
      <formula>0.8</formula>
    </cfRule>
    <cfRule type="cellIs" dxfId="364" priority="182" operator="greaterThan">
      <formula>0.8</formula>
    </cfRule>
  </conditionalFormatting>
  <conditionalFormatting sqref="AD185:AD186">
    <cfRule type="notContainsText" dxfId="363" priority="179" operator="notContains" text="Caida">
      <formula>ISERROR(SEARCH("Caida",AD185))</formula>
    </cfRule>
    <cfRule type="containsText" dxfId="362" priority="180" operator="containsText" text="Caida">
      <formula>NOT(ISERROR(SEARCH("Caida",AD185)))</formula>
    </cfRule>
  </conditionalFormatting>
  <conditionalFormatting sqref="AD188">
    <cfRule type="cellIs" dxfId="361" priority="177" operator="lessThan">
      <formula>0.8</formula>
    </cfRule>
    <cfRule type="cellIs" dxfId="360" priority="178" operator="greaterThan">
      <formula>0.8</formula>
    </cfRule>
  </conditionalFormatting>
  <conditionalFormatting sqref="AD188">
    <cfRule type="notContainsText" dxfId="359" priority="175" operator="notContains" text="Caida">
      <formula>ISERROR(SEARCH("Caida",AD188))</formula>
    </cfRule>
    <cfRule type="containsText" dxfId="358" priority="176" operator="containsText" text="Caida">
      <formula>NOT(ISERROR(SEARCH("Caida",AD188)))</formula>
    </cfRule>
  </conditionalFormatting>
  <conditionalFormatting sqref="AD201">
    <cfRule type="cellIs" dxfId="357" priority="173" operator="lessThan">
      <formula>0.8</formula>
    </cfRule>
    <cfRule type="cellIs" dxfId="356" priority="174" operator="greaterThan">
      <formula>0.8</formula>
    </cfRule>
  </conditionalFormatting>
  <conditionalFormatting sqref="AD201">
    <cfRule type="notContainsText" dxfId="355" priority="171" operator="notContains" text="Caida">
      <formula>ISERROR(SEARCH("Caida",AD201))</formula>
    </cfRule>
    <cfRule type="containsText" dxfId="354" priority="172" operator="containsText" text="Caida">
      <formula>NOT(ISERROR(SEARCH("Caida",AD201)))</formula>
    </cfRule>
  </conditionalFormatting>
  <conditionalFormatting sqref="AD212">
    <cfRule type="cellIs" dxfId="353" priority="169" operator="lessThan">
      <formula>0.8</formula>
    </cfRule>
    <cfRule type="cellIs" dxfId="352" priority="170" operator="greaterThan">
      <formula>0.8</formula>
    </cfRule>
  </conditionalFormatting>
  <conditionalFormatting sqref="AD212">
    <cfRule type="notContainsText" dxfId="351" priority="167" operator="notContains" text="Caida">
      <formula>ISERROR(SEARCH("Caida",AD212))</formula>
    </cfRule>
    <cfRule type="containsText" dxfId="350" priority="168" operator="containsText" text="Caida">
      <formula>NOT(ISERROR(SEARCH("Caida",AD212)))</formula>
    </cfRule>
  </conditionalFormatting>
  <conditionalFormatting sqref="AD213:AD214">
    <cfRule type="cellIs" dxfId="349" priority="165" operator="lessThan">
      <formula>0.8</formula>
    </cfRule>
    <cfRule type="cellIs" dxfId="348" priority="166" operator="greaterThan">
      <formula>0.8</formula>
    </cfRule>
  </conditionalFormatting>
  <conditionalFormatting sqref="AD213:AD214">
    <cfRule type="notContainsText" dxfId="347" priority="163" operator="notContains" text="Caida">
      <formula>ISERROR(SEARCH("Caida",AD213))</formula>
    </cfRule>
    <cfRule type="containsText" dxfId="346" priority="164" operator="containsText" text="Caida">
      <formula>NOT(ISERROR(SEARCH("Caida",AD213)))</formula>
    </cfRule>
  </conditionalFormatting>
  <conditionalFormatting sqref="AD220">
    <cfRule type="cellIs" dxfId="345" priority="161" operator="lessThan">
      <formula>0.8</formula>
    </cfRule>
    <cfRule type="cellIs" dxfId="344" priority="162" operator="greaterThan">
      <formula>0.8</formula>
    </cfRule>
  </conditionalFormatting>
  <conditionalFormatting sqref="AD220">
    <cfRule type="notContainsText" dxfId="343" priority="159" operator="notContains" text="Caida">
      <formula>ISERROR(SEARCH("Caida",AD220))</formula>
    </cfRule>
    <cfRule type="containsText" dxfId="342" priority="160" operator="containsText" text="Caida">
      <formula>NOT(ISERROR(SEARCH("Caida",AD220)))</formula>
    </cfRule>
  </conditionalFormatting>
  <conditionalFormatting sqref="AD228">
    <cfRule type="cellIs" dxfId="341" priority="157" operator="lessThan">
      <formula>0.8</formula>
    </cfRule>
    <cfRule type="cellIs" dxfId="340" priority="158" operator="greaterThan">
      <formula>0.8</formula>
    </cfRule>
  </conditionalFormatting>
  <conditionalFormatting sqref="AD228">
    <cfRule type="notContainsText" dxfId="339" priority="155" operator="notContains" text="Caida">
      <formula>ISERROR(SEARCH("Caida",AD228))</formula>
    </cfRule>
    <cfRule type="containsText" dxfId="338" priority="156" operator="containsText" text="Caida">
      <formula>NOT(ISERROR(SEARCH("Caida",AD228)))</formula>
    </cfRule>
  </conditionalFormatting>
  <conditionalFormatting sqref="AD233">
    <cfRule type="cellIs" dxfId="337" priority="153" operator="lessThan">
      <formula>0.8</formula>
    </cfRule>
    <cfRule type="cellIs" dxfId="336" priority="154" operator="greaterThan">
      <formula>0.8</formula>
    </cfRule>
  </conditionalFormatting>
  <conditionalFormatting sqref="AD233">
    <cfRule type="notContainsText" dxfId="335" priority="151" operator="notContains" text="Caida">
      <formula>ISERROR(SEARCH("Caida",AD233))</formula>
    </cfRule>
    <cfRule type="containsText" dxfId="334" priority="152" operator="containsText" text="Caida">
      <formula>NOT(ISERROR(SEARCH("Caida",AD233)))</formula>
    </cfRule>
  </conditionalFormatting>
  <conditionalFormatting sqref="AD234">
    <cfRule type="cellIs" dxfId="333" priority="149" operator="lessThan">
      <formula>0.8</formula>
    </cfRule>
    <cfRule type="cellIs" dxfId="332" priority="150" operator="greaterThan">
      <formula>0.8</formula>
    </cfRule>
  </conditionalFormatting>
  <conditionalFormatting sqref="AD234">
    <cfRule type="notContainsText" dxfId="331" priority="147" operator="notContains" text="Caida">
      <formula>ISERROR(SEARCH("Caida",AD234))</formula>
    </cfRule>
    <cfRule type="containsText" dxfId="330" priority="148" operator="containsText" text="Caida">
      <formula>NOT(ISERROR(SEARCH("Caida",AD234)))</formula>
    </cfRule>
  </conditionalFormatting>
  <conditionalFormatting sqref="AD399">
    <cfRule type="cellIs" dxfId="329" priority="146" operator="equal">
      <formula>"apagado"</formula>
    </cfRule>
  </conditionalFormatting>
  <conditionalFormatting sqref="AD404">
    <cfRule type="cellIs" dxfId="328" priority="145" operator="equal">
      <formula>"apagado"</formula>
    </cfRule>
  </conditionalFormatting>
  <conditionalFormatting sqref="AD400">
    <cfRule type="cellIs" dxfId="327" priority="144" operator="equal">
      <formula>"apagado"</formula>
    </cfRule>
  </conditionalFormatting>
  <conditionalFormatting sqref="AD401">
    <cfRule type="cellIs" dxfId="326" priority="143" operator="equal">
      <formula>"apagado"</formula>
    </cfRule>
  </conditionalFormatting>
  <conditionalFormatting sqref="AD228">
    <cfRule type="cellIs" dxfId="325" priority="142" operator="equal">
      <formula>"apagado"</formula>
    </cfRule>
  </conditionalFormatting>
  <conditionalFormatting sqref="AD233">
    <cfRule type="cellIs" dxfId="324" priority="141" operator="equal">
      <formula>"apagado"</formula>
    </cfRule>
  </conditionalFormatting>
  <conditionalFormatting sqref="AD234">
    <cfRule type="cellIs" dxfId="323" priority="140" operator="equal">
      <formula>"apagado"</formula>
    </cfRule>
  </conditionalFormatting>
  <conditionalFormatting sqref="AD220">
    <cfRule type="cellIs" dxfId="322" priority="139" operator="equal">
      <formula>"apagado"</formula>
    </cfRule>
  </conditionalFormatting>
  <conditionalFormatting sqref="AD213:AD214">
    <cfRule type="cellIs" dxfId="321" priority="138" operator="equal">
      <formula>"apagado"</formula>
    </cfRule>
  </conditionalFormatting>
  <conditionalFormatting sqref="AD212">
    <cfRule type="cellIs" dxfId="320" priority="137" operator="equal">
      <formula>"apagado"</formula>
    </cfRule>
  </conditionalFormatting>
  <conditionalFormatting sqref="AD201">
    <cfRule type="cellIs" dxfId="319" priority="136" operator="equal">
      <formula>"apagado"</formula>
    </cfRule>
  </conditionalFormatting>
  <conditionalFormatting sqref="AD188">
    <cfRule type="cellIs" dxfId="318" priority="135" operator="equal">
      <formula>"apagado"</formula>
    </cfRule>
  </conditionalFormatting>
  <conditionalFormatting sqref="AD184">
    <cfRule type="cellIs" dxfId="317" priority="134" operator="equal">
      <formula>"apagado"</formula>
    </cfRule>
  </conditionalFormatting>
  <conditionalFormatting sqref="AD185:AD186">
    <cfRule type="cellIs" dxfId="316" priority="133" operator="equal">
      <formula>"apagado"</formula>
    </cfRule>
  </conditionalFormatting>
  <conditionalFormatting sqref="AD161">
    <cfRule type="cellIs" dxfId="315" priority="132" operator="equal">
      <formula>"apagado"</formula>
    </cfRule>
  </conditionalFormatting>
  <conditionalFormatting sqref="AD162:AD164">
    <cfRule type="cellIs" dxfId="314" priority="131" operator="equal">
      <formula>"apagado"</formula>
    </cfRule>
  </conditionalFormatting>
  <conditionalFormatting sqref="AD165">
    <cfRule type="cellIs" dxfId="313" priority="130" operator="equal">
      <formula>"apagado"</formula>
    </cfRule>
  </conditionalFormatting>
  <conditionalFormatting sqref="AD144">
    <cfRule type="cellIs" dxfId="312" priority="129" operator="equal">
      <formula>"apagado"</formula>
    </cfRule>
  </conditionalFormatting>
  <conditionalFormatting sqref="AD146">
    <cfRule type="cellIs" dxfId="311" priority="128" operator="equal">
      <formula>"apagado"</formula>
    </cfRule>
  </conditionalFormatting>
  <conditionalFormatting sqref="AD129">
    <cfRule type="cellIs" dxfId="310" priority="127" operator="equal">
      <formula>"apagado"</formula>
    </cfRule>
  </conditionalFormatting>
  <conditionalFormatting sqref="AD130:AD131">
    <cfRule type="cellIs" dxfId="309" priority="126" operator="equal">
      <formula>"apagado"</formula>
    </cfRule>
  </conditionalFormatting>
  <conditionalFormatting sqref="AD135:AD139">
    <cfRule type="cellIs" dxfId="308" priority="125" operator="equal">
      <formula>"apagado"</formula>
    </cfRule>
  </conditionalFormatting>
  <conditionalFormatting sqref="AD140">
    <cfRule type="cellIs" dxfId="307" priority="124" operator="equal">
      <formula>"apagado"</formula>
    </cfRule>
  </conditionalFormatting>
  <conditionalFormatting sqref="AD112:AD113">
    <cfRule type="cellIs" dxfId="306" priority="123" operator="equal">
      <formula>"apagado"</formula>
    </cfRule>
  </conditionalFormatting>
  <conditionalFormatting sqref="AD107">
    <cfRule type="cellIs" dxfId="305" priority="121" operator="lessThan">
      <formula>0.8</formula>
    </cfRule>
    <cfRule type="cellIs" dxfId="304" priority="122" operator="greaterThan">
      <formula>0.8</formula>
    </cfRule>
  </conditionalFormatting>
  <conditionalFormatting sqref="AD107">
    <cfRule type="notContainsText" dxfId="303" priority="119" operator="notContains" text="Caida">
      <formula>ISERROR(SEARCH("Caida",AD107))</formula>
    </cfRule>
    <cfRule type="containsText" dxfId="302" priority="120" operator="containsText" text="Caida">
      <formula>NOT(ISERROR(SEARCH("Caida",AD107)))</formula>
    </cfRule>
  </conditionalFormatting>
  <conditionalFormatting sqref="AD107">
    <cfRule type="cellIs" dxfId="301" priority="118" operator="equal">
      <formula>"apagado"</formula>
    </cfRule>
  </conditionalFormatting>
  <conditionalFormatting sqref="AD109">
    <cfRule type="cellIs" dxfId="300" priority="117" operator="equal">
      <formula>"apagado"</formula>
    </cfRule>
  </conditionalFormatting>
  <conditionalFormatting sqref="E413:E419">
    <cfRule type="containsText" dxfId="299" priority="115" operator="containsText" text="fija">
      <formula>NOT(ISERROR(SEARCH("fija",E413)))</formula>
    </cfRule>
    <cfRule type="containsText" dxfId="298" priority="116" operator="containsText" text="domo">
      <formula>NOT(ISERROR(SEARCH("domo",E413)))</formula>
    </cfRule>
  </conditionalFormatting>
  <conditionalFormatting sqref="F413:F419">
    <cfRule type="cellIs" dxfId="297" priority="114" operator="equal">
      <formula>"PTP A FO"</formula>
    </cfRule>
  </conditionalFormatting>
  <conditionalFormatting sqref="F1:F24 F26:F1048576">
    <cfRule type="cellIs" dxfId="296" priority="112" operator="equal">
      <formula>$F$10</formula>
    </cfRule>
    <cfRule type="cellIs" dxfId="295" priority="113" operator="equal">
      <formula>"PTP A FO"</formula>
    </cfRule>
  </conditionalFormatting>
  <conditionalFormatting sqref="E1:E1048576">
    <cfRule type="cellIs" dxfId="294" priority="111" operator="equal">
      <formula>$E$7</formula>
    </cfRule>
  </conditionalFormatting>
  <conditionalFormatting sqref="D355:D356 D163:D164 C1:C1048576">
    <cfRule type="cellIs" dxfId="293" priority="109" operator="equal">
      <formula>$C$216</formula>
    </cfRule>
    <cfRule type="cellIs" dxfId="292" priority="110" operator="equal">
      <formula>$C$204</formula>
    </cfRule>
  </conditionalFormatting>
  <conditionalFormatting sqref="AE73">
    <cfRule type="containsText" dxfId="291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0" priority="106" operator="lessThan">
      <formula>0.8</formula>
    </cfRule>
    <cfRule type="cellIs" dxfId="289" priority="107" operator="greaterThan">
      <formula>0.8</formula>
    </cfRule>
  </conditionalFormatting>
  <conditionalFormatting sqref="AE7">
    <cfRule type="notContainsText" dxfId="288" priority="104" operator="notContains" text="Caida">
      <formula>ISERROR(SEARCH("Caida",AE7))</formula>
    </cfRule>
    <cfRule type="containsText" dxfId="287" priority="105" operator="containsText" text="Caida">
      <formula>NOT(ISERROR(SEARCH("Caida",AE7)))</formula>
    </cfRule>
  </conditionalFormatting>
  <conditionalFormatting sqref="AE106:AE108">
    <cfRule type="cellIs" dxfId="286" priority="102" operator="lessThan">
      <formula>0.8</formula>
    </cfRule>
    <cfRule type="cellIs" dxfId="285" priority="103" operator="greaterThan">
      <formula>0.8</formula>
    </cfRule>
  </conditionalFormatting>
  <conditionalFormatting sqref="AE106:AE108">
    <cfRule type="notContainsText" dxfId="284" priority="100" operator="notContains" text="Caida">
      <formula>ISERROR(SEARCH("Caida",AE106))</formula>
    </cfRule>
    <cfRule type="containsText" dxfId="283" priority="101" operator="containsText" text="Caida">
      <formula>NOT(ISERROR(SEARCH("Caida",AE106)))</formula>
    </cfRule>
  </conditionalFormatting>
  <conditionalFormatting sqref="AA87">
    <cfRule type="cellIs" dxfId="282" priority="99" operator="equal">
      <formula>"apagado"</formula>
    </cfRule>
  </conditionalFormatting>
  <conditionalFormatting sqref="AB109">
    <cfRule type="cellIs" dxfId="281" priority="97" operator="lessThan">
      <formula>0.8</formula>
    </cfRule>
    <cfRule type="cellIs" dxfId="280" priority="98" operator="greaterThan">
      <formula>0.8</formula>
    </cfRule>
  </conditionalFormatting>
  <conditionalFormatting sqref="AB109">
    <cfRule type="notContainsText" dxfId="279" priority="95" operator="notContains" text="Caida">
      <formula>ISERROR(SEARCH("Caida",AB109))</formula>
    </cfRule>
    <cfRule type="containsText" dxfId="278" priority="96" operator="containsText" text="Caida">
      <formula>NOT(ISERROR(SEARCH("Caida",AB109)))</formula>
    </cfRule>
  </conditionalFormatting>
  <conditionalFormatting sqref="AB109">
    <cfRule type="cellIs" dxfId="277" priority="94" operator="equal">
      <formula>"apagado"</formula>
    </cfRule>
  </conditionalFormatting>
  <conditionalFormatting sqref="AB145">
    <cfRule type="cellIs" dxfId="276" priority="93" operator="equal">
      <formula>"apagado"</formula>
    </cfRule>
  </conditionalFormatting>
  <conditionalFormatting sqref="AB177">
    <cfRule type="cellIs" dxfId="275" priority="92" operator="equal">
      <formula>"apagado"</formula>
    </cfRule>
  </conditionalFormatting>
  <conditionalFormatting sqref="AB179">
    <cfRule type="cellIs" dxfId="274" priority="91" operator="equal">
      <formula>"apagado"</formula>
    </cfRule>
  </conditionalFormatting>
  <conditionalFormatting sqref="AB184">
    <cfRule type="cellIs" dxfId="273" priority="90" operator="equal">
      <formula>"apagado"</formula>
    </cfRule>
  </conditionalFormatting>
  <conditionalFormatting sqref="AB188">
    <cfRule type="cellIs" dxfId="272" priority="89" operator="equal">
      <formula>"apagado"</formula>
    </cfRule>
  </conditionalFormatting>
  <conditionalFormatting sqref="AB88">
    <cfRule type="cellIs" dxfId="271" priority="87" operator="lessThan">
      <formula>0.8</formula>
    </cfRule>
    <cfRule type="cellIs" dxfId="270" priority="88" operator="greaterThan">
      <formula>0.8</formula>
    </cfRule>
  </conditionalFormatting>
  <conditionalFormatting sqref="AB88">
    <cfRule type="notContainsText" dxfId="269" priority="85" operator="notContains" text="Caida">
      <formula>ISERROR(SEARCH("Caida",AB88))</formula>
    </cfRule>
    <cfRule type="containsText" dxfId="268" priority="86" operator="containsText" text="Caida">
      <formula>NOT(ISERROR(SEARCH("Caida",AB88)))</formula>
    </cfRule>
  </conditionalFormatting>
  <conditionalFormatting sqref="AB88">
    <cfRule type="cellIs" dxfId="267" priority="84" operator="equal">
      <formula>"apagado"</formula>
    </cfRule>
  </conditionalFormatting>
  <conditionalFormatting sqref="AB212">
    <cfRule type="cellIs" dxfId="266" priority="83" operator="equal">
      <formula>"apagado"</formula>
    </cfRule>
  </conditionalFormatting>
  <conditionalFormatting sqref="AB283">
    <cfRule type="cellIs" dxfId="265" priority="82" operator="equal">
      <formula>"apagado"</formula>
    </cfRule>
  </conditionalFormatting>
  <conditionalFormatting sqref="AB284">
    <cfRule type="cellIs" dxfId="264" priority="81" operator="equal">
      <formula>"apagado"</formula>
    </cfRule>
  </conditionalFormatting>
  <conditionalFormatting sqref="AB322">
    <cfRule type="cellIs" dxfId="263" priority="80" operator="equal">
      <formula>"apagado"</formula>
    </cfRule>
  </conditionalFormatting>
  <conditionalFormatting sqref="AB323">
    <cfRule type="cellIs" dxfId="262" priority="79" operator="equal">
      <formula>"apagado"</formula>
    </cfRule>
  </conditionalFormatting>
  <conditionalFormatting sqref="AB320">
    <cfRule type="cellIs" dxfId="261" priority="78" operator="equal">
      <formula>"apagado"</formula>
    </cfRule>
  </conditionalFormatting>
  <conditionalFormatting sqref="AB321:AB323">
    <cfRule type="cellIs" dxfId="260" priority="77" operator="equal">
      <formula>"apagado"</formula>
    </cfRule>
  </conditionalFormatting>
  <conditionalFormatting sqref="AB348">
    <cfRule type="cellIs" dxfId="259" priority="76" operator="equal">
      <formula>"apagado"</formula>
    </cfRule>
  </conditionalFormatting>
  <conditionalFormatting sqref="AB359">
    <cfRule type="cellIs" dxfId="258" priority="75" operator="equal">
      <formula>"apagado"</formula>
    </cfRule>
  </conditionalFormatting>
  <conditionalFormatting sqref="AB360">
    <cfRule type="cellIs" dxfId="257" priority="74" operator="equal">
      <formula>"apagado"</formula>
    </cfRule>
  </conditionalFormatting>
  <conditionalFormatting sqref="AB377">
    <cfRule type="cellIs" dxfId="256" priority="73" operator="equal">
      <formula>"apagado"</formula>
    </cfRule>
  </conditionalFormatting>
  <conditionalFormatting sqref="AB393">
    <cfRule type="cellIs" dxfId="255" priority="72" operator="equal">
      <formula>"apagado"</formula>
    </cfRule>
  </conditionalFormatting>
  <conditionalFormatting sqref="AB394:AB397">
    <cfRule type="cellIs" dxfId="254" priority="71" operator="equal">
      <formula>"apagado"</formula>
    </cfRule>
  </conditionalFormatting>
  <conditionalFormatting sqref="AB400">
    <cfRule type="cellIs" dxfId="253" priority="70" operator="equal">
      <formula>"apagado"</formula>
    </cfRule>
  </conditionalFormatting>
  <conditionalFormatting sqref="AB401">
    <cfRule type="cellIs" dxfId="252" priority="69" operator="equal">
      <formula>"apagado"</formula>
    </cfRule>
  </conditionalFormatting>
  <conditionalFormatting sqref="AB409">
    <cfRule type="cellIs" dxfId="251" priority="68" operator="equal">
      <formula>"apagado"</formula>
    </cfRule>
  </conditionalFormatting>
  <conditionalFormatting sqref="AB235">
    <cfRule type="cellIs" dxfId="250" priority="67" operator="equal">
      <formula>"apagado"</formula>
    </cfRule>
  </conditionalFormatting>
  <conditionalFormatting sqref="AB236">
    <cfRule type="cellIs" dxfId="249" priority="66" operator="equal">
      <formula>"apagado"</formula>
    </cfRule>
  </conditionalFormatting>
  <conditionalFormatting sqref="AB237">
    <cfRule type="cellIs" dxfId="248" priority="65" operator="equal">
      <formula>"apagado"</formula>
    </cfRule>
  </conditionalFormatting>
  <conditionalFormatting sqref="AB238">
    <cfRule type="cellIs" dxfId="247" priority="64" operator="equal">
      <formula>"apagado"</formula>
    </cfRule>
  </conditionalFormatting>
  <conditionalFormatting sqref="AB246">
    <cfRule type="cellIs" dxfId="246" priority="63" operator="equal">
      <formula>"apagado"</formula>
    </cfRule>
  </conditionalFormatting>
  <conditionalFormatting sqref="AB239">
    <cfRule type="cellIs" dxfId="245" priority="62" operator="equal">
      <formula>"apagado"</formula>
    </cfRule>
  </conditionalFormatting>
  <conditionalFormatting sqref="AB232">
    <cfRule type="cellIs" dxfId="244" priority="61" operator="equal">
      <formula>"apagado"</formula>
    </cfRule>
  </conditionalFormatting>
  <conditionalFormatting sqref="E433:E435">
    <cfRule type="containsText" dxfId="243" priority="59" operator="containsText" text="fija">
      <formula>NOT(ISERROR(SEARCH("fija",E433)))</formula>
    </cfRule>
    <cfRule type="containsText" dxfId="242" priority="60" operator="containsText" text="domo">
      <formula>NOT(ISERROR(SEARCH("domo",E433)))</formula>
    </cfRule>
  </conditionalFormatting>
  <conditionalFormatting sqref="E421">
    <cfRule type="containsText" dxfId="241" priority="58" operator="containsText" text="Radio">
      <formula>NOT(ISERROR(SEARCH("Radio",E421)))</formula>
    </cfRule>
  </conditionalFormatting>
  <conditionalFormatting sqref="E421">
    <cfRule type="containsText" dxfId="240" priority="56" operator="containsText" text="fija">
      <formula>NOT(ISERROR(SEARCH("fija",E421)))</formula>
    </cfRule>
    <cfRule type="containsText" dxfId="239" priority="57" operator="containsText" text="domo">
      <formula>NOT(ISERROR(SEARCH("domo",E421)))</formula>
    </cfRule>
  </conditionalFormatting>
  <conditionalFormatting sqref="E421">
    <cfRule type="containsText" dxfId="238" priority="54" operator="containsText" text="fija">
      <formula>NOT(ISERROR(SEARCH("fija",E421)))</formula>
    </cfRule>
    <cfRule type="containsText" dxfId="237" priority="55" operator="containsText" text="domo">
      <formula>NOT(ISERROR(SEARCH("domo",E421)))</formula>
    </cfRule>
  </conditionalFormatting>
  <conditionalFormatting sqref="E422">
    <cfRule type="containsText" dxfId="236" priority="53" operator="containsText" text="Radio">
      <formula>NOT(ISERROR(SEARCH("Radio",E422)))</formula>
    </cfRule>
  </conditionalFormatting>
  <conditionalFormatting sqref="E422">
    <cfRule type="containsText" dxfId="235" priority="51" operator="containsText" text="fija">
      <formula>NOT(ISERROR(SEARCH("fija",E422)))</formula>
    </cfRule>
    <cfRule type="containsText" dxfId="234" priority="52" operator="containsText" text="domo">
      <formula>NOT(ISERROR(SEARCH("domo",E422)))</formula>
    </cfRule>
  </conditionalFormatting>
  <conditionalFormatting sqref="E422">
    <cfRule type="containsText" dxfId="233" priority="49" operator="containsText" text="fija">
      <formula>NOT(ISERROR(SEARCH("fija",E422)))</formula>
    </cfRule>
    <cfRule type="containsText" dxfId="232" priority="50" operator="containsText" text="domo">
      <formula>NOT(ISERROR(SEARCH("domo",E422)))</formula>
    </cfRule>
  </conditionalFormatting>
  <conditionalFormatting sqref="E425">
    <cfRule type="containsText" dxfId="231" priority="48" operator="containsText" text="Radio">
      <formula>NOT(ISERROR(SEARCH("Radio",E425)))</formula>
    </cfRule>
  </conditionalFormatting>
  <conditionalFormatting sqref="E425">
    <cfRule type="containsText" dxfId="230" priority="46" operator="containsText" text="fija">
      <formula>NOT(ISERROR(SEARCH("fija",E425)))</formula>
    </cfRule>
    <cfRule type="containsText" dxfId="229" priority="47" operator="containsText" text="domo">
      <formula>NOT(ISERROR(SEARCH("domo",E425)))</formula>
    </cfRule>
  </conditionalFormatting>
  <conditionalFormatting sqref="E425">
    <cfRule type="containsText" dxfId="228" priority="44" operator="containsText" text="fija">
      <formula>NOT(ISERROR(SEARCH("fija",E425)))</formula>
    </cfRule>
    <cfRule type="containsText" dxfId="227" priority="45" operator="containsText" text="domo">
      <formula>NOT(ISERROR(SEARCH("domo",E425)))</formula>
    </cfRule>
  </conditionalFormatting>
  <conditionalFormatting sqref="E426">
    <cfRule type="containsText" dxfId="226" priority="43" operator="containsText" text="Radio">
      <formula>NOT(ISERROR(SEARCH("Radio",E426)))</formula>
    </cfRule>
  </conditionalFormatting>
  <conditionalFormatting sqref="E426">
    <cfRule type="containsText" dxfId="225" priority="41" operator="containsText" text="fija">
      <formula>NOT(ISERROR(SEARCH("fija",E426)))</formula>
    </cfRule>
    <cfRule type="containsText" dxfId="224" priority="42" operator="containsText" text="domo">
      <formula>NOT(ISERROR(SEARCH("domo",E426)))</formula>
    </cfRule>
  </conditionalFormatting>
  <conditionalFormatting sqref="E426">
    <cfRule type="containsText" dxfId="223" priority="39" operator="containsText" text="fija">
      <formula>NOT(ISERROR(SEARCH("fija",E426)))</formula>
    </cfRule>
    <cfRule type="containsText" dxfId="222" priority="40" operator="containsText" text="domo">
      <formula>NOT(ISERROR(SEARCH("domo",E426)))</formula>
    </cfRule>
  </conditionalFormatting>
  <conditionalFormatting sqref="E427">
    <cfRule type="containsText" dxfId="221" priority="38" operator="containsText" text="Radio">
      <formula>NOT(ISERROR(SEARCH("Radio",E427)))</formula>
    </cfRule>
  </conditionalFormatting>
  <conditionalFormatting sqref="E427">
    <cfRule type="containsText" dxfId="220" priority="36" operator="containsText" text="fija">
      <formula>NOT(ISERROR(SEARCH("fija",E427)))</formula>
    </cfRule>
    <cfRule type="containsText" dxfId="219" priority="37" operator="containsText" text="domo">
      <formula>NOT(ISERROR(SEARCH("domo",E427)))</formula>
    </cfRule>
  </conditionalFormatting>
  <conditionalFormatting sqref="E427">
    <cfRule type="containsText" dxfId="218" priority="34" operator="containsText" text="fija">
      <formula>NOT(ISERROR(SEARCH("fija",E427)))</formula>
    </cfRule>
    <cfRule type="containsText" dxfId="217" priority="35" operator="containsText" text="domo">
      <formula>NOT(ISERROR(SEARCH("domo",E427)))</formula>
    </cfRule>
  </conditionalFormatting>
  <conditionalFormatting sqref="E428">
    <cfRule type="containsText" dxfId="216" priority="33" operator="containsText" text="Radio">
      <formula>NOT(ISERROR(SEARCH("Radio",E428)))</formula>
    </cfRule>
  </conditionalFormatting>
  <conditionalFormatting sqref="E428">
    <cfRule type="containsText" dxfId="215" priority="31" operator="containsText" text="fija">
      <formula>NOT(ISERROR(SEARCH("fija",E428)))</formula>
    </cfRule>
    <cfRule type="containsText" dxfId="214" priority="32" operator="containsText" text="domo">
      <formula>NOT(ISERROR(SEARCH("domo",E428)))</formula>
    </cfRule>
  </conditionalFormatting>
  <conditionalFormatting sqref="E428">
    <cfRule type="containsText" dxfId="213" priority="29" operator="containsText" text="fija">
      <formula>NOT(ISERROR(SEARCH("fija",E428)))</formula>
    </cfRule>
    <cfRule type="containsText" dxfId="212" priority="30" operator="containsText" text="domo">
      <formula>NOT(ISERROR(SEARCH("domo",E428)))</formula>
    </cfRule>
  </conditionalFormatting>
  <conditionalFormatting sqref="AL411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2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4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1">
    <cfRule type="cellIs" dxfId="205" priority="18" operator="equal">
      <formula>"apagado"</formula>
    </cfRule>
  </conditionalFormatting>
  <conditionalFormatting sqref="AL412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C35" sqref="C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5" t="s">
        <v>7</v>
      </c>
      <c r="B10" s="126" t="s">
        <v>8</v>
      </c>
      <c r="C10" s="127" t="s">
        <v>1150</v>
      </c>
      <c r="D10" s="128" t="s">
        <v>9</v>
      </c>
      <c r="E10" s="126" t="s">
        <v>10</v>
      </c>
      <c r="F10" s="126" t="s">
        <v>11</v>
      </c>
      <c r="G10" s="129"/>
    </row>
    <row r="11" spans="1:7" x14ac:dyDescent="0.25">
      <c r="A11" s="83" t="s">
        <v>52</v>
      </c>
      <c r="B11" s="83" t="s">
        <v>1008</v>
      </c>
      <c r="C11" s="83" t="s">
        <v>1151</v>
      </c>
      <c r="D11" s="83" t="s">
        <v>89</v>
      </c>
      <c r="E11" s="130" t="s">
        <v>19</v>
      </c>
      <c r="F11" s="130" t="s">
        <v>28</v>
      </c>
      <c r="G11" s="83" t="s">
        <v>645</v>
      </c>
    </row>
    <row r="12" spans="1:7" x14ac:dyDescent="0.25">
      <c r="A12" s="83" t="s">
        <v>101</v>
      </c>
      <c r="B12" s="83" t="s">
        <v>102</v>
      </c>
      <c r="C12" s="83" t="s">
        <v>1151</v>
      </c>
      <c r="D12" s="83" t="s">
        <v>103</v>
      </c>
      <c r="E12" s="130" t="s">
        <v>19</v>
      </c>
      <c r="F12" s="130" t="s">
        <v>28</v>
      </c>
      <c r="G12" s="83" t="s">
        <v>653</v>
      </c>
    </row>
    <row r="13" spans="1:7" x14ac:dyDescent="0.25">
      <c r="A13" s="83" t="s">
        <v>52</v>
      </c>
      <c r="B13" s="83" t="s">
        <v>1199</v>
      </c>
      <c r="C13" s="83" t="s">
        <v>1151</v>
      </c>
      <c r="D13" s="83" t="s">
        <v>1198</v>
      </c>
      <c r="E13" s="130" t="s">
        <v>73</v>
      </c>
      <c r="F13" s="130" t="s">
        <v>28</v>
      </c>
      <c r="G13" s="83" t="s">
        <v>1200</v>
      </c>
    </row>
    <row r="14" spans="1:7" x14ac:dyDescent="0.25">
      <c r="A14" s="83" t="s">
        <v>222</v>
      </c>
      <c r="B14" s="83" t="s">
        <v>239</v>
      </c>
      <c r="C14" s="83" t="s">
        <v>1151</v>
      </c>
      <c r="D14" s="83" t="s">
        <v>240</v>
      </c>
      <c r="E14" s="130" t="s">
        <v>19</v>
      </c>
      <c r="F14" s="130" t="s">
        <v>20</v>
      </c>
      <c r="G14" s="83" t="s">
        <v>740</v>
      </c>
    </row>
    <row r="15" spans="1:7" x14ac:dyDescent="0.25">
      <c r="A15" s="83" t="s">
        <v>267</v>
      </c>
      <c r="B15" s="83" t="s">
        <v>268</v>
      </c>
      <c r="C15" s="83" t="s">
        <v>1151</v>
      </c>
      <c r="D15" s="83" t="s">
        <v>269</v>
      </c>
      <c r="E15" s="130" t="s">
        <v>19</v>
      </c>
      <c r="F15" s="130" t="s">
        <v>1144</v>
      </c>
      <c r="G15" s="83" t="s">
        <v>763</v>
      </c>
    </row>
    <row r="16" spans="1:7" x14ac:dyDescent="0.25">
      <c r="A16" s="83" t="s">
        <v>313</v>
      </c>
      <c r="B16" s="83" t="s">
        <v>1058</v>
      </c>
      <c r="C16" s="83" t="s">
        <v>1151</v>
      </c>
      <c r="D16" s="83" t="s">
        <v>316</v>
      </c>
      <c r="E16" s="130" t="s">
        <v>19</v>
      </c>
      <c r="F16" s="130" t="s">
        <v>28</v>
      </c>
      <c r="G16" s="83" t="s">
        <v>791</v>
      </c>
    </row>
    <row r="17" spans="1:7" x14ac:dyDescent="0.25">
      <c r="A17" s="83" t="s">
        <v>323</v>
      </c>
      <c r="B17" s="83" t="s">
        <v>324</v>
      </c>
      <c r="C17" s="83" t="s">
        <v>1151</v>
      </c>
      <c r="D17" s="83" t="s">
        <v>325</v>
      </c>
      <c r="E17" s="130" t="s">
        <v>19</v>
      </c>
      <c r="F17" s="130" t="s">
        <v>20</v>
      </c>
      <c r="G17" s="84" t="s">
        <v>1307</v>
      </c>
    </row>
    <row r="18" spans="1:7" x14ac:dyDescent="0.25">
      <c r="A18" s="83" t="s">
        <v>313</v>
      </c>
      <c r="B18" s="83" t="s">
        <v>330</v>
      </c>
      <c r="C18" s="83" t="s">
        <v>1151</v>
      </c>
      <c r="D18" s="83" t="s">
        <v>331</v>
      </c>
      <c r="E18" s="130" t="s">
        <v>15</v>
      </c>
      <c r="F18" s="130" t="s">
        <v>28</v>
      </c>
      <c r="G18" s="83" t="s">
        <v>798</v>
      </c>
    </row>
    <row r="19" spans="1:7" x14ac:dyDescent="0.25">
      <c r="A19" s="83" t="s">
        <v>187</v>
      </c>
      <c r="B19" s="83" t="s">
        <v>1061</v>
      </c>
      <c r="C19" s="83" t="s">
        <v>1151</v>
      </c>
      <c r="D19" s="83" t="s">
        <v>1062</v>
      </c>
      <c r="E19" s="130" t="s">
        <v>73</v>
      </c>
      <c r="F19" s="130" t="s">
        <v>28</v>
      </c>
      <c r="G19" s="83"/>
    </row>
    <row r="20" spans="1:7" x14ac:dyDescent="0.25">
      <c r="A20" s="83" t="s">
        <v>267</v>
      </c>
      <c r="B20" s="83" t="s">
        <v>1092</v>
      </c>
      <c r="C20" s="83" t="s">
        <v>1151</v>
      </c>
      <c r="D20" s="83" t="s">
        <v>341</v>
      </c>
      <c r="E20" s="130" t="s">
        <v>73</v>
      </c>
      <c r="F20" s="130" t="s">
        <v>28</v>
      </c>
      <c r="G20" s="83" t="s">
        <v>804</v>
      </c>
    </row>
    <row r="21" spans="1:7" x14ac:dyDescent="0.25">
      <c r="A21" s="83" t="s">
        <v>267</v>
      </c>
      <c r="B21" s="83" t="s">
        <v>1093</v>
      </c>
      <c r="C21" s="83" t="s">
        <v>1151</v>
      </c>
      <c r="D21" s="83" t="s">
        <v>341</v>
      </c>
      <c r="E21" s="130" t="s">
        <v>73</v>
      </c>
      <c r="F21" s="130" t="s">
        <v>28</v>
      </c>
      <c r="G21" s="83" t="s">
        <v>805</v>
      </c>
    </row>
    <row r="22" spans="1:7" x14ac:dyDescent="0.25">
      <c r="A22" s="83" t="s">
        <v>389</v>
      </c>
      <c r="B22" s="83" t="s">
        <v>390</v>
      </c>
      <c r="C22" s="83" t="s">
        <v>1151</v>
      </c>
      <c r="D22" s="83" t="s">
        <v>391</v>
      </c>
      <c r="E22" s="130" t="s">
        <v>19</v>
      </c>
      <c r="F22" s="130" t="s">
        <v>28</v>
      </c>
      <c r="G22" s="83" t="s">
        <v>837</v>
      </c>
    </row>
    <row r="23" spans="1:7" x14ac:dyDescent="0.25">
      <c r="A23" s="83" t="s">
        <v>297</v>
      </c>
      <c r="B23" s="83" t="s">
        <v>397</v>
      </c>
      <c r="C23" s="83" t="s">
        <v>1151</v>
      </c>
      <c r="D23" s="83" t="s">
        <v>398</v>
      </c>
      <c r="E23" s="130" t="s">
        <v>19</v>
      </c>
      <c r="F23" s="130" t="s">
        <v>28</v>
      </c>
      <c r="G23" s="83" t="s">
        <v>842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1301</v>
      </c>
    </row>
    <row r="39" spans="1:6" x14ac:dyDescent="0.25">
      <c r="A39" t="s">
        <v>1302</v>
      </c>
      <c r="D39" t="s">
        <v>1303</v>
      </c>
    </row>
    <row r="41" spans="1:6" x14ac:dyDescent="0.25">
      <c r="D41" t="s">
        <v>1304</v>
      </c>
    </row>
  </sheetData>
  <conditionalFormatting sqref="E10:G10">
    <cfRule type="containsText" dxfId="187" priority="613" operator="containsText" text="Radio">
      <formula>NOT(ISERROR(SEARCH("Radio",E10)))</formula>
    </cfRule>
  </conditionalFormatting>
  <conditionalFormatting sqref="E10">
    <cfRule type="containsText" dxfId="186" priority="611" operator="containsText" text="fija">
      <formula>NOT(ISERROR(SEARCH("fija",E10)))</formula>
    </cfRule>
    <cfRule type="containsText" dxfId="185" priority="612" operator="containsText" text="domo">
      <formula>NOT(ISERROR(SEARCH("domo",E10)))</formula>
    </cfRule>
  </conditionalFormatting>
  <conditionalFormatting sqref="F10">
    <cfRule type="cellIs" dxfId="184" priority="610" operator="equal">
      <formula>"PTP A FO"</formula>
    </cfRule>
  </conditionalFormatting>
  <conditionalFormatting sqref="E10">
    <cfRule type="cellIs" dxfId="183" priority="607" operator="equal">
      <formula>$E$16</formula>
    </cfRule>
  </conditionalFormatting>
  <conditionalFormatting sqref="C10">
    <cfRule type="cellIs" dxfId="182" priority="605" operator="equal">
      <formula>$C$224</formula>
    </cfRule>
    <cfRule type="cellIs" dxfId="181" priority="606" operator="equal">
      <formula>$C$212</formula>
    </cfRule>
  </conditionalFormatting>
  <conditionalFormatting sqref="F32:G33">
    <cfRule type="containsText" dxfId="180" priority="352" operator="containsText" text="Radio">
      <formula>NOT(ISERROR(SEARCH("Radio",F32)))</formula>
    </cfRule>
  </conditionalFormatting>
  <conditionalFormatting sqref="F32:F33">
    <cfRule type="cellIs" dxfId="179" priority="349" operator="equal">
      <formula>"PTP A FO"</formula>
    </cfRule>
  </conditionalFormatting>
  <conditionalFormatting sqref="F32:F33">
    <cfRule type="cellIs" dxfId="178" priority="347" operator="equal">
      <formula>$F$10</formula>
    </cfRule>
    <cfRule type="cellIs" dxfId="177" priority="348" operator="equal">
      <formula>"PTP A FO"</formula>
    </cfRule>
  </conditionalFormatting>
  <conditionalFormatting sqref="F29:G29">
    <cfRule type="containsText" dxfId="176" priority="226" operator="containsText" text="Radio">
      <formula>NOT(ISERROR(SEARCH("Radio",F29)))</formula>
    </cfRule>
  </conditionalFormatting>
  <conditionalFormatting sqref="F29">
    <cfRule type="cellIs" dxfId="175" priority="223" operator="equal">
      <formula>"PTP A FO"</formula>
    </cfRule>
  </conditionalFormatting>
  <conditionalFormatting sqref="F29">
    <cfRule type="cellIs" dxfId="174" priority="221" operator="equal">
      <formula>$F$10</formula>
    </cfRule>
    <cfRule type="cellIs" dxfId="173" priority="222" operator="equal">
      <formula>"PTP A FO"</formula>
    </cfRule>
  </conditionalFormatting>
  <conditionalFormatting sqref="F30:G31">
    <cfRule type="containsText" dxfId="172" priority="217" operator="containsText" text="Radio">
      <formula>NOT(ISERROR(SEARCH("Radio",F30)))</formula>
    </cfRule>
  </conditionalFormatting>
  <conditionalFormatting sqref="F30:F31">
    <cfRule type="cellIs" dxfId="171" priority="214" operator="equal">
      <formula>"PTP A FO"</formula>
    </cfRule>
  </conditionalFormatting>
  <conditionalFormatting sqref="F30:F31">
    <cfRule type="cellIs" dxfId="170" priority="212" operator="equal">
      <formula>$F$10</formula>
    </cfRule>
    <cfRule type="cellIs" dxfId="169" priority="213" operator="equal">
      <formula>"PTP A FO"</formula>
    </cfRule>
  </conditionalFormatting>
  <conditionalFormatting sqref="F27:G28">
    <cfRule type="containsText" dxfId="168" priority="195" operator="containsText" text="Radio">
      <formula>NOT(ISERROR(SEARCH("Radio",F27)))</formula>
    </cfRule>
  </conditionalFormatting>
  <conditionalFormatting sqref="F27:F28">
    <cfRule type="cellIs" dxfId="167" priority="192" operator="equal">
      <formula>"PTP A FO"</formula>
    </cfRule>
  </conditionalFormatting>
  <conditionalFormatting sqref="F27:F28">
    <cfRule type="cellIs" dxfId="166" priority="190" operator="equal">
      <formula>$F$10</formula>
    </cfRule>
    <cfRule type="cellIs" dxfId="165" priority="191" operator="equal">
      <formula>"PTP A FO"</formula>
    </cfRule>
  </conditionalFormatting>
  <conditionalFormatting sqref="F10">
    <cfRule type="cellIs" dxfId="164" priority="731" operator="equal">
      <formula>#REF!</formula>
    </cfRule>
    <cfRule type="cellIs" dxfId="163" priority="732" operator="equal">
      <formula>"PTP A FO"</formula>
    </cfRule>
  </conditionalFormatting>
  <conditionalFormatting sqref="E11:G23">
    <cfRule type="containsText" dxfId="162" priority="9" operator="containsText" text="Radio">
      <formula>NOT(ISERROR(SEARCH("Radio",E11)))</formula>
    </cfRule>
  </conditionalFormatting>
  <conditionalFormatting sqref="E11:E23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3">
    <cfRule type="cellIs" dxfId="159" priority="6" operator="equal">
      <formula>"PTP A FO"</formula>
    </cfRule>
  </conditionalFormatting>
  <conditionalFormatting sqref="F11:F23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3">
    <cfRule type="cellIs" dxfId="156" priority="3" operator="equal">
      <formula>$E$7</formula>
    </cfRule>
  </conditionalFormatting>
  <conditionalFormatting sqref="C11:C23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>
        <f>'RESUMEN TOTAL'!S210</f>
        <v>0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>
        <f>'RESUMEN TOTAL'!R234</f>
        <v>0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>
        <f>'RESUMEN TOTAL'!P235</f>
        <v>0</v>
      </c>
      <c r="L231">
        <f>'RESUMEN TOTAL'!Q235</f>
        <v>0</v>
      </c>
      <c r="M231">
        <f>'RESUMEN TOTAL'!R235</f>
        <v>0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>
        <f>'RESUMEN TOTAL'!R245</f>
        <v>0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>
        <f>'RESUMEN TOTAL'!P270</f>
        <v>0</v>
      </c>
      <c r="L266">
        <f>'RESUMEN TOTAL'!Q270</f>
        <v>0</v>
      </c>
      <c r="M266">
        <f>'RESUMEN TOTAL'!R270</f>
        <v>0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>
        <f>'RESUMEN TOTAL'!P271</f>
        <v>0</v>
      </c>
      <c r="L267">
        <f>'RESUMEN TOTAL'!Q271</f>
        <v>0</v>
      </c>
      <c r="M267">
        <f>'RESUMEN TOTAL'!R271</f>
        <v>0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>
        <f>'RESUMEN TOTAL'!P278</f>
        <v>0</v>
      </c>
      <c r="L274">
        <f>'RESUMEN TOTAL'!Q278</f>
        <v>0</v>
      </c>
      <c r="M274">
        <f>'RESUMEN TOTAL'!R278</f>
        <v>0</v>
      </c>
      <c r="N274">
        <f>'RESUMEN TOTAL'!S278</f>
        <v>0</v>
      </c>
      <c r="O274">
        <f>'RESUMEN TOTAL'!T278</f>
        <v>0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>
        <f>'RESUMEN TOTAL'!R306</f>
        <v>0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>
        <f>'RESUMEN TOTAL'!R307</f>
        <v>0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>
        <f>'RESUMEN TOTAL'!R308</f>
        <v>0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>
        <f>'RESUMEN TOTAL'!R309</f>
        <v>0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>
        <f>'RESUMEN TOTAL'!Q328</f>
        <v>0</v>
      </c>
      <c r="M324">
        <f>'RESUMEN TOTAL'!R328</f>
        <v>0</v>
      </c>
      <c r="N324">
        <f>'RESUMEN TOTAL'!S328</f>
        <v>0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>
        <f>'RESUMEN TOTAL'!S332</f>
        <v>0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>
        <f>'RESUMEN TOTAL'!Q339</f>
        <v>0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>
        <f>'RESUMEN TOTAL'!P343</f>
        <v>0</v>
      </c>
      <c r="L339">
        <f>'RESUMEN TOTAL'!Q343</f>
        <v>0</v>
      </c>
      <c r="M339">
        <f>'RESUMEN TOTAL'!R343</f>
        <v>0</v>
      </c>
      <c r="N339">
        <f>'RESUMEN TOTAL'!S343</f>
        <v>0</v>
      </c>
      <c r="O339">
        <f>'RESUMEN TOTAL'!T343</f>
        <v>0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>
        <f>'RESUMEN TOTAL'!P344</f>
        <v>0</v>
      </c>
      <c r="L340">
        <f>'RESUMEN TOTAL'!Q344</f>
        <v>0</v>
      </c>
      <c r="M340">
        <f>'RESUMEN TOTAL'!R344</f>
        <v>0</v>
      </c>
      <c r="N340">
        <f>'RESUMEN TOTAL'!S344</f>
        <v>0</v>
      </c>
      <c r="O340">
        <f>'RESUMEN TOTAL'!T344</f>
        <v>0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>
        <f>'RESUMEN TOTAL'!P355</f>
        <v>0</v>
      </c>
      <c r="L351">
        <f>'RESUMEN TOTAL'!Q355</f>
        <v>0</v>
      </c>
      <c r="M351">
        <f>'RESUMEN TOTAL'!R355</f>
        <v>0</v>
      </c>
      <c r="N351">
        <f>'RESUMEN TOTAL'!S355</f>
        <v>0</v>
      </c>
      <c r="O351">
        <f>'RESUMEN TOTAL'!T355</f>
        <v>0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>
        <f>'RESUMEN TOTAL'!P356</f>
        <v>0</v>
      </c>
      <c r="L352">
        <f>'RESUMEN TOTAL'!Q356</f>
        <v>0</v>
      </c>
      <c r="M352">
        <f>'RESUMEN TOTAL'!R356</f>
        <v>0</v>
      </c>
      <c r="N352">
        <f>'RESUMEN TOTAL'!S356</f>
        <v>0</v>
      </c>
      <c r="O352">
        <f>'RESUMEN TOTAL'!T356</f>
        <v>0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>
        <f>'RESUMEN TOTAL'!P359</f>
        <v>0</v>
      </c>
      <c r="L355">
        <f>'RESUMEN TOTAL'!Q359</f>
        <v>0</v>
      </c>
      <c r="M355">
        <f>'RESUMEN TOTAL'!R359</f>
        <v>0</v>
      </c>
      <c r="N355">
        <f>'RESUMEN TOTAL'!S359</f>
        <v>0</v>
      </c>
      <c r="O355">
        <f>'RESUMEN TOTAL'!T359</f>
        <v>0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>
        <f>'RESUMEN TOTAL'!P360</f>
        <v>0</v>
      </c>
      <c r="L356">
        <f>'RESUMEN TOTAL'!Q360</f>
        <v>0</v>
      </c>
      <c r="M356">
        <f>'RESUMEN TOTAL'!R360</f>
        <v>0</v>
      </c>
      <c r="N356">
        <f>'RESUMEN TOTAL'!S360</f>
        <v>0</v>
      </c>
      <c r="O356">
        <f>'RESUMEN TOTAL'!T360</f>
        <v>0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>
        <f>'RESUMEN TOTAL'!P363</f>
        <v>0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>
        <f>'RESUMEN TOTAL'!P377</f>
        <v>0</v>
      </c>
      <c r="L373">
        <f>'RESUMEN TOTAL'!Q377</f>
        <v>0</v>
      </c>
      <c r="M373">
        <f>'RESUMEN TOTAL'!R377</f>
        <v>0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>
        <f>'RESUMEN TOTAL'!P393</f>
        <v>0</v>
      </c>
      <c r="L389">
        <f>'RESUMEN TOTAL'!Q393</f>
        <v>0</v>
      </c>
      <c r="M389">
        <f>'RESUMEN TOTAL'!R393</f>
        <v>0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>
        <f>'RESUMEN TOTAL'!P394</f>
        <v>0</v>
      </c>
      <c r="L390">
        <f>'RESUMEN TOTAL'!Q394</f>
        <v>0</v>
      </c>
      <c r="M390">
        <f>'RESUMEN TOTAL'!R394</f>
        <v>0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32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25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workbookViewId="0">
      <selection activeCell="C18" sqref="C18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3">
        <v>44958</v>
      </c>
      <c r="F2" s="142"/>
    </row>
    <row r="3" spans="1:13" ht="15" customHeight="1" thickTop="1" x14ac:dyDescent="0.25">
      <c r="A3" s="74" t="s">
        <v>6</v>
      </c>
      <c r="B3" s="131">
        <v>28</v>
      </c>
      <c r="C3" s="76">
        <f>B3</f>
        <v>28</v>
      </c>
      <c r="D3" s="77">
        <f>C3/B2</f>
        <v>6.4220183486238536E-2</v>
      </c>
      <c r="E3" s="134"/>
      <c r="F3" s="143"/>
      <c r="G3" s="78"/>
      <c r="H3" s="79"/>
      <c r="I3" s="79"/>
      <c r="J3" s="79"/>
      <c r="K3" s="80"/>
      <c r="L3" s="81"/>
      <c r="M3" s="138"/>
    </row>
    <row r="4" spans="1:13" x14ac:dyDescent="0.25">
      <c r="A4" s="74" t="s">
        <v>1310</v>
      </c>
      <c r="B4" s="132">
        <v>9</v>
      </c>
      <c r="C4" s="76">
        <f>C3-B4</f>
        <v>19</v>
      </c>
      <c r="D4" s="77">
        <f>C4/B2</f>
        <v>4.3577981651376149E-2</v>
      </c>
      <c r="E4" s="134"/>
      <c r="F4" s="143"/>
      <c r="G4" s="82"/>
      <c r="H4" s="83"/>
      <c r="I4" s="83"/>
      <c r="J4" s="83"/>
      <c r="K4" s="84"/>
      <c r="L4" s="85"/>
      <c r="M4" s="139"/>
    </row>
    <row r="5" spans="1:13" x14ac:dyDescent="0.25">
      <c r="A5" s="74" t="s">
        <v>1311</v>
      </c>
      <c r="B5" s="132">
        <v>1</v>
      </c>
      <c r="C5" s="76">
        <f>C4-B5</f>
        <v>18</v>
      </c>
      <c r="D5" s="77">
        <f>C5/B2</f>
        <v>4.1284403669724773E-2</v>
      </c>
      <c r="E5" s="134"/>
      <c r="F5" s="143"/>
      <c r="G5" s="82"/>
      <c r="H5" s="83"/>
      <c r="I5" s="83"/>
      <c r="J5" s="83"/>
      <c r="K5" s="84"/>
      <c r="L5" s="85"/>
      <c r="M5" s="139"/>
    </row>
    <row r="6" spans="1:13" ht="15.75" thickBot="1" x14ac:dyDescent="0.3">
      <c r="A6" s="86" t="s">
        <v>16</v>
      </c>
      <c r="B6" s="87">
        <v>3</v>
      </c>
      <c r="C6" s="88">
        <f>C5-B6</f>
        <v>15</v>
      </c>
      <c r="D6" s="77">
        <f>C6/B2</f>
        <v>3.4403669724770644E-2</v>
      </c>
      <c r="E6" s="135"/>
      <c r="F6" s="144"/>
      <c r="G6" s="82"/>
      <c r="H6" s="83"/>
      <c r="I6" s="83"/>
      <c r="J6" s="83"/>
      <c r="K6" s="84"/>
      <c r="L6" s="85"/>
      <c r="M6" s="139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3">
        <v>44959</v>
      </c>
      <c r="F7" s="47"/>
      <c r="G7" s="82"/>
      <c r="H7" s="83"/>
      <c r="I7" s="83"/>
      <c r="J7" s="83"/>
      <c r="K7" s="84"/>
      <c r="L7" s="85"/>
      <c r="M7" s="139"/>
    </row>
    <row r="8" spans="1:13" ht="15.75" thickBot="1" x14ac:dyDescent="0.3">
      <c r="A8" s="74" t="s">
        <v>6</v>
      </c>
      <c r="B8" s="131">
        <v>30</v>
      </c>
      <c r="C8" s="76">
        <f>B8</f>
        <v>30</v>
      </c>
      <c r="D8" s="77">
        <f>C8/B7</f>
        <v>6.8807339449541288E-2</v>
      </c>
      <c r="E8" s="134"/>
      <c r="G8" s="89"/>
      <c r="H8" s="90"/>
      <c r="I8" s="90"/>
      <c r="J8" s="90"/>
      <c r="K8" s="91"/>
      <c r="L8" s="92"/>
      <c r="M8" s="141"/>
    </row>
    <row r="9" spans="1:13" ht="16.5" thickTop="1" thickBot="1" x14ac:dyDescent="0.3">
      <c r="A9" s="74" t="s">
        <v>1310</v>
      </c>
      <c r="B9" s="132">
        <v>6</v>
      </c>
      <c r="C9" s="76">
        <f>C8-B9</f>
        <v>24</v>
      </c>
      <c r="D9" s="77">
        <f>C9/B7</f>
        <v>5.5045871559633031E-2</v>
      </c>
      <c r="E9" s="134"/>
      <c r="G9" s="39"/>
      <c r="K9" s="93"/>
      <c r="M9" s="94"/>
    </row>
    <row r="10" spans="1:13" ht="15.75" thickTop="1" x14ac:dyDescent="0.25">
      <c r="A10" s="74" t="s">
        <v>1311</v>
      </c>
      <c r="B10" s="132">
        <v>1</v>
      </c>
      <c r="C10" s="76">
        <f>C9-B10</f>
        <v>23</v>
      </c>
      <c r="D10" s="77">
        <f>C10/B7</f>
        <v>5.2752293577981654E-2</v>
      </c>
      <c r="E10" s="134"/>
      <c r="G10" s="95"/>
      <c r="H10" s="96"/>
      <c r="I10" s="96"/>
      <c r="J10" s="96"/>
      <c r="K10" s="97"/>
      <c r="L10" s="98"/>
      <c r="M10" s="138"/>
    </row>
    <row r="11" spans="1:13" ht="15.75" thickBot="1" x14ac:dyDescent="0.3">
      <c r="A11" s="86" t="s">
        <v>16</v>
      </c>
      <c r="B11" s="87">
        <v>7</v>
      </c>
      <c r="C11" s="88">
        <f>C10-B11</f>
        <v>16</v>
      </c>
      <c r="D11" s="77">
        <f>C11/B7</f>
        <v>3.669724770642202E-2</v>
      </c>
      <c r="E11" s="135"/>
      <c r="G11" s="99"/>
      <c r="K11" s="93"/>
      <c r="L11" s="100"/>
      <c r="M11" s="139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3">
        <v>44960</v>
      </c>
      <c r="G12" s="99"/>
      <c r="K12" s="93"/>
      <c r="L12" s="100"/>
      <c r="M12" s="139"/>
    </row>
    <row r="13" spans="1:13" x14ac:dyDescent="0.25">
      <c r="A13" s="74" t="s">
        <v>6</v>
      </c>
      <c r="B13" s="131">
        <v>36</v>
      </c>
      <c r="C13" s="76">
        <f>B13</f>
        <v>36</v>
      </c>
      <c r="D13" s="77">
        <f>C13/B12</f>
        <v>8.2568807339449546E-2</v>
      </c>
      <c r="E13" s="134"/>
      <c r="G13" s="99"/>
      <c r="K13" s="93"/>
      <c r="L13" s="100"/>
      <c r="M13" s="139"/>
    </row>
    <row r="14" spans="1:13" x14ac:dyDescent="0.25">
      <c r="A14" s="74" t="s">
        <v>1310</v>
      </c>
      <c r="B14" s="132">
        <v>12</v>
      </c>
      <c r="C14" s="76">
        <f>C13-B14</f>
        <v>24</v>
      </c>
      <c r="D14" s="77">
        <f>C14/B12</f>
        <v>5.5045871559633031E-2</v>
      </c>
      <c r="E14" s="134"/>
      <c r="G14" s="99"/>
      <c r="K14" s="93"/>
      <c r="L14" s="100"/>
      <c r="M14" s="139"/>
    </row>
    <row r="15" spans="1:13" ht="15" customHeight="1" thickBot="1" x14ac:dyDescent="0.3">
      <c r="A15" s="74" t="s">
        <v>1311</v>
      </c>
      <c r="B15" s="132">
        <v>1</v>
      </c>
      <c r="C15" s="76">
        <f>C14-B15</f>
        <v>23</v>
      </c>
      <c r="D15" s="77">
        <f>C15/B12</f>
        <v>5.2752293577981654E-2</v>
      </c>
      <c r="E15" s="134"/>
      <c r="G15" s="101"/>
      <c r="H15" s="102"/>
      <c r="I15" s="102"/>
      <c r="J15" s="102"/>
      <c r="K15" s="102"/>
      <c r="L15" s="103"/>
      <c r="M15" s="140"/>
    </row>
    <row r="16" spans="1:13" ht="16.5" thickTop="1" thickBot="1" x14ac:dyDescent="0.3">
      <c r="A16" s="86" t="s">
        <v>16</v>
      </c>
      <c r="B16" s="87">
        <v>7</v>
      </c>
      <c r="C16" s="88">
        <f>C15-B16</f>
        <v>16</v>
      </c>
      <c r="D16" s="77">
        <f>C16/B12</f>
        <v>3.669724770642202E-2</v>
      </c>
      <c r="E16" s="135"/>
      <c r="G16" s="104"/>
      <c r="H16" s="105"/>
      <c r="I16" s="105"/>
      <c r="J16" s="105"/>
      <c r="K16" s="106"/>
      <c r="L16" s="107"/>
      <c r="M16" s="138"/>
    </row>
    <row r="17" spans="1:14" ht="15.75" thickTop="1" x14ac:dyDescent="0.25">
      <c r="A17" s="70"/>
      <c r="B17" s="71"/>
      <c r="C17" s="72"/>
      <c r="D17" s="73"/>
      <c r="E17" s="133"/>
      <c r="G17" s="108"/>
      <c r="K17" s="93"/>
      <c r="L17" s="109"/>
      <c r="M17" s="139"/>
    </row>
    <row r="18" spans="1:14" x14ac:dyDescent="0.25">
      <c r="A18" s="74"/>
      <c r="B18" s="75"/>
      <c r="C18" s="76"/>
      <c r="D18" s="77"/>
      <c r="E18" s="134"/>
      <c r="G18" s="108"/>
      <c r="K18" s="93"/>
      <c r="L18" s="109"/>
      <c r="M18" s="139"/>
    </row>
    <row r="19" spans="1:14" x14ac:dyDescent="0.25">
      <c r="A19" s="74"/>
      <c r="B19" s="75"/>
      <c r="C19" s="76"/>
      <c r="D19" s="77"/>
      <c r="E19" s="134"/>
      <c r="G19" s="108"/>
      <c r="K19" s="93"/>
      <c r="L19" s="109"/>
      <c r="M19" s="139"/>
    </row>
    <row r="20" spans="1:14" x14ac:dyDescent="0.25">
      <c r="A20" s="74"/>
      <c r="B20" s="75"/>
      <c r="C20" s="76"/>
      <c r="D20" s="77"/>
      <c r="E20" s="134"/>
      <c r="G20" s="108"/>
      <c r="K20" s="93"/>
      <c r="L20" s="109"/>
      <c r="M20" s="139"/>
    </row>
    <row r="21" spans="1:14" ht="15.75" thickBot="1" x14ac:dyDescent="0.3">
      <c r="A21" s="86"/>
      <c r="B21" s="87"/>
      <c r="C21" s="88"/>
      <c r="D21" s="77"/>
      <c r="E21" s="135"/>
      <c r="G21" s="101"/>
      <c r="H21" s="102"/>
      <c r="I21" s="102"/>
      <c r="J21" s="102"/>
      <c r="K21" s="102"/>
      <c r="L21" s="103"/>
      <c r="M21" s="140"/>
    </row>
    <row r="22" spans="1:14" ht="15.75" thickTop="1" x14ac:dyDescent="0.25">
      <c r="A22" s="70"/>
      <c r="B22" s="71"/>
      <c r="C22" s="72"/>
      <c r="D22" s="73"/>
      <c r="E22" s="133"/>
    </row>
    <row r="23" spans="1:14" ht="15.75" thickBot="1" x14ac:dyDescent="0.3">
      <c r="A23" s="74"/>
      <c r="B23" s="75"/>
      <c r="C23" s="76"/>
      <c r="D23" s="77"/>
      <c r="E23" s="134"/>
    </row>
    <row r="24" spans="1:14" ht="15.75" thickTop="1" x14ac:dyDescent="0.25">
      <c r="A24" s="74"/>
      <c r="B24" s="75"/>
      <c r="C24" s="76"/>
      <c r="D24" s="77"/>
      <c r="E24" s="134"/>
      <c r="G24" s="95"/>
      <c r="H24" s="96"/>
      <c r="I24" s="96"/>
      <c r="J24" s="96"/>
      <c r="K24" s="97"/>
      <c r="L24" s="98"/>
      <c r="M24" s="138"/>
    </row>
    <row r="25" spans="1:14" x14ac:dyDescent="0.25">
      <c r="A25" s="74"/>
      <c r="B25" s="75"/>
      <c r="C25" s="76"/>
      <c r="D25" s="77"/>
      <c r="E25" s="134"/>
      <c r="G25" s="99"/>
      <c r="K25" s="93"/>
      <c r="L25" s="100"/>
      <c r="M25" s="139"/>
    </row>
    <row r="26" spans="1:14" ht="15.75" thickBot="1" x14ac:dyDescent="0.3">
      <c r="A26" s="86"/>
      <c r="B26" s="87"/>
      <c r="C26" s="88"/>
      <c r="D26" s="77"/>
      <c r="E26" s="135"/>
      <c r="G26" s="99"/>
      <c r="K26" s="93"/>
      <c r="L26" s="100"/>
      <c r="M26" s="139"/>
    </row>
    <row r="27" spans="1:14" ht="15.75" thickTop="1" x14ac:dyDescent="0.25">
      <c r="A27" s="70"/>
      <c r="B27" s="71"/>
      <c r="C27" s="72"/>
      <c r="D27" s="73"/>
      <c r="E27" s="133"/>
      <c r="G27" s="99"/>
      <c r="K27" s="93"/>
      <c r="L27" s="100"/>
      <c r="M27" s="139"/>
    </row>
    <row r="28" spans="1:14" x14ac:dyDescent="0.25">
      <c r="A28" s="74"/>
      <c r="B28" s="75"/>
      <c r="C28" s="76"/>
      <c r="D28" s="77"/>
      <c r="E28" s="134"/>
      <c r="G28" s="99"/>
      <c r="K28" s="93"/>
      <c r="L28" s="100"/>
      <c r="M28" s="139"/>
    </row>
    <row r="29" spans="1:14" ht="15.75" thickBot="1" x14ac:dyDescent="0.3">
      <c r="A29" s="74"/>
      <c r="B29" s="132"/>
      <c r="C29" s="76"/>
      <c r="D29" s="77"/>
      <c r="E29" s="134"/>
      <c r="G29" s="101"/>
      <c r="H29" s="102"/>
      <c r="I29" s="102"/>
      <c r="J29" s="102"/>
      <c r="K29" s="102"/>
      <c r="L29" s="103"/>
      <c r="M29" s="140"/>
    </row>
    <row r="30" spans="1:14" ht="16.5" thickTop="1" thickBot="1" x14ac:dyDescent="0.3">
      <c r="A30" s="74"/>
      <c r="B30" s="132"/>
      <c r="C30" s="76"/>
      <c r="D30" s="77"/>
      <c r="E30" s="134"/>
    </row>
    <row r="31" spans="1:14" ht="16.5" thickTop="1" thickBot="1" x14ac:dyDescent="0.3">
      <c r="A31" s="86"/>
      <c r="B31" s="87"/>
      <c r="C31" s="88"/>
      <c r="D31" s="77"/>
      <c r="E31" s="135"/>
      <c r="G31" s="104"/>
      <c r="H31" s="110"/>
      <c r="I31" s="105"/>
      <c r="J31" s="105"/>
      <c r="K31" s="105"/>
      <c r="L31" s="106"/>
      <c r="M31" s="107"/>
      <c r="N31" s="136"/>
    </row>
    <row r="32" spans="1:14" ht="15.75" thickTop="1" x14ac:dyDescent="0.25">
      <c r="A32" s="70"/>
      <c r="B32" s="71"/>
      <c r="C32" s="72"/>
      <c r="D32" s="73"/>
      <c r="E32" s="133"/>
      <c r="G32" s="108"/>
      <c r="H32" s="39"/>
      <c r="L32" s="93"/>
      <c r="M32" s="109"/>
      <c r="N32" s="137"/>
    </row>
    <row r="33" spans="1:14" ht="15.75" thickBot="1" x14ac:dyDescent="0.3">
      <c r="A33" s="74"/>
      <c r="B33" s="75"/>
      <c r="C33" s="76"/>
      <c r="D33" s="77"/>
      <c r="E33" s="134"/>
      <c r="G33" s="111"/>
      <c r="H33" s="112"/>
      <c r="I33" s="102"/>
      <c r="J33" s="102"/>
      <c r="K33" s="102"/>
      <c r="L33" s="113"/>
      <c r="M33" s="103"/>
      <c r="N33" s="137"/>
    </row>
    <row r="34" spans="1:14" ht="15.75" thickTop="1" x14ac:dyDescent="0.25">
      <c r="A34" s="74"/>
      <c r="B34" s="132"/>
      <c r="C34" s="76"/>
      <c r="D34" s="77"/>
      <c r="E34" s="134"/>
      <c r="G34" s="39"/>
      <c r="K34" s="93"/>
    </row>
    <row r="35" spans="1:14" x14ac:dyDescent="0.25">
      <c r="A35" s="74"/>
      <c r="B35" s="132"/>
      <c r="C35" s="76"/>
      <c r="D35" s="77"/>
      <c r="E35" s="134"/>
      <c r="G35" s="39"/>
      <c r="K35" s="93"/>
    </row>
    <row r="36" spans="1:14" ht="15.75" thickBot="1" x14ac:dyDescent="0.3">
      <c r="A36" s="86"/>
      <c r="B36" s="87"/>
      <c r="C36" s="88"/>
      <c r="D36" s="77"/>
      <c r="E36" s="135"/>
      <c r="G36" s="39"/>
      <c r="K36" s="93"/>
    </row>
    <row r="37" spans="1:14" ht="15.75" thickTop="1" x14ac:dyDescent="0.25">
      <c r="A37" s="70"/>
      <c r="B37" s="71"/>
      <c r="C37" s="72"/>
      <c r="D37" s="73"/>
      <c r="E37" s="133"/>
      <c r="G37" s="39"/>
      <c r="K37" s="93"/>
    </row>
    <row r="38" spans="1:14" x14ac:dyDescent="0.25">
      <c r="A38" s="74"/>
      <c r="B38" s="75"/>
      <c r="C38" s="76"/>
      <c r="D38" s="77"/>
      <c r="E38" s="134"/>
      <c r="G38" s="39"/>
      <c r="K38" s="93"/>
      <c r="L38" s="21"/>
    </row>
    <row r="39" spans="1:14" ht="15.75" thickBot="1" x14ac:dyDescent="0.3">
      <c r="A39" s="74"/>
      <c r="B39" s="132"/>
      <c r="C39" s="76"/>
      <c r="D39" s="77"/>
      <c r="E39" s="134"/>
    </row>
    <row r="40" spans="1:14" ht="15.75" thickTop="1" x14ac:dyDescent="0.25">
      <c r="A40" s="74"/>
      <c r="B40" s="132"/>
      <c r="C40" s="76"/>
      <c r="D40" s="77"/>
      <c r="E40" s="134"/>
      <c r="G40" s="95"/>
      <c r="H40" s="96"/>
      <c r="I40" s="96"/>
      <c r="J40" s="96"/>
      <c r="K40" s="97"/>
      <c r="L40" s="98"/>
      <c r="M40" s="138"/>
    </row>
    <row r="41" spans="1:14" ht="15.75" thickBot="1" x14ac:dyDescent="0.3">
      <c r="A41" s="86"/>
      <c r="B41" s="87"/>
      <c r="C41" s="88"/>
      <c r="D41" s="77"/>
      <c r="E41" s="135"/>
      <c r="G41" s="99"/>
      <c r="K41" s="93"/>
      <c r="L41" s="100"/>
      <c r="M41" s="139"/>
    </row>
    <row r="42" spans="1:14" ht="15" customHeight="1" thickTop="1" x14ac:dyDescent="0.25">
      <c r="A42" s="70"/>
      <c r="B42" s="71"/>
      <c r="C42" s="72"/>
      <c r="D42" s="73"/>
      <c r="E42" s="133"/>
      <c r="G42" s="99"/>
      <c r="K42" s="93"/>
      <c r="L42" s="100"/>
      <c r="M42" s="139"/>
    </row>
    <row r="43" spans="1:14" x14ac:dyDescent="0.25">
      <c r="A43" s="74"/>
      <c r="B43" s="131"/>
      <c r="C43" s="76"/>
      <c r="D43" s="77"/>
      <c r="E43" s="134"/>
      <c r="G43" s="99"/>
      <c r="K43" s="93"/>
      <c r="L43" s="100"/>
      <c r="M43" s="139"/>
    </row>
    <row r="44" spans="1:14" x14ac:dyDescent="0.25">
      <c r="A44" s="74"/>
      <c r="B44" s="132"/>
      <c r="C44" s="76"/>
      <c r="D44" s="77"/>
      <c r="E44" s="134"/>
      <c r="G44" s="99"/>
      <c r="K44" s="93"/>
      <c r="L44" s="100"/>
      <c r="M44" s="139"/>
    </row>
    <row r="45" spans="1:14" ht="15.75" thickBot="1" x14ac:dyDescent="0.3">
      <c r="A45" s="74"/>
      <c r="B45" s="132"/>
      <c r="C45" s="76"/>
      <c r="D45" s="77"/>
      <c r="E45" s="134"/>
      <c r="G45" s="101"/>
      <c r="H45" s="102"/>
      <c r="I45" s="102"/>
      <c r="J45" s="102"/>
      <c r="K45" s="102"/>
      <c r="L45" s="103"/>
      <c r="M45" s="140"/>
    </row>
    <row r="46" spans="1:14" ht="16.5" thickTop="1" thickBot="1" x14ac:dyDescent="0.3">
      <c r="A46" s="86"/>
      <c r="B46" s="87"/>
      <c r="C46" s="88"/>
      <c r="D46" s="77"/>
      <c r="E46" s="135"/>
    </row>
    <row r="47" spans="1:14" ht="15.75" thickTop="1" x14ac:dyDescent="0.25">
      <c r="A47" s="70"/>
      <c r="B47" s="71"/>
      <c r="C47" s="72"/>
      <c r="D47" s="73"/>
      <c r="E47" s="133"/>
      <c r="G47" s="39"/>
      <c r="K47" s="93"/>
    </row>
    <row r="48" spans="1:14" x14ac:dyDescent="0.25">
      <c r="A48" s="74"/>
      <c r="B48" s="131"/>
      <c r="C48" s="76"/>
      <c r="D48" s="77"/>
      <c r="E48" s="134"/>
      <c r="G48" s="39"/>
      <c r="K48" s="93"/>
    </row>
    <row r="49" spans="1:11" x14ac:dyDescent="0.25">
      <c r="A49" s="74"/>
      <c r="B49" s="132"/>
      <c r="C49" s="76"/>
      <c r="D49" s="77"/>
      <c r="E49" s="134"/>
      <c r="G49" s="39"/>
      <c r="K49" s="93"/>
    </row>
    <row r="50" spans="1:11" x14ac:dyDescent="0.25">
      <c r="A50" s="74"/>
      <c r="B50" s="132"/>
      <c r="C50" s="76"/>
      <c r="D50" s="77"/>
      <c r="E50" s="134"/>
      <c r="G50" s="39"/>
      <c r="K50" s="93"/>
    </row>
    <row r="51" spans="1:11" ht="15.75" thickBot="1" x14ac:dyDescent="0.3">
      <c r="A51" s="86"/>
      <c r="B51" s="87"/>
      <c r="C51" s="88"/>
      <c r="D51" s="77"/>
      <c r="E51" s="135"/>
      <c r="G51" s="39"/>
      <c r="K51" s="93"/>
    </row>
    <row r="52" spans="1:11" ht="15.75" thickTop="1" x14ac:dyDescent="0.25">
      <c r="A52" s="70"/>
      <c r="B52" s="71"/>
      <c r="C52" s="72"/>
      <c r="D52" s="73"/>
      <c r="E52" s="133"/>
      <c r="G52" s="39"/>
      <c r="K52" s="93"/>
    </row>
    <row r="53" spans="1:11" x14ac:dyDescent="0.25">
      <c r="A53" s="74"/>
      <c r="B53" s="131"/>
      <c r="C53" s="76"/>
      <c r="D53" s="77"/>
      <c r="E53" s="134"/>
      <c r="G53" s="39"/>
      <c r="K53" s="93"/>
    </row>
    <row r="54" spans="1:11" x14ac:dyDescent="0.25">
      <c r="A54" s="74"/>
      <c r="B54" s="132"/>
      <c r="C54" s="76"/>
      <c r="D54" s="77"/>
      <c r="E54" s="134"/>
    </row>
    <row r="55" spans="1:11" x14ac:dyDescent="0.25">
      <c r="A55" s="74"/>
      <c r="B55" s="132"/>
      <c r="C55" s="76"/>
      <c r="D55" s="77"/>
      <c r="E55" s="134"/>
    </row>
    <row r="56" spans="1:11" ht="15.75" thickBot="1" x14ac:dyDescent="0.3">
      <c r="A56" s="86"/>
      <c r="B56" s="87"/>
      <c r="C56" s="88"/>
      <c r="D56" s="77"/>
      <c r="E56" s="135"/>
    </row>
    <row r="57" spans="1:11" ht="15.75" thickTop="1" x14ac:dyDescent="0.25">
      <c r="A57" s="70"/>
      <c r="B57" s="71"/>
      <c r="C57" s="72"/>
      <c r="D57" s="73"/>
      <c r="E57" s="133"/>
    </row>
    <row r="58" spans="1:11" x14ac:dyDescent="0.25">
      <c r="A58" s="74"/>
      <c r="B58" s="131"/>
      <c r="C58" s="76"/>
      <c r="D58" s="77"/>
      <c r="E58" s="134"/>
    </row>
    <row r="59" spans="1:11" x14ac:dyDescent="0.25">
      <c r="A59" s="74"/>
      <c r="B59" s="132"/>
      <c r="C59" s="76"/>
      <c r="D59" s="77"/>
      <c r="E59" s="134"/>
    </row>
    <row r="60" spans="1:11" x14ac:dyDescent="0.25">
      <c r="A60" s="74"/>
      <c r="B60" s="132"/>
      <c r="C60" s="76"/>
      <c r="D60" s="77"/>
      <c r="E60" s="134"/>
    </row>
    <row r="61" spans="1:11" ht="15.75" thickBot="1" x14ac:dyDescent="0.3">
      <c r="A61" s="86"/>
      <c r="B61" s="87"/>
      <c r="C61" s="88"/>
      <c r="D61" s="77"/>
      <c r="E61" s="135"/>
    </row>
    <row r="62" spans="1:11" ht="15.75" thickTop="1" x14ac:dyDescent="0.25">
      <c r="A62" s="70"/>
      <c r="B62" s="71"/>
      <c r="C62" s="72"/>
      <c r="D62" s="73"/>
      <c r="E62" s="133"/>
    </row>
    <row r="63" spans="1:11" x14ac:dyDescent="0.25">
      <c r="A63" s="74"/>
      <c r="B63" s="131"/>
      <c r="C63" s="76"/>
      <c r="D63" s="77"/>
      <c r="E63" s="134"/>
    </row>
    <row r="64" spans="1:11" x14ac:dyDescent="0.25">
      <c r="A64" s="74"/>
      <c r="B64" s="132"/>
      <c r="C64" s="76"/>
      <c r="D64" s="77"/>
      <c r="E64" s="134"/>
    </row>
    <row r="65" spans="1:5" x14ac:dyDescent="0.25">
      <c r="A65" s="74"/>
      <c r="B65" s="132"/>
      <c r="C65" s="76"/>
      <c r="D65" s="77"/>
      <c r="E65" s="134"/>
    </row>
    <row r="66" spans="1:5" ht="15.75" thickBot="1" x14ac:dyDescent="0.3">
      <c r="A66" s="86"/>
      <c r="B66" s="87"/>
      <c r="C66" s="88"/>
      <c r="D66" s="77"/>
      <c r="E66" s="135"/>
    </row>
    <row r="67" spans="1:5" ht="15.75" thickTop="1" x14ac:dyDescent="0.25">
      <c r="A67" s="70"/>
      <c r="B67" s="71"/>
      <c r="C67" s="72"/>
      <c r="D67" s="73"/>
      <c r="E67" s="133"/>
    </row>
    <row r="68" spans="1:5" x14ac:dyDescent="0.25">
      <c r="A68" s="74"/>
      <c r="B68" s="131"/>
      <c r="C68" s="76"/>
      <c r="D68" s="77"/>
      <c r="E68" s="134"/>
    </row>
    <row r="69" spans="1:5" x14ac:dyDescent="0.25">
      <c r="A69" s="74"/>
      <c r="B69" s="132"/>
      <c r="C69" s="76"/>
      <c r="D69" s="77"/>
      <c r="E69" s="134"/>
    </row>
    <row r="70" spans="1:5" x14ac:dyDescent="0.25">
      <c r="A70" s="74"/>
      <c r="B70" s="132"/>
      <c r="C70" s="76"/>
      <c r="D70" s="77"/>
      <c r="E70" s="134"/>
    </row>
    <row r="71" spans="1:5" ht="15.75" thickBot="1" x14ac:dyDescent="0.3">
      <c r="A71" s="86"/>
      <c r="B71" s="87"/>
      <c r="C71" s="88"/>
      <c r="D71" s="77"/>
      <c r="E71" s="135"/>
    </row>
    <row r="72" spans="1:5" ht="15.75" thickTop="1" x14ac:dyDescent="0.25">
      <c r="A72" s="70"/>
      <c r="B72" s="71"/>
      <c r="C72" s="72"/>
      <c r="D72" s="73"/>
      <c r="E72" s="133"/>
    </row>
    <row r="73" spans="1:5" x14ac:dyDescent="0.25">
      <c r="A73" s="74"/>
      <c r="B73" s="131"/>
      <c r="C73" s="76"/>
      <c r="D73" s="77"/>
      <c r="E73" s="134"/>
    </row>
    <row r="74" spans="1:5" x14ac:dyDescent="0.25">
      <c r="A74" s="74"/>
      <c r="B74" s="132"/>
      <c r="C74" s="76"/>
      <c r="D74" s="77"/>
      <c r="E74" s="134"/>
    </row>
    <row r="75" spans="1:5" x14ac:dyDescent="0.25">
      <c r="A75" s="74"/>
      <c r="B75" s="132"/>
      <c r="C75" s="76"/>
      <c r="D75" s="77"/>
      <c r="E75" s="134"/>
    </row>
    <row r="76" spans="1:5" ht="15.75" thickBot="1" x14ac:dyDescent="0.3">
      <c r="A76" s="86"/>
      <c r="B76" s="87"/>
      <c r="C76" s="88"/>
      <c r="D76" s="77"/>
      <c r="E76" s="135"/>
    </row>
    <row r="77" spans="1:5" ht="15.75" thickTop="1" x14ac:dyDescent="0.25">
      <c r="A77" s="70"/>
      <c r="B77" s="71"/>
      <c r="C77" s="72"/>
      <c r="D77" s="73"/>
      <c r="E77" s="133"/>
    </row>
    <row r="78" spans="1:5" x14ac:dyDescent="0.25">
      <c r="A78" s="74"/>
      <c r="B78" s="131"/>
      <c r="C78" s="76"/>
      <c r="D78" s="77"/>
      <c r="E78" s="134"/>
    </row>
    <row r="79" spans="1:5" x14ac:dyDescent="0.25">
      <c r="A79" s="74"/>
      <c r="B79" s="132"/>
      <c r="C79" s="76"/>
      <c r="D79" s="77"/>
      <c r="E79" s="134"/>
    </row>
    <row r="80" spans="1:5" x14ac:dyDescent="0.25">
      <c r="A80" s="74"/>
      <c r="B80" s="132"/>
      <c r="C80" s="76"/>
      <c r="D80" s="77"/>
      <c r="E80" s="134"/>
    </row>
    <row r="81" spans="1:5" ht="15.75" thickBot="1" x14ac:dyDescent="0.3">
      <c r="A81" s="86"/>
      <c r="B81" s="87"/>
      <c r="C81" s="88"/>
      <c r="D81" s="77"/>
      <c r="E81" s="135"/>
    </row>
    <row r="82" spans="1:5" ht="15.75" thickTop="1" x14ac:dyDescent="0.25">
      <c r="A82" s="70"/>
      <c r="B82" s="71"/>
      <c r="C82" s="72"/>
      <c r="D82" s="73"/>
      <c r="E82" s="133"/>
    </row>
    <row r="83" spans="1:5" x14ac:dyDescent="0.25">
      <c r="A83" s="74"/>
      <c r="B83" s="131"/>
      <c r="C83" s="76"/>
      <c r="D83" s="77"/>
      <c r="E83" s="134"/>
    </row>
    <row r="84" spans="1:5" x14ac:dyDescent="0.25">
      <c r="A84" s="74"/>
      <c r="B84" s="132"/>
      <c r="C84" s="76"/>
      <c r="D84" s="77"/>
      <c r="E84" s="134"/>
    </row>
    <row r="85" spans="1:5" x14ac:dyDescent="0.25">
      <c r="A85" s="74"/>
      <c r="B85" s="132"/>
      <c r="C85" s="76"/>
      <c r="D85" s="77"/>
      <c r="E85" s="134"/>
    </row>
    <row r="86" spans="1:5" ht="15.75" thickBot="1" x14ac:dyDescent="0.3">
      <c r="A86" s="86"/>
      <c r="B86" s="87"/>
      <c r="C86" s="88"/>
      <c r="D86" s="77"/>
      <c r="E86" s="135"/>
    </row>
    <row r="87" spans="1:5" ht="15.75" thickTop="1" x14ac:dyDescent="0.25">
      <c r="A87" s="70"/>
      <c r="B87" s="71"/>
      <c r="C87" s="72"/>
      <c r="D87" s="73"/>
      <c r="E87" s="133"/>
    </row>
    <row r="88" spans="1:5" x14ac:dyDescent="0.25">
      <c r="A88" s="74"/>
      <c r="B88" s="131"/>
      <c r="C88" s="76"/>
      <c r="D88" s="77"/>
      <c r="E88" s="134"/>
    </row>
    <row r="89" spans="1:5" x14ac:dyDescent="0.25">
      <c r="A89" s="74"/>
      <c r="B89" s="132"/>
      <c r="C89" s="76"/>
      <c r="D89" s="77"/>
      <c r="E89" s="134"/>
    </row>
    <row r="90" spans="1:5" x14ac:dyDescent="0.25">
      <c r="A90" s="74"/>
      <c r="B90" s="132"/>
      <c r="C90" s="76"/>
      <c r="D90" s="77"/>
      <c r="E90" s="134"/>
    </row>
    <row r="91" spans="1:5" ht="15.75" thickBot="1" x14ac:dyDescent="0.3">
      <c r="A91" s="86"/>
      <c r="B91" s="87"/>
      <c r="C91" s="88"/>
      <c r="D91" s="77"/>
      <c r="E91" s="135"/>
    </row>
    <row r="92" spans="1:5" ht="15.75" thickTop="1" x14ac:dyDescent="0.25">
      <c r="A92" s="70"/>
      <c r="B92" s="71"/>
      <c r="C92" s="72"/>
      <c r="D92" s="73"/>
      <c r="E92" s="133"/>
    </row>
    <row r="93" spans="1:5" x14ac:dyDescent="0.25">
      <c r="A93" s="74"/>
      <c r="B93" s="131"/>
      <c r="C93" s="76"/>
      <c r="D93" s="77"/>
      <c r="E93" s="134"/>
    </row>
    <row r="94" spans="1:5" x14ac:dyDescent="0.25">
      <c r="A94" s="74"/>
      <c r="B94" s="132"/>
      <c r="C94" s="76"/>
      <c r="D94" s="77"/>
      <c r="E94" s="134"/>
    </row>
    <row r="95" spans="1:5" x14ac:dyDescent="0.25">
      <c r="A95" s="74"/>
      <c r="B95" s="132"/>
      <c r="C95" s="76"/>
      <c r="D95" s="77"/>
      <c r="E95" s="134"/>
    </row>
    <row r="96" spans="1:5" ht="15.75" thickBot="1" x14ac:dyDescent="0.3">
      <c r="A96" s="86"/>
      <c r="B96" s="87"/>
      <c r="C96" s="88"/>
      <c r="D96" s="77"/>
      <c r="E96" s="135"/>
    </row>
    <row r="97" spans="1:5" ht="15.75" thickTop="1" x14ac:dyDescent="0.25">
      <c r="A97" s="70"/>
      <c r="B97" s="71"/>
      <c r="C97" s="72"/>
      <c r="D97" s="73"/>
      <c r="E97" s="133"/>
    </row>
    <row r="98" spans="1:5" x14ac:dyDescent="0.25">
      <c r="A98" s="74"/>
      <c r="B98" s="131"/>
      <c r="C98" s="76"/>
      <c r="D98" s="77"/>
      <c r="E98" s="134"/>
    </row>
    <row r="99" spans="1:5" x14ac:dyDescent="0.25">
      <c r="A99" s="74"/>
      <c r="B99" s="132"/>
      <c r="C99" s="76"/>
      <c r="D99" s="77"/>
      <c r="E99" s="134"/>
    </row>
    <row r="100" spans="1:5" x14ac:dyDescent="0.25">
      <c r="A100" s="74"/>
      <c r="B100" s="132"/>
      <c r="C100" s="76"/>
      <c r="D100" s="77"/>
      <c r="E100" s="134"/>
    </row>
    <row r="101" spans="1:5" ht="15.75" thickBot="1" x14ac:dyDescent="0.3">
      <c r="A101" s="86"/>
      <c r="B101" s="87"/>
      <c r="C101" s="88"/>
      <c r="D101" s="77"/>
      <c r="E101" s="135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O38" sqref="O3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ref="E5" si="6">B5+C5</f>
        <v>0</v>
      </c>
      <c r="F5">
        <f>'RESUMEN TOTAL'!B1</f>
        <v>435</v>
      </c>
      <c r="G5" s="42">
        <f t="shared" ref="G5" si="7">E5/F5</f>
        <v>0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25</v>
      </c>
      <c r="D6">
        <f>'APAGADOS ANTENA'!J2</f>
        <v>1</v>
      </c>
      <c r="E6">
        <f t="shared" ref="E6" si="8">B6+C6</f>
        <v>32</v>
      </c>
      <c r="F6">
        <f>'RESUMEN TOTAL'!B1</f>
        <v>435</v>
      </c>
      <c r="G6" s="42">
        <f t="shared" ref="G6" si="9">E6/F6</f>
        <v>7.3563218390804597E-2</v>
      </c>
    </row>
    <row r="7" spans="1:7" x14ac:dyDescent="0.25">
      <c r="A7" s="18">
        <f>'APAGADOS RADIO'!K3</f>
        <v>44963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ref="E7" si="10">B7+C7</f>
        <v>0</v>
      </c>
      <c r="F7">
        <f>'RESUMEN TOTAL'!B1</f>
        <v>435</v>
      </c>
      <c r="G7" s="42">
        <f t="shared" ref="G7" si="11">E7/F7</f>
        <v>0</v>
      </c>
    </row>
    <row r="8" spans="1:7" x14ac:dyDescent="0.25">
      <c r="A8" s="18">
        <f>'APAGADOS RADIO'!L3</f>
        <v>44964</v>
      </c>
    </row>
    <row r="9" spans="1:7" x14ac:dyDescent="0.25">
      <c r="A9" s="18">
        <f>'APAGADOS RADIO'!M3</f>
        <v>44965</v>
      </c>
    </row>
    <row r="10" spans="1:7" x14ac:dyDescent="0.25">
      <c r="A10" s="18">
        <f>'APAGADOS RADIO'!N3</f>
        <v>44966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:B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21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9.2105263157894732E-2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0</v>
      </c>
      <c r="L5" s="63">
        <f>COUNTIFS('RESUMEN TOTAL'!C10:C425, "=COSEIDI",'RESUMEN TOTAL'!Q10:Q425,"=APAGADO")</f>
        <v>0</v>
      </c>
      <c r="M5" s="63">
        <f>COUNTIFS('RESUMEN TOTAL'!C10:C425, "=COSEIDI",'RESUMEN TOTAL'!R10:R425,"=APAGADO")</f>
        <v>0</v>
      </c>
      <c r="N5" s="63">
        <f>COUNTIFS('RESUMEN TOTAL'!C10:C425, "=COSEIDI",'RESUMEN TOTAL'!S10:S425,"=APAGADO")</f>
        <v>0</v>
      </c>
      <c r="O5" s="63">
        <f>COUNTIFS('RESUMEN TOTAL'!C10:C425, "=COSEIDI",'RESUMEN TOTAL'!T10:T425,"=APAGADO")</f>
        <v>0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2023-02-03T11:00:38Z</cp:lastPrinted>
  <dcterms:created xsi:type="dcterms:W3CDTF">2022-01-21T13:32:57Z</dcterms:created>
  <dcterms:modified xsi:type="dcterms:W3CDTF">2023-02-06T10:17:09Z</dcterms:modified>
</cp:coreProperties>
</file>