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58AC351B-19E6-4E6D-8B7A-928C2B46014F}" xr6:coauthVersionLast="47" xr6:coauthVersionMax="47" xr10:uidLastSave="{00000000-0000-0000-0000-000000000000}"/>
  <bookViews>
    <workbookView xWindow="-120" yWindow="-120" windowWidth="20730" windowHeight="11160" firstSheet="7" activeTab="1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5" l="1"/>
  <c r="C48" i="24"/>
  <c r="C49" i="24" s="1"/>
  <c r="C43" i="24"/>
  <c r="C44" i="24" s="1"/>
  <c r="C38" i="24"/>
  <c r="C39" i="24" s="1"/>
  <c r="C33" i="24"/>
  <c r="C34" i="24" s="1"/>
  <c r="C28" i="24"/>
  <c r="C29" i="24" s="1"/>
  <c r="D49" i="24" l="1"/>
  <c r="C50" i="24"/>
  <c r="D48" i="24"/>
  <c r="D44" i="24"/>
  <c r="C45" i="24"/>
  <c r="D43" i="24"/>
  <c r="D39" i="24"/>
  <c r="C40" i="24"/>
  <c r="D38" i="24"/>
  <c r="D34" i="24"/>
  <c r="C35" i="24"/>
  <c r="D33" i="24"/>
  <c r="D29" i="24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C51" i="24" l="1"/>
  <c r="D51" i="24" s="1"/>
  <c r="D50" i="24"/>
  <c r="C46" i="24"/>
  <c r="D46" i="24" s="1"/>
  <c r="D45" i="24"/>
  <c r="C41" i="24"/>
  <c r="D41" i="24" s="1"/>
  <c r="D40" i="24"/>
  <c r="C36" i="24"/>
  <c r="D36" i="24" s="1"/>
  <c r="D35" i="24"/>
  <c r="C31" i="24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F10" i="14" l="1"/>
  <c r="F9" i="14"/>
  <c r="F4" i="14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Y4" i="25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I2" i="2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U2" i="10" l="1"/>
  <c r="I2" i="10"/>
  <c r="R2" i="10"/>
  <c r="AE1" i="9"/>
  <c r="Q2" i="10"/>
  <c r="T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9" i="14" l="1"/>
  <c r="G9" i="14" s="1"/>
  <c r="E10" i="14"/>
  <c r="G10" i="14" s="1"/>
  <c r="E8" i="14"/>
  <c r="G8" i="14" s="1"/>
  <c r="G5" i="14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<sst xmlns="http://schemas.openxmlformats.org/spreadsheetml/2006/main" count="4274" uniqueCount="1317">
  <si>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</si>
  <si>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</si>
  <si>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</si>
  <si>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</si>
  <si>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</si>
  <si>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</si>
  <si>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</si>
  <si>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</si>
  <si>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</si>
  <si>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</si>
  <si>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</si>
  <si>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</si>
  <si>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</si>
  <si>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</si>
  <si>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</si>
  <si>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</si>
  <si>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</si>
  <si>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</si>
  <si>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</si>
  <si>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</si>
  <si>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</si>
  <si>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</si>
  <si>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</si>
  <si>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</si>
  <si>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</si>
  <si>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</si>
  <si>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</si>
  <si>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</si>
  <si>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</si>
  <si>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</si>
  <si>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</si>
  <si>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</si>
  <si>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</si>
  <si>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</si>
  <si>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</si>
  <si>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</si>
  <si>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</si>
  <si>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</si>
  <si>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</si>
  <si>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</si>
  <si>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</si>
  <si>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</si>
  <si>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</si>
  <si>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</si>
  <si>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</si>
  <si>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</si>
  <si>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</si>
  <si>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</si>
  <si>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</si>
  <si>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</si>
  <si>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</si>
  <si>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</si>
  <si>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</si>
  <si>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</si>
  <si>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</si>
  <si>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</si>
  <si>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</si>
  <si>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</si>
  <si>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</si>
  <si>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</si>
  <si>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</si>
  <si>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</si>
  <si>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</si>
  <si>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</si>
  <si>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</si>
  <si>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</si>
  <si>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</si>
  <si>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</si>
  <si>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</si>
  <si>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</si>
  <si>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</si>
  <si>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</si>
  <si>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</si>
  <si>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</si>
  <si>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</si>
  <si>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</si>
  <si>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</si>
  <si>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</si>
  <si>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</si>
  <si>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</si>
  <si>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</si>
  <si>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</si>
  <si>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</si>
  <si>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</si>
  <si>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</si>
  <si>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</si>
  <si>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</si>
  <si>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</si>
  <si>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</si>
  <si>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</si>
  <si>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</si>
  <si>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</si>
  <si>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</si>
  <si>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</si>
  <si>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</si>
  <si>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</si>
  <si>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</si>
  <si>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</si>
  <si>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</si>
  <si>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</si>
  <si>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</si>
  <si>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</si>
  <si>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</si>
  <si>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</si>
  <si>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</si>
  <si>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</si>
  <si>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</si>
  <si>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</si>
  <si>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</si>
  <si>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</si>
  <si>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</si>
  <si>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</si>
  <si>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</si>
  <si>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</si>
  <si>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</si>
  <si>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</si>
  <si>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</si>
  <si>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</si>
  <si>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</si>
  <si>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</si>
  <si>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</si>
  <si>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</si>
  <si>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</si>
  <si>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</si>
  <si>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</si>
  <si>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</si>
  <si>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</si>
  <si>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</si>
  <si>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</si>
  <si>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</si>
  <si>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</si>
  <si>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</si>
  <si>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</si>
  <si>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</si>
  <si>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</si>
  <si>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</si>
  <si>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</si>
  <si>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</si>
  <si>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</si>
  <si>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</si>
  <si>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</si>
  <si>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</si>
  <si>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</si>
  <si>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</si>
  <si>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</si>
  <si>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</si>
  <si>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</si>
  <si>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</si>
  <si>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</si>
  <si>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</si>
  <si>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</si>
  <si>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</si>
  <si>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</si>
  <si>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</si>
  <si>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</si>
  <si>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</si>
  <si>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</si>
  <si>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</si>
  <si>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</si>
  <si>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</si>
  <si>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</si>
  <si>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</si>
  <si>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</si>
  <si>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</si>
  <si>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</si>
  <si>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</si>
  <si>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</si>
  <si>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</si>
  <si>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</si>
  <si>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</si>
  <si>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</si>
  <si>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</si>
  <si>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</si>
  <si>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</si>
  <si>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</si>
  <si>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</si>
  <si>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</si>
  <si>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</si>
  <si>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</si>
  <si>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</si>
  <si>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</si>
  <si>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</si>
  <si>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</si>
  <si>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</si>
  <si>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</si>
  <si>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</si>
  <si>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</si>
  <si>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</si>
  <si>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</si>
  <si>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</si>
  <si>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</si>
  <si>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</si>
  <si>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</si>
  <si>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</si>
  <si>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</si>
  <si>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</si>
  <si>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</si>
  <si>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</si>
  <si>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</si>
  <si>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</si>
  <si>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</si>
  <si>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</si>
  <si>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</si>
  <si>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</si>
  <si>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</si>
  <si>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</si>
  <si>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</si>
  <si>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</si>
  <si>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</si>
  <si>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</si>
  <si>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</si>
  <si>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</si>
  <si>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</si>
  <si>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</si>
  <si>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</si>
  <si>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</si>
  <si>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</si>
  <si>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</si>
  <si>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</si>
  <si>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</si>
  <si>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</si>
  <si>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</si>
  <si>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</si>
  <si>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</si>
  <si>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</si>
  <si>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</si>
  <si>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</si>
  <si>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</si>
  <si>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</si>
  <si>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</si>
  <si>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</si>
  <si>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</si>
  <si>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</si>
  <si>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</si>
  <si>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</si>
  <si>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</si>
  <si>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</si>
  <si>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</si>
  <si>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</si>
  <si>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</si>
  <si>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</si>
  <si>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</si>
  <si>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</si>
  <si>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</si>
  <si>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</si>
  <si>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</si>
  <si>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</si>
  <si>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</si>
  <si>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</si>
  <si>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</si>
  <si>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</si>
  <si>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</si>
  <si>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</si>
  <si>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</si>
  <si>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</si>
  <si>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</si>
  <si>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</si>
  <si>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</si>
  <si>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</si>
  <si>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</si>
  <si>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</si>
  <si>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</si>
  <si>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</si>
  <si>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</si>
  <si>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</si>
  <si>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</si>
  <si>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</si>
  <si>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</si>
  <si>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</si>
  <si>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</si>
  <si>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</si>
  <si>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</si>
  <si>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</si>
  <si>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</si>
  <si>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</si>
  <si>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</si>
  <si>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</si>
  <si>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</si>
  <si>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</si>
  <si>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</si>
  <si>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</si>
  <si>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</si>
  <si>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</si>
  <si>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</si>
  <si>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</si>
  <si>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</si>
  <si>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</si>
  <si>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</si>
  <si>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</si>
  <si>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</si>
  <si>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</si>
  <si>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</si>
  <si>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</si>
  <si>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</si>
  <si>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</si>
  <si>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</si>
  <si>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</si>
  <si>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</si>
  <si>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</si>
  <si>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</si>
  <si>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</si>
  <si>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</si>
  <si>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</si>
  <si>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</si>
  <si>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</si>
  <si>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</si>
  <si>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</si>
  <si>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</si>
  <si>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</si>
  <si>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</si>
  <si>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</si>
  <si>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</si>
  <si>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</si>
  <si>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</si>
  <si>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</si>
  <si>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</si>
  <si>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</si>
  <si>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</si>
  <si>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</si>
  <si>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</si>
  <si>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</si>
  <si>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</si>
  <si>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</si>
  <si>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</si>
  <si>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</si>
  <si>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</si>
  <si>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</si>
  <si>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</si>
  <si>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</si>
  <si>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</si>
  <si>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</si>
  <si>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</si>
  <si>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</si>
  <si>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</si>
  <si>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</si>
  <si>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</si>
  <si>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</si>
  <si>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</si>
  <si>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</si>
  <si>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</si>
  <si>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</si>
  <si>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</si>
  <si>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</si>
  <si>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</si>
  <si>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</si>
  <si>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</si>
  <si>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</si>
  <si>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</si>
  <si>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</si>
  <si>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</si>
  <si>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</si>
  <si>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</si>
  <si>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</si>
  <si>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</si>
  <si>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</si>
  <si>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</si>
  <si>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</si>
  <si>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</si>
  <si>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</si>
  <si>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</si>
  <si>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</si>
  <si>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</si>
  <si>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</si>
  <si>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</si>
  <si>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</si>
  <si>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</si>
  <si>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</si>
  <si>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</si>
  <si>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</si>
  <si>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</si>
  <si>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</si>
  <si>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</si>
  <si>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</si>
  <si>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</si>
  <si>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</si>
  <si>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</si>
  <si>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</si>
  <si>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</si>
  <si>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</si>
  <si>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</si>
  <si>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</si>
  <si>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</si>
  <si>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</si>
  <si>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</si>
  <si>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</si>
  <si>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</si>
  <si>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</si>
  <si>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</si>
  <si>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</si>
  <si>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</si>
  <si>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</si>
  <si>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</si>
  <si>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</si>
  <si>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</si>
  <si>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</si>
  <si>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</si>
  <si>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</si>
  <si>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</si>
  <si>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</si>
  <si>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</si>
  <si>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</si>
  <si>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</si>
  <si>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</si>
  <si>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</si>
  <si>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</si>
  <si>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</si>
  <si>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</si>
  <si>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</si>
  <si>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</si>
  <si>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</si>
  <si>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</si>
  <si>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</si>
  <si>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</si>
  <si>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</si>
  <si>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</si>
  <si>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</si>
  <si>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</si>
  <si>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</si>
  <si>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</si>
  <si>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</si>
  <si>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</si>
  <si>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</si>
  <si>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</si>
  <si>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</si>
  <si>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</si>
  <si>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</si>
  <si>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</si>
  <si>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</si>
  <si>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</si>
  <si>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</si>
  <si>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</si>
  <si>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</si>
  <si>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</si>
  <si>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</si>
  <si>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</si>
  <si>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</si>
  <si>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</si>
  <si>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</si>
  <si>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</si>
  <si>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</si>
  <si>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</si>
  <si>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</si>
  <si>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</si>
  <si>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</si>
  <si>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</si>
  <si>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</si>
  <si>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</si>
  <si>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</si>
  <si>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</si>
  <si>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</si>
  <si>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</si>
  <si>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</si>
  <si>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</si>
  <si>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</si>
  <si>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</si>
  <si>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</si>
  <si>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</si>
  <si>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</si>
  <si>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</si>
  <si>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</si>
  <si>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</si>
  <si>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</si>
  <si>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</si>
  <si>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</si>
  <si>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</si>
  <si>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</si>
  <si>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</si>
  <si>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</si>
  <si>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</si>
  <si>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</si>
  <si>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</si>
  <si>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</si>
  <si>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</si>
  <si>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</si>
  <si>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</si>
  <si>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</si>
  <si>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</si>
  <si>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</si>
  <si>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</si>
  <si>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</si>
  <si>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</si>
  <si>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</si>
  <si>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</si>
  <si>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</si>
  <si>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</si>
  <si>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</si>
  <si>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</si>
  <si>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</si>
  <si>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</si>
  <si>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</si>
  <si>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</si>
  <si>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</si>
  <si>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</si>
  <si>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</si>
  <si>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</si>
  <si>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</si>
  <si>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</si>
  <si>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</si>
  <si>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</si>
  <si>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</si>
  <si>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</si>
  <si>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</si>
  <si>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</si>
  <si>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</si>
  <si>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</si>
  <si>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</si>
  <si>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</si>
  <si>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</si>
  <si>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</si>
  <si>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</si>
  <si>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</si>
  <si>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</si>
  <si>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</si>
  <si>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</si>
  <si>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</si>
  <si>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</si>
  <si>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</si>
  <si>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</si>
  <si>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</si>
  <si>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</si>
  <si>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</si>
  <si>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</si>
  <si>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</si>
  <si>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</si>
  <si>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</si>
  <si>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</si>
  <si>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</si>
  <si>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</si>
  <si>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</si>
  <si>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</si>
  <si>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</si>
  <si>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</si>
  <si>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</si>
  <si>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</si>
  <si>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</si>
  <si>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</si>
  <si>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</si>
  <si>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</si>
  <si>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</si>
  <si>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</si>
  <si>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</si>
  <si>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</si>
  <si>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</si>
  <si>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</si>
  <si>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</si>
  <si>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</si>
  <si>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</si>
  <si>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</si>
  <si>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</si>
  <si>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</si>
  <si>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</si>
  <si>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</si>
  <si>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</si>
  <si>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</si>
  <si>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</si>
  <si>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</si>
  <si>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</si>
  <si>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</si>
  <si>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</si>
  <si>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</si>
  <si>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</si>
  <si>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</si>
  <si>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</si>
  <si>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</si>
  <si>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</si>
  <si>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</si>
  <si>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</si>
  <si>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</si>
  <si>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</si>
  <si>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</si>
  <si>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</si>
  <si>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</si>
  <si>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</si>
  <si>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</si>
  <si>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</si>
  <si>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</si>
  <si>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</si>
  <si>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</si>
  <si>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</si>
  <si>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</si>
  <si>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</si>
  <si>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</si>
  <si>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</si>
  <si>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</si>
  <si>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</si>
  <si>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</si>
  <si>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</si>
  <si>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</si>
  <si>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</si>
  <si>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</si>
  <si>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</si>
  <si>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</si>
  <si>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</si>
  <si>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</si>
  <si>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</si>
  <si>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</si>
  <si>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</si>
  <si>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</si>
  <si>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</si>
  <si>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</si>
  <si>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</si>
  <si>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</si>
  <si>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</si>
  <si>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</si>
  <si>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</si>
  <si>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</si>
  <si>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</si>
  <si>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</si>
  <si>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</si>
  <si>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</si>
  <si>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</si>
  <si>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</si>
  <si>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</si>
  <si>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</si>
  <si>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</si>
  <si>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</si>
  <si>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</si>
  <si>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</si>
  <si>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</si>
  <si>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</si>
  <si>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</si>
  <si>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</si>
  <si>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</si>
  <si>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</si>
  <si>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</si>
  <si>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</si>
  <si>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</si>
  <si>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</si>
  <si>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</si>
  <si>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</si>
  <si>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</si>
  <si>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</si>
  <si>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</si>
  <si>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</si>
  <si>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</si>
  <si>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</si>
  <si>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</si>
  <si>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</si>
  <si>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</si>
  <si>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</si>
  <si>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</si>
  <si>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</si>
  <si>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</si>
  <si>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</si>
  <si>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</si>
  <si>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</si>
  <si>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</si>
  <si>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</si>
  <si>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</si>
  <si>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</si>
  <si>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</si>
  <si>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</si>
  <si>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</si>
  <si>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</si>
  <si>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</si>
  <si>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</si>
  <si>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</si>
  <si>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</si>
  <si>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</si>
  <si>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</si>
  <si>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</si>
  <si>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</si>
  <si>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</si>
  <si>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</si>
  <si>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</si>
  <si>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</si>
  <si>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</si>
  <si>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</si>
  <si>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</si>
  <si>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</si>
  <si>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</si>
  <si>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</si>
  <si>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</si>
  <si>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</si>
  <si>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</si>
  <si>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</si>
  <si>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</si>
  <si>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</si>
  <si>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</si>
  <si>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</si>
  <si>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</si>
  <si>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</si>
  <si>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</si>
  <si>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</si>
  <si>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</si>
  <si>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</si>
  <si>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</si>
  <si>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</si>
  <si>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</si>
  <si>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</si>
  <si>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</si>
  <si>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</si>
  <si>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</si>
  <si>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</si>
  <si>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</si>
  <si>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</si>
  <si>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</si>
  <si>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</si>
  <si>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</si>
  <si>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</si>
  <si>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</si>
  <si>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</si>
  <si>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</si>
  <si>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</si>
  <si>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</si>
  <si>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</si>
  <si>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</si>
  <si>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</si>
  <si>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</si>
  <si>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</si>
  <si>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</si>
  <si>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</si>
  <si>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</si>
  <si>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</si>
  <si>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</si>
  <si>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</si>
  <si>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</si>
  <si>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</si>
  <si>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</si>
  <si>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</si>
  <si>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</si>
  <si>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</si>
  <si>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</si>
  <si>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</si>
  <si>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</si>
  <si>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</si>
  <si>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</si>
  <si>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</si>
  <si>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</si>
  <si>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</si>
  <si>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</si>
  <si>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</si>
  <si>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</si>
  <si>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</si>
  <si>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</si>
  <si>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</si>
  <si>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</si>
  <si>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</si>
  <si>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</si>
  <si>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</si>
  <si>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</si>
  <si>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</si>
  <si>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</si>
  <si>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</si>
  <si>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</si>
  <si>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</si>
  <si>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</si>
  <si>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</si>
  <si>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</si>
  <si>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</si>
  <si>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</si>
  <si>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</si>
  <si>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</si>
  <si>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</si>
  <si>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</si>
  <si>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</si>
  <si>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</si>
  <si>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</si>
  <si>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</si>
  <si>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</si>
  <si>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</si>
  <si>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</si>
  <si>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</si>
  <si>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</si>
  <si>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</si>
  <si>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</si>
  <si>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</si>
  <si>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</si>
  <si>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</si>
  <si>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</si>
  <si>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</si>
  <si>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</si>
  <si>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</si>
  <si>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</si>
  <si>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</si>
  <si>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</si>
  <si>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</si>
  <si>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</si>
  <si>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</si>
  <si>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</si>
  <si>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</si>
  <si>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</si>
  <si>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</si>
  <si>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</si>
  <si>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</si>
  <si>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</si>
  <si>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</si>
  <si>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</si>
  <si>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</si>
  <si>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</si>
  <si>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</si>
  <si>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</si>
  <si>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</si>
  <si>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</si>
  <si>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</si>
  <si>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</si>
  <si>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</si>
  <si>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</si>
  <si>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</si>
  <si>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</si>
  <si>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</si>
  <si>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</si>
  <si>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</si>
  <si>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</si>
  <si>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</si>
  <si>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</si>
  <si>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</si>
  <si>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</si>
  <si>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</si>
  <si>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</si>
  <si>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</si>
  <si>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</si>
  <si>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</si>
  <si>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</si>
  <si>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</si>
  <si>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</si>
  <si>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</si>
  <si>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</si>
  <si>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</si>
  <si>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</si>
  <si>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</si>
  <si>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</si>
  <si>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</si>
  <si>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</si>
  <si>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</si>
  <si>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</si>
  <si>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</si>
  <si>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</si>
  <si>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</si>
  <si>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</si>
  <si>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</si>
  <si>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</si>
  <si>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</si>
  <si>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</si>
  <si>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</si>
  <si>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</si>
  <si>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</si>
  <si>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</si>
  <si>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</si>
  <si>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</si>
  <si>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</si>
  <si>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</si>
  <si>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</si>
  <si>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</si>
  <si>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</si>
  <si>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</si>
  <si>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</si>
  <si>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</si>
  <si>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</si>
  <si>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</si>
  <si>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</si>
  <si>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</si>
  <si>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</si>
  <si>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</si>
  <si>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</si>
  <si>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</si>
  <si>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</si>
  <si>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</si>
  <si>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</si>
  <si>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</si>
  <si>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</si>
  <si>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</si>
  <si>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</si>
  <si>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</si>
  <si>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</si>
  <si>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</si>
  <si>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</si>
  <si>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</si>
  <si>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</si>
  <si>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</si>
  <si>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</si>
  <si>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</si>
  <si>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</si>
  <si>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</si>
  <si>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</si>
  <si>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</si>
  <si>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</si>
  <si>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</si>
  <si>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</si>
  <si>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</si>
  <si>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</si>
  <si>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</si>
  <si>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</si>
  <si>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</si>
  <si>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</si>
  <si>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</si>
  <si>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</si>
  <si>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</si>
  <si>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</si>
  <si>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</si>
  <si>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</si>
  <si>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</si>
  <si>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</si>
  <si>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</si>
  <si>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</si>
  <si>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</si>
  <si>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</si>
  <si>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</si>
  <si>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</si>
  <si>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</si>
  <si>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</si>
  <si>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</si>
  <si>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</si>
  <si>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</si>
  <si>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</si>
  <si>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</si>
  <si>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</si>
  <si>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</si>
  <si>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</si>
  <si>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</si>
  <si>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</si>
  <si>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</si>
  <si>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</si>
  <si>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</si>
  <si>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</si>
  <si>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</si>
  <si>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</si>
  <si>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</si>
  <si>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</si>
  <si>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</si>
  <si>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</si>
  <si>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</si>
  <si>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</si>
  <si>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</si>
  <si>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</si>
  <si>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</si>
  <si>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</si>
  <si>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</si>
  <si>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</si>
  <si>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</si>
  <si>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</si>
  <si>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</si>
  <si>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</si>
  <si>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</si>
  <si>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</si>
  <si>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</si>
  <si>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</si>
  <si>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</si>
  <si>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</si>
  <si>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</si>
  <si>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</si>
  <si>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</si>
  <si>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</si>
  <si>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</si>
  <si>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</si>
  <si>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</si>
  <si>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</si>
  <si>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</si>
  <si>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</si>
  <si>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</si>
  <si>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</si>
  <si>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</si>
  <si>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</si>
  <si>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</si>
  <si>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</si>
  <si>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</si>
  <si>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</si>
  <si>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</si>
  <si>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</si>
  <si>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</si>
  <si>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</si>
  <si>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</si>
  <si>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</si>
  <si>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</si>
  <si>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</si>
  <si>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</si>
  <si>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</si>
  <si>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</si>
  <si>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</si>
  <si>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</si>
  <si>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</si>
  <si>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</si>
  <si>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</si>
  <si>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</si>
  <si>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</si>
  <si>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</si>
  <si>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</si>
  <si>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</si>
  <si>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</si>
  <si>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</si>
  <si>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</si>
  <si>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</si>
  <si>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</si>
  <si>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</si>
  <si>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</si>
  <si>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</si>
  <si>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</si>
  <si>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</si>
  <si>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</si>
  <si>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</si>
  <si>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</si>
  <si>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</si>
  <si>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</si>
  <si>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</si>
  <si>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</si>
  <si>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</si>
  <si>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</si>
  <si>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</si>
  <si>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</si>
  <si>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</si>
  <si>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</si>
  <si>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</si>
  <si>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</si>
  <si>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</si>
  <si>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</si>
  <si>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</si>
  <si>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</si>
  <si>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</si>
  <si>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</si>
  <si>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</si>
  <si>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</si>
  <si>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</si>
  <si>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</si>
  <si>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</si>
  <si>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</si>
  <si>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</si>
  <si>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</si>
  <si>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</si>
  <si>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</si>
  <si>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</si>
  <si>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</si>
  <si>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</si>
  <si>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</si>
  <si>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</si>
  <si>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</si>
  <si>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</si>
  <si>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</si>
  <si>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</si>
  <si>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</si>
  <si>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</si>
  <si>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</si>
  <si>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</si>
  <si>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</si>
  <si>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</si>
  <si>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</si>
  <si>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</si>
  <si>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</si>
  <si>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</si>
  <si>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</si>
  <si>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</si>
  <si>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</si>
  <si>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</si>
  <si>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</si>
  <si>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</si>
  <si>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</si>
  <si>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</si>
  <si>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</si>
  <si>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</si>
  <si>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</si>
  <si>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</si>
  <si>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</si>
  <si>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</si>
  <si>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</si>
  <si>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</si>
  <si>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</si>
  <si>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</si>
  <si>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</si>
  <si>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</si>
  <si>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</si>
  <si>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</si>
  <si>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</si>
  <si>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</si>
  <si>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</si>
  <si>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</si>
  <si>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</si>
  <si>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</si>
  <si>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</si>
  <si>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</si>
  <si>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</si>
  <si>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</si>
  <si>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</si>
  <si>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</si>
  <si>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</si>
  <si>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</si>
  <si>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</si>
  <si>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</si>
  <si>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</si>
  <si>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</si>
  <si>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</si>
  <si>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</si>
  <si>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</si>
  <si>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</si>
  <si>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</si>
  <si>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</si>
  <si>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</si>
  <si>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</si>
  <si>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</si>
  <si>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</si>
  <si>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</si>
  <si>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</si>
  <si>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</si>
  <si>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</si>
  <si>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</si>
  <si>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</si>
  <si>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</si>
  <si>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</si>
  <si>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</si>
  <si>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</si>
  <si>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</si>
  <si>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</si>
  <si>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</si>
  <si>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</si>
  <si>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</si>
  <si>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</si>
  <si>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</si>
  <si>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</si>
  <si>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</si>
  <si>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</si>
  <si>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</si>
  <si>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</si>
  <si>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</si>
  <si>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</si>
  <si>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</si>
  <si>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</si>
  <si>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</si>
  <si>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</si>
  <si>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</si>
  <si>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</si>
  <si>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</si>
  <si>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</si>
  <si>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</si>
  <si>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</si>
  <si>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</si>
  <si>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</si>
  <si>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</si>
  <si>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</si>
  <si>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</si>
  <si>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</si>
  <si>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</si>
  <si>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</si>
  <si>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</si>
  <si>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</si>
  <si>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</si>
  <si>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</si>
  <si>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</si>
  <si>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</si>
  <si>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</si>
  <si>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</si>
  <si>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</si>
  <si>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</si>
  <si>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</si>
  <si>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</si>
  <si>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</si>
  <si>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</si>
  <si>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</si>
  <si>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</si>
  <si>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</si>
  <si>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</si>
  <si>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</si>
  <si>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</si>
  <si>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</si>
  <si>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</si>
  <si>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</si>
  <si>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</si>
  <si>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</si>
  <si>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</si>
  <si>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</si>
  <si>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</si>
  <si>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</si>
  <si>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</si>
  <si>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</si>
  <si>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</si>
  <si>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</si>
  <si>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</si>
  <si>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</si>
  <si>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</si>
  <si>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</si>
  <si>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</si>
  <si>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</si>
  <si>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</si>
  <si>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</si>
  <si>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</si>
  <si>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</si>
  <si>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</si>
  <si>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</si>
  <si>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</si>
  <si>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</si>
  <si>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</si>
  <si>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</si>
  <si>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</si>
  <si>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</si>
  <si>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</si>
  <si>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</si>
  <si>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</si>
  <si>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</si>
  <si>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</si>
  <si>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</si>
  <si>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</si>
  <si>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</si>
  <si>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</si>
  <si>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</si>
  <si>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</si>
  <si>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</si>
  <si>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</si>
  <si>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</si>
  <si>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</si>
  <si>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</si>
  <si>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</si>
  <si>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</si>
  <si>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</si>
  <si>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</si>
  <si>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</si>
  <si>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</si>
  <si>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</si>
  <si>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</si>
  <si>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</si>
  <si>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</si>
  <si>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</si>
  <si>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</si>
  <si>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</si>
  <si>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</si>
  <si>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</si>
  <si>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</si>
  <si>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</si>
  <si>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</si>
  <si>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</si>
  <si>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</si>
  <si>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</si>
  <si>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</si>
  <si>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</si>
  <si>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</si>
  <si>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</si>
  <si>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</si>
  <si>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</si>
  <si>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</si>
  <si>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</si>
  <si>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</si>
  <si>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</si>
  <si>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</si>
  <si>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</si>
  <si>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</si>
  <si>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</si>
  <si>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</si>
  <si>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</si>
  <si>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</si>
  <si>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</si>
  <si>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</si>
  <si>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</si>
  <si>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</si>
  <si>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</si>
  <si>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</si>
  <si>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</si>
  <si>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</si>
  <si>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</si>
  <si>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</si>
  <si>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</si>
  <si>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</si>
  <si>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</si>
  <si>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</si>
  <si>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</si>
  <si>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</si>
  <si>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</si>
  <si>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</si>
  <si>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</si>
  <si>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</si>
  <si>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</si>
  <si>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</si>
  <si>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</si>
  <si>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</si>
  <si>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</si>
  <si>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</si>
  <si>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</si>
  <si>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</si>
  <si>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</si>
  <si>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</si>
  <si>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</si>
  <si>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</si>
  <si>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</si>
  <si>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</si>
  <si>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</si>
  <si>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</si>
  <si>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</si>
  <si>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</si>
  <si>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</si>
  <si>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</si>
  <si>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</si>
  <si>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</si>
  <si>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</si>
  <si>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</si>
  <si>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</si>
  <si>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</si>
  <si>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</si>
  <si>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</si>
  <si>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</si>
  <si>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</si>
  <si>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</si>
  <si>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</si>
  <si>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</si>
  <si>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</si>
  <si>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</si>
  <si>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</si>
  <si>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</si>
  <si>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</si>
  <si>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</si>
  <si>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</si>
  <si>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</si>
  <si>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</si>
  <si>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</si>
  <si>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</si>
  <si>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</si>
  <si>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</si>
  <si>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</si>
  <si>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</si>
  <si>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</si>
  <si>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</si>
  <si>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</si>
  <si>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</si>
  <si>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</si>
  <si>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</si>
  <si>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</si>
  <si>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</si>
  <si>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</si>
  <si>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</si>
  <si>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</si>
  <si>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 xml:space="preserve"> </t>
  </si>
  <si>
    <t>apag</t>
  </si>
  <si>
    <t>CAMARAS SIN FUNCIONAMIENTO DEL DIA 16 DE FEBRERO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</si>
</sst>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0" fontId="0" fillId="0" borderId="18" xfId="0" applyBorder="1" applyAlignment="1">
      <alignment horizontal="right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30</c:v>
                </c:pt>
                <c:pt idx="10">
                  <c:v>48</c:v>
                </c:pt>
                <c:pt idx="11">
                  <c:v>31</c:v>
                </c:pt>
                <c:pt idx="12">
                  <c:v>31</c:v>
                </c:pt>
                <c:pt idx="13">
                  <c:v>26</c:v>
                </c:pt>
                <c:pt idx="14">
                  <c:v>69</c:v>
                </c:pt>
                <c:pt idx="15">
                  <c:v>46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28</c:v>
                </c:pt>
                <c:pt idx="11">
                  <c:v>17</c:v>
                </c:pt>
                <c:pt idx="12">
                  <c:v>42</c:v>
                </c:pt>
                <c:pt idx="13">
                  <c:v>16</c:v>
                </c:pt>
                <c:pt idx="14">
                  <c:v>63</c:v>
                </c:pt>
                <c:pt idx="15">
                  <c:v>63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0.11842105263157894</c:v>
                      </c:pt>
                      <c:pt idx="9">
                        <c:v>0.13157894736842105</c:v>
                      </c:pt>
                      <c:pt idx="10">
                        <c:v>0.21052631578947367</c:v>
                      </c:pt>
                      <c:pt idx="11">
                        <c:v>0.13596491228070176</c:v>
                      </c:pt>
                      <c:pt idx="12">
                        <c:v>0.13596491228070176</c:v>
                      </c:pt>
                      <c:pt idx="13">
                        <c:v>0.11403508771929824</c:v>
                      </c:pt>
                      <c:pt idx="14">
                        <c:v>0.30263157894736842</c:v>
                      </c:pt>
                      <c:pt idx="15">
                        <c:v>0.20175438596491227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7.2463768115942032E-2</c:v>
                      </c:pt>
                      <c:pt idx="9">
                        <c:v>7.7294685990338161E-2</c:v>
                      </c:pt>
                      <c:pt idx="10">
                        <c:v>0.13526570048309178</c:v>
                      </c:pt>
                      <c:pt idx="11">
                        <c:v>8.2125603864734303E-2</c:v>
                      </c:pt>
                      <c:pt idx="12">
                        <c:v>0.20289855072463769</c:v>
                      </c:pt>
                      <c:pt idx="13">
                        <c:v>7.7294685990338161E-2</c:v>
                      </c:pt>
                      <c:pt idx="14">
                        <c:v>0.30434782608695654</c:v>
                      </c:pt>
                      <c:pt idx="15">
                        <c:v>0.30434782608695654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0.11842105263157894</c:v>
                </c:pt>
                <c:pt idx="9">
                  <c:v>0.13157894736842105</c:v>
                </c:pt>
                <c:pt idx="10">
                  <c:v>0.21052631578947367</c:v>
                </c:pt>
                <c:pt idx="11">
                  <c:v>0.13596491228070176</c:v>
                </c:pt>
                <c:pt idx="12">
                  <c:v>0.13596491228070176</c:v>
                </c:pt>
                <c:pt idx="13">
                  <c:v>0.11403508771929824</c:v>
                </c:pt>
                <c:pt idx="14">
                  <c:v>0.30263157894736842</c:v>
                </c:pt>
                <c:pt idx="15">
                  <c:v>0.20175438596491227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7.2463768115942032E-2</c:v>
                </c:pt>
                <c:pt idx="9">
                  <c:v>7.7294685990338161E-2</c:v>
                </c:pt>
                <c:pt idx="10">
                  <c:v>0.13526570048309178</c:v>
                </c:pt>
                <c:pt idx="11">
                  <c:v>8.2125603864734303E-2</c:v>
                </c:pt>
                <c:pt idx="12">
                  <c:v>0.20289855072463769</c:v>
                </c:pt>
                <c:pt idx="13">
                  <c:v>7.7294685990338161E-2</c:v>
                </c:pt>
                <c:pt idx="14">
                  <c:v>0.30434782608695654</c:v>
                </c:pt>
                <c:pt idx="15">
                  <c:v>0.30434782608695654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27</c:v>
                      </c:pt>
                      <c:pt idx="9">
                        <c:v>30</c:v>
                      </c:pt>
                      <c:pt idx="10">
                        <c:v>48</c:v>
                      </c:pt>
                      <c:pt idx="11">
                        <c:v>31</c:v>
                      </c:pt>
                      <c:pt idx="12">
                        <c:v>31</c:v>
                      </c:pt>
                      <c:pt idx="13">
                        <c:v>26</c:v>
                      </c:pt>
                      <c:pt idx="14">
                        <c:v>69</c:v>
                      </c:pt>
                      <c:pt idx="15">
                        <c:v>46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28</c:v>
                      </c:pt>
                      <c:pt idx="11">
                        <c:v>17</c:v>
                      </c:pt>
                      <c:pt idx="12">
                        <c:v>42</c:v>
                      </c:pt>
                      <c:pt idx="13">
                        <c:v>16</c:v>
                      </c:pt>
                      <c:pt idx="14">
                        <c:v>63</c:v>
                      </c:pt>
                      <c:pt idx="15">
                        <c:v>63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682"/>
  <sheetViews>
    <sheetView zoomScale="66" zoomScaleNormal="66" workbookViewId="0">
      <pane xSplit="10" ySplit="4" topLeftCell="Z17" activePane="bottomRight" state="frozen"/>
      <selection pane="topRight" activeCell="M1" sqref="M1"/>
      <selection pane="bottomLeft" activeCell="A5" sqref="A5"/>
      <selection pane="bottomRight" activeCell="D190" sqref="D142:D190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19" customWidth="1"/>
    <col min="6" max="6" width="17.42578125" style="123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38" width="14.140625" style="16" bestFit="1" customWidth="1"/>
  </cols>
  <sheetData>
    <row r="1" spans="1:38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6"/>
      <c r="F1" s="120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9.6551724137931033E-2</v>
      </c>
      <c r="T1" s="4">
        <f t="shared" si="0"/>
        <v>0.10804597701149425</v>
      </c>
      <c r="U1" s="4">
        <f t="shared" si="0"/>
        <v>0.17471264367816092</v>
      </c>
      <c r="V1" s="4">
        <f t="shared" si="0"/>
        <v>0.1103448275862069</v>
      </c>
      <c r="W1" s="4">
        <f t="shared" si="0"/>
        <v>0.167816091954023</v>
      </c>
      <c r="X1" s="4">
        <f t="shared" si="0"/>
        <v>9.6551724137931033E-2</v>
      </c>
      <c r="Y1" s="4">
        <f t="shared" si="0"/>
        <v>0.31034482758620691</v>
      </c>
      <c r="Z1" s="4">
        <f t="shared" si="0"/>
        <v>0.25747126436781609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25">
      <c r="A2" s="6"/>
      <c r="B2" s="32"/>
      <c r="C2" s="114"/>
      <c r="D2" s="7" t="s">
        <v>5</v>
      </c>
      <c r="E2" s="117"/>
      <c r="F2" s="121"/>
      <c r="G2" s="29"/>
      <c r="H2" s="30"/>
      <c r="I2" s="30"/>
      <c r="J2" s="34"/>
      <c r="K2" s="8">
        <f>B1-K3</f>
        <v>409</v>
      </c>
      <c r="L2" s="115">
        <f t="shared" ref="L2:AL2" si="1">CANTIDAD_DE_CAMARAS-L3</f>
        <v>405</v>
      </c>
      <c r="M2" s="115">
        <f t="shared" si="1"/>
        <v>399</v>
      </c>
      <c r="N2" s="115">
        <f t="shared" si="1"/>
        <v>435</v>
      </c>
      <c r="O2" s="115">
        <f t="shared" si="1"/>
        <v>402</v>
      </c>
      <c r="P2" s="115">
        <f t="shared" si="1"/>
        <v>404</v>
      </c>
      <c r="Q2" s="115">
        <f t="shared" si="1"/>
        <v>397</v>
      </c>
      <c r="R2" s="115">
        <f t="shared" si="1"/>
        <v>391</v>
      </c>
      <c r="S2" s="115">
        <f t="shared" si="1"/>
        <v>393</v>
      </c>
      <c r="T2" s="115">
        <f t="shared" si="1"/>
        <v>388</v>
      </c>
      <c r="U2" s="115">
        <f t="shared" si="1"/>
        <v>359</v>
      </c>
      <c r="V2" s="115">
        <f t="shared" si="1"/>
        <v>387</v>
      </c>
      <c r="W2" s="115">
        <f t="shared" si="1"/>
        <v>362</v>
      </c>
      <c r="X2" s="115">
        <f t="shared" si="1"/>
        <v>393</v>
      </c>
      <c r="Y2" s="115">
        <f t="shared" si="1"/>
        <v>300</v>
      </c>
      <c r="Z2" s="115">
        <f t="shared" si="1"/>
        <v>323</v>
      </c>
      <c r="AA2" s="115">
        <f t="shared" si="1"/>
        <v>435</v>
      </c>
      <c r="AB2" s="115">
        <f t="shared" si="1"/>
        <v>435</v>
      </c>
      <c r="AC2" s="115">
        <f t="shared" si="1"/>
        <v>435</v>
      </c>
      <c r="AD2" s="115">
        <f t="shared" si="1"/>
        <v>435</v>
      </c>
      <c r="AE2" s="115">
        <f t="shared" si="1"/>
        <v>435</v>
      </c>
      <c r="AF2" s="115">
        <f t="shared" si="1"/>
        <v>435</v>
      </c>
      <c r="AG2" s="115">
        <f t="shared" si="1"/>
        <v>435</v>
      </c>
      <c r="AH2" s="115">
        <f t="shared" si="1"/>
        <v>435</v>
      </c>
      <c r="AI2" s="115">
        <f t="shared" si="1"/>
        <v>435</v>
      </c>
      <c r="AJ2" s="115">
        <f t="shared" si="1"/>
        <v>435</v>
      </c>
      <c r="AK2" s="115">
        <f t="shared" si="1"/>
        <v>435</v>
      </c>
      <c r="AL2" s="115">
        <f t="shared" si="1"/>
        <v>435</v>
      </c>
    </row>
    <row r="3" spans="1:38" s="9" customFormat="1" ht="15.75" thickBot="1" x14ac:dyDescent="0.3">
      <c r="A3" s="10"/>
      <c r="B3" s="33"/>
      <c r="C3" s="114"/>
      <c r="D3" s="11" t="s">
        <v>6</v>
      </c>
      <c r="E3" s="118"/>
      <c r="F3" s="122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42</v>
      </c>
      <c r="T3" s="12">
        <f t="shared" si="2"/>
        <v>47</v>
      </c>
      <c r="U3" s="12">
        <f t="shared" si="2"/>
        <v>76</v>
      </c>
      <c r="V3" s="12">
        <f t="shared" si="2"/>
        <v>48</v>
      </c>
      <c r="W3" s="12">
        <f t="shared" si="2"/>
        <v>73</v>
      </c>
      <c r="X3" s="12">
        <f t="shared" si="2"/>
        <v>42</v>
      </c>
      <c r="Y3" s="12">
        <f t="shared" si="2"/>
        <v>135</v>
      </c>
      <c r="Z3" s="12">
        <f t="shared" si="2"/>
        <v>112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2.25" thickTop="1" thickBot="1" x14ac:dyDescent="0.35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.75" hidden="1" thickBot="1" x14ac:dyDescent="0.3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26</v>
      </c>
      <c r="I5" s="40">
        <f>COUNTIF(K5:AL5,"APAGADO")</f>
        <v>2</v>
      </c>
      <c r="J5" s="41">
        <f>(H5)/(I5+H5)</f>
        <v>0.9285714285714286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1308</v>
      </c>
      <c r="Z5" s="20" t="s">
        <v>1308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.75" hidden="1" thickBot="1" x14ac:dyDescent="0.3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26</v>
      </c>
      <c r="I6" s="40">
        <f>COUNTIF(K6:AL6,"APAGADO")</f>
        <v>2</v>
      </c>
      <c r="J6" s="41">
        <f>(H6)/(I6+H6)</f>
        <v>0.9285714285714286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 t="s">
        <v>1308</v>
      </c>
      <c r="Z6" s="20" t="s">
        <v>1308</v>
      </c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6.5" hidden="1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26</v>
      </c>
      <c r="I7" s="40">
        <f t="shared" ref="I7:I76" si="4">COUNTIF(K7:AL7,"APAGADO")</f>
        <v>2</v>
      </c>
      <c r="J7" s="41">
        <f t="shared" ref="J7:J76" si="5">(H7)/(I7+H7)</f>
        <v>0.9285714285714286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 t="s">
        <v>1308</v>
      </c>
      <c r="Z7" s="22" t="s">
        <v>1308</v>
      </c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.75" hidden="1" thickBot="1" x14ac:dyDescent="0.3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26</v>
      </c>
      <c r="I8" s="40">
        <f t="shared" si="4"/>
        <v>2</v>
      </c>
      <c r="J8" s="41">
        <f t="shared" si="5"/>
        <v>0.9285714285714286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 t="s">
        <v>1308</v>
      </c>
      <c r="Z8" s="20" t="s">
        <v>1308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.75" hidden="1" thickBot="1" x14ac:dyDescent="0.3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26</v>
      </c>
      <c r="I9" s="40">
        <f>COUNTIF(K9:AL9,"APAGADO")</f>
        <v>2</v>
      </c>
      <c r="J9" s="41">
        <f>(H9)/(I9+H9)</f>
        <v>0.9285714285714286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 t="s">
        <v>1308</v>
      </c>
      <c r="Z9" s="20" t="s">
        <v>1308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.75" hidden="1" thickBot="1" x14ac:dyDescent="0.3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26</v>
      </c>
      <c r="I10" s="40">
        <f t="shared" si="4"/>
        <v>2</v>
      </c>
      <c r="J10" s="41">
        <f t="shared" si="5"/>
        <v>0.9285714285714286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 t="s">
        <v>1308</v>
      </c>
      <c r="Z10" s="20" t="s">
        <v>1308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.75" hidden="1" thickBot="1" x14ac:dyDescent="0.3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26</v>
      </c>
      <c r="I11" s="40">
        <f>COUNTIF(K11:AL11,"APAGADO")</f>
        <v>2</v>
      </c>
      <c r="J11" s="41">
        <f>(H11)/(I11+H11)</f>
        <v>0.9285714285714286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 t="s">
        <v>1308</v>
      </c>
      <c r="Z11" s="20" t="s">
        <v>1308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.75" hidden="1" thickBot="1" x14ac:dyDescent="0.3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26</v>
      </c>
      <c r="I12" s="40">
        <f t="shared" si="4"/>
        <v>2</v>
      </c>
      <c r="J12" s="41">
        <f t="shared" si="5"/>
        <v>0.9285714285714286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 t="s">
        <v>1308</v>
      </c>
      <c r="Z12" s="20" t="s">
        <v>1308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.75" hidden="1" thickBot="1" x14ac:dyDescent="0.3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26</v>
      </c>
      <c r="I13" s="40">
        <f t="shared" si="4"/>
        <v>2</v>
      </c>
      <c r="J13" s="41">
        <f t="shared" si="5"/>
        <v>0.9285714285714286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 t="s">
        <v>1308</v>
      </c>
      <c r="Z13" s="20" t="s">
        <v>1308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.75" hidden="1" thickBot="1" x14ac:dyDescent="0.3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26</v>
      </c>
      <c r="I14" s="40">
        <f t="shared" si="4"/>
        <v>2</v>
      </c>
      <c r="J14" s="41">
        <f t="shared" si="5"/>
        <v>0.9285714285714286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 t="s">
        <v>1308</v>
      </c>
      <c r="Z14" s="20" t="s">
        <v>1308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.75" hidden="1" thickBot="1" x14ac:dyDescent="0.3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.75" hidden="1" thickBot="1" x14ac:dyDescent="0.3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.75" thickBot="1" x14ac:dyDescent="0.3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26</v>
      </c>
      <c r="I17" s="40">
        <f>COUNTIF(K17:AL17,"APAGADO")</f>
        <v>2</v>
      </c>
      <c r="J17" s="41">
        <f>(H17)/(I17+H17)</f>
        <v>0.9285714285714286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 t="s">
        <v>1308</v>
      </c>
      <c r="Z17" s="20" t="s">
        <v>1308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.75" thickBot="1" x14ac:dyDescent="0.3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26</v>
      </c>
      <c r="I18" s="40">
        <f>COUNTIF(K18:AL18,"APAGADO")</f>
        <v>2</v>
      </c>
      <c r="J18" s="41">
        <f>(H18)/(I18+H18)</f>
        <v>0.9285714285714286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 t="s">
        <v>1308</v>
      </c>
      <c r="Z18" s="20" t="s">
        <v>1308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.75" thickBot="1" x14ac:dyDescent="0.3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26</v>
      </c>
      <c r="I19" s="40">
        <f t="shared" ref="I19:I22" si="6">COUNTIF(K19:AL19,"APAGADO")</f>
        <v>2</v>
      </c>
      <c r="J19" s="41">
        <f t="shared" ref="J19:J22" si="7">(H19)/(I19+H19)</f>
        <v>0.9285714285714286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 t="s">
        <v>1308</v>
      </c>
      <c r="Z19" s="20" t="s">
        <v>1308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.75" thickBot="1" x14ac:dyDescent="0.3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26</v>
      </c>
      <c r="I20" s="40">
        <f t="shared" si="6"/>
        <v>2</v>
      </c>
      <c r="J20" s="41">
        <f t="shared" si="7"/>
        <v>0.9285714285714286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 t="s">
        <v>1308</v>
      </c>
      <c r="Z20" s="20" t="s">
        <v>1308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.75" thickBot="1" x14ac:dyDescent="0.3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25</v>
      </c>
      <c r="I21" s="40">
        <f t="shared" si="6"/>
        <v>3</v>
      </c>
      <c r="J21" s="41">
        <f t="shared" si="7"/>
        <v>0.8928571428571429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 t="s">
        <v>1308</v>
      </c>
      <c r="V21" s="20"/>
      <c r="W21" s="20"/>
      <c r="X21" s="20"/>
      <c r="Y21" s="20" t="s">
        <v>1308</v>
      </c>
      <c r="Z21" s="20" t="s">
        <v>1308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.75" thickBot="1" x14ac:dyDescent="0.3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25</v>
      </c>
      <c r="I22" s="40">
        <f t="shared" si="6"/>
        <v>3</v>
      </c>
      <c r="J22" s="41">
        <f t="shared" si="7"/>
        <v>0.8928571428571429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 t="s">
        <v>1308</v>
      </c>
      <c r="V22" s="20"/>
      <c r="W22" s="20"/>
      <c r="X22" s="20"/>
      <c r="Y22" s="20" t="s">
        <v>1308</v>
      </c>
      <c r="Z22" s="20" t="s">
        <v>1308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.75" hidden="1" thickBot="1" x14ac:dyDescent="0.3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.75" hidden="1" thickBot="1" x14ac:dyDescent="0.3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25</v>
      </c>
      <c r="I24" s="40">
        <f t="shared" si="4"/>
        <v>3</v>
      </c>
      <c r="J24" s="41">
        <f t="shared" si="5"/>
        <v>0.8928571428571429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 t="s">
        <v>1308</v>
      </c>
      <c r="V24" s="20" t="s">
        <v>1308</v>
      </c>
      <c r="W24" s="20" t="s">
        <v>1308</v>
      </c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.75" hidden="1" thickBot="1" x14ac:dyDescent="0.3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.75" hidden="1" thickBot="1" x14ac:dyDescent="0.3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.75" hidden="1" thickBot="1" x14ac:dyDescent="0.3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.75" hidden="1" thickBot="1" x14ac:dyDescent="0.3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.75" hidden="1" thickBot="1" x14ac:dyDescent="0.3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27</v>
      </c>
      <c r="I29" s="40">
        <f t="shared" si="4"/>
        <v>1</v>
      </c>
      <c r="J29" s="41">
        <f t="shared" si="5"/>
        <v>0.9642857142857143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 t="s">
        <v>1308</v>
      </c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.75" hidden="1" thickBot="1" x14ac:dyDescent="0.3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.75" hidden="1" thickBot="1" x14ac:dyDescent="0.3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.75" hidden="1" thickBot="1" x14ac:dyDescent="0.3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.75" hidden="1" thickBot="1" x14ac:dyDescent="0.3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.75" hidden="1" thickBot="1" x14ac:dyDescent="0.3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24</v>
      </c>
      <c r="I34" s="40">
        <f>COUNTIF(K34:AL34,"APAGADO")</f>
        <v>4</v>
      </c>
      <c r="J34" s="41">
        <f>(H34)/(I34+H34)</f>
        <v>0.8571428571428571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 t="s">
        <v>1308</v>
      </c>
      <c r="V34" s="20"/>
      <c r="W34" s="20"/>
      <c r="X34" s="20"/>
      <c r="Y34" s="20" t="s">
        <v>1308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.75" hidden="1" thickBot="1" x14ac:dyDescent="0.3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.75" hidden="1" thickBot="1" x14ac:dyDescent="0.3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.75" hidden="1" thickBot="1" x14ac:dyDescent="0.3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28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.75" hidden="1" thickBot="1" x14ac:dyDescent="0.3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.75" hidden="1" thickBot="1" x14ac:dyDescent="0.3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.75" hidden="1" thickBot="1" x14ac:dyDescent="0.3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26</v>
      </c>
      <c r="I40" s="40">
        <f t="shared" si="4"/>
        <v>2</v>
      </c>
      <c r="J40" s="41">
        <f t="shared" si="5"/>
        <v>0.9285714285714286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 t="s">
        <v>1308</v>
      </c>
      <c r="V40" s="20"/>
      <c r="W40" s="20"/>
      <c r="X40" s="20"/>
      <c r="Y40" s="20" t="s">
        <v>1308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.75" hidden="1" thickBot="1" x14ac:dyDescent="0.3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.75" hidden="1" thickBot="1" x14ac:dyDescent="0.3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.75" hidden="1" thickBot="1" x14ac:dyDescent="0.3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.75" hidden="1" thickBot="1" x14ac:dyDescent="0.3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.75" hidden="1" thickBot="1" x14ac:dyDescent="0.3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26</v>
      </c>
      <c r="I45" s="40">
        <f t="shared" si="4"/>
        <v>2</v>
      </c>
      <c r="J45" s="41">
        <f t="shared" si="5"/>
        <v>0.9285714285714286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 t="s">
        <v>1308</v>
      </c>
      <c r="V45" s="20"/>
      <c r="W45" s="20"/>
      <c r="X45" s="20"/>
      <c r="Y45" s="20" t="s">
        <v>1308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.75" hidden="1" thickBot="1" x14ac:dyDescent="0.3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26</v>
      </c>
      <c r="I46" s="40">
        <f t="shared" si="4"/>
        <v>2</v>
      </c>
      <c r="J46" s="41">
        <f t="shared" si="5"/>
        <v>0.9285714285714286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 t="s">
        <v>1308</v>
      </c>
      <c r="V46" s="20"/>
      <c r="W46" s="20"/>
      <c r="X46" s="20"/>
      <c r="Y46" s="20" t="s">
        <v>1308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.75" hidden="1" thickBot="1" x14ac:dyDescent="0.3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.75" hidden="1" thickBot="1" x14ac:dyDescent="0.3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20</v>
      </c>
      <c r="I48" s="40">
        <f t="shared" si="4"/>
        <v>8</v>
      </c>
      <c r="J48" s="41">
        <f t="shared" si="5"/>
        <v>0.7142857142857143</v>
      </c>
      <c r="K48" s="20"/>
      <c r="L48" s="20"/>
      <c r="M48" s="20"/>
      <c r="N48" s="20"/>
      <c r="O48" s="20"/>
      <c r="P48" s="20"/>
      <c r="Q48" s="20"/>
      <c r="R48" s="20"/>
      <c r="S48" s="20" t="s">
        <v>1308</v>
      </c>
      <c r="T48" s="20" t="s">
        <v>1308</v>
      </c>
      <c r="U48" s="20" t="s">
        <v>1308</v>
      </c>
      <c r="V48" s="20" t="s">
        <v>1308</v>
      </c>
      <c r="W48" s="20" t="s">
        <v>1308</v>
      </c>
      <c r="X48" s="20" t="s">
        <v>1308</v>
      </c>
      <c r="Y48" s="20" t="s">
        <v>1308</v>
      </c>
      <c r="Z48" s="20" t="s">
        <v>1308</v>
      </c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.75" hidden="1" thickBot="1" x14ac:dyDescent="0.3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20</v>
      </c>
      <c r="I49" s="40">
        <f t="shared" si="4"/>
        <v>8</v>
      </c>
      <c r="J49" s="41">
        <f t="shared" si="5"/>
        <v>0.7142857142857143</v>
      </c>
      <c r="K49" s="20"/>
      <c r="L49" s="20"/>
      <c r="M49" s="20"/>
      <c r="N49" s="20"/>
      <c r="O49" s="20"/>
      <c r="P49" s="20"/>
      <c r="Q49" s="20"/>
      <c r="R49" s="20"/>
      <c r="S49" s="20" t="s">
        <v>1308</v>
      </c>
      <c r="T49" s="20" t="s">
        <v>1308</v>
      </c>
      <c r="U49" s="20" t="s">
        <v>1308</v>
      </c>
      <c r="V49" s="20" t="s">
        <v>1308</v>
      </c>
      <c r="W49" s="20" t="s">
        <v>1308</v>
      </c>
      <c r="X49" s="20" t="s">
        <v>1308</v>
      </c>
      <c r="Y49" s="20" t="s">
        <v>1308</v>
      </c>
      <c r="Z49" s="20" t="s">
        <v>1308</v>
      </c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.75" hidden="1" thickBot="1" x14ac:dyDescent="0.3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26</v>
      </c>
      <c r="I50" s="40">
        <f t="shared" si="4"/>
        <v>2</v>
      </c>
      <c r="J50" s="41">
        <f t="shared" si="5"/>
        <v>0.9285714285714286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 t="s">
        <v>1308</v>
      </c>
      <c r="V50" s="20"/>
      <c r="W50" s="20"/>
      <c r="X50" s="20"/>
      <c r="Y50" s="20" t="s">
        <v>1308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.75" hidden="1" thickBot="1" x14ac:dyDescent="0.3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20</v>
      </c>
      <c r="I51" s="40">
        <f t="shared" si="4"/>
        <v>8</v>
      </c>
      <c r="J51" s="41">
        <f t="shared" si="5"/>
        <v>0.7142857142857143</v>
      </c>
      <c r="K51" s="20"/>
      <c r="L51" s="20"/>
      <c r="M51" s="20"/>
      <c r="N51" s="20"/>
      <c r="O51" s="20"/>
      <c r="P51" s="20"/>
      <c r="Q51" s="20"/>
      <c r="R51" s="20"/>
      <c r="S51" s="20" t="s">
        <v>1308</v>
      </c>
      <c r="T51" s="20" t="s">
        <v>1308</v>
      </c>
      <c r="U51" s="20" t="s">
        <v>1308</v>
      </c>
      <c r="V51" s="20" t="s">
        <v>1308</v>
      </c>
      <c r="W51" s="20" t="s">
        <v>1308</v>
      </c>
      <c r="X51" s="20" t="s">
        <v>1308</v>
      </c>
      <c r="Y51" s="20" t="s">
        <v>1308</v>
      </c>
      <c r="Z51" s="20" t="s">
        <v>1308</v>
      </c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.75" hidden="1" thickBot="1" x14ac:dyDescent="0.3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26</v>
      </c>
      <c r="I52" s="40">
        <f t="shared" si="4"/>
        <v>2</v>
      </c>
      <c r="J52" s="41">
        <f t="shared" si="5"/>
        <v>0.9285714285714286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 t="s">
        <v>1308</v>
      </c>
      <c r="V52" s="20"/>
      <c r="W52" s="20"/>
      <c r="X52" s="20"/>
      <c r="Y52" s="20" t="s">
        <v>1308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.75" hidden="1" thickBot="1" x14ac:dyDescent="0.3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26</v>
      </c>
      <c r="I53" s="40">
        <f t="shared" si="4"/>
        <v>2</v>
      </c>
      <c r="J53" s="41">
        <f t="shared" si="5"/>
        <v>0.9285714285714286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 t="s">
        <v>1308</v>
      </c>
      <c r="V53" s="20"/>
      <c r="W53" s="20"/>
      <c r="X53" s="20"/>
      <c r="Y53" s="20" t="s">
        <v>1308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.75" hidden="1" thickBot="1" x14ac:dyDescent="0.3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20</v>
      </c>
      <c r="I54" s="40">
        <f t="shared" si="4"/>
        <v>8</v>
      </c>
      <c r="J54" s="41">
        <f t="shared" si="5"/>
        <v>0.7142857142857143</v>
      </c>
      <c r="K54" s="20"/>
      <c r="L54" s="20"/>
      <c r="M54" s="20"/>
      <c r="N54" s="20"/>
      <c r="O54" s="20"/>
      <c r="P54" s="20"/>
      <c r="Q54" s="20"/>
      <c r="R54" s="20"/>
      <c r="S54" s="20" t="s">
        <v>1308</v>
      </c>
      <c r="T54" s="20" t="s">
        <v>1308</v>
      </c>
      <c r="U54" s="20" t="s">
        <v>1308</v>
      </c>
      <c r="V54" s="20" t="s">
        <v>1308</v>
      </c>
      <c r="W54" s="20" t="s">
        <v>1308</v>
      </c>
      <c r="X54" s="20" t="s">
        <v>1308</v>
      </c>
      <c r="Y54" s="20" t="s">
        <v>1308</v>
      </c>
      <c r="Z54" s="20" t="s">
        <v>1308</v>
      </c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.75" hidden="1" thickBot="1" x14ac:dyDescent="0.3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.75" hidden="1" thickBot="1" x14ac:dyDescent="0.3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.75" hidden="1" thickBot="1" x14ac:dyDescent="0.3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16</v>
      </c>
      <c r="I57" s="40">
        <f t="shared" si="4"/>
        <v>12</v>
      </c>
      <c r="J57" s="41">
        <f t="shared" si="5"/>
        <v>0.5714285714285714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 t="s">
        <v>1308</v>
      </c>
      <c r="T57" s="20" t="s">
        <v>1308</v>
      </c>
      <c r="U57" s="20" t="s">
        <v>1308</v>
      </c>
      <c r="V57" s="20" t="s">
        <v>1308</v>
      </c>
      <c r="W57" s="20" t="s">
        <v>1308</v>
      </c>
      <c r="X57" s="20" t="s">
        <v>1308</v>
      </c>
      <c r="Y57" s="20" t="s">
        <v>1308</v>
      </c>
      <c r="Z57" s="20" t="s">
        <v>1308</v>
      </c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.75" hidden="1" thickBot="1" x14ac:dyDescent="0.3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.75" hidden="1" thickBot="1" x14ac:dyDescent="0.3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16</v>
      </c>
      <c r="I59" s="40">
        <f>COUNTIF(K59:AL59,"APAGADO")</f>
        <v>12</v>
      </c>
      <c r="J59" s="41">
        <f>(H59)/(I59+H59)</f>
        <v>0.5714285714285714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 t="s">
        <v>1308</v>
      </c>
      <c r="T59" s="20" t="s">
        <v>1308</v>
      </c>
      <c r="U59" s="20" t="s">
        <v>1308</v>
      </c>
      <c r="V59" s="20" t="s">
        <v>1308</v>
      </c>
      <c r="W59" s="20" t="s">
        <v>1308</v>
      </c>
      <c r="X59" s="20" t="s">
        <v>1308</v>
      </c>
      <c r="Y59" s="20" t="s">
        <v>1308</v>
      </c>
      <c r="Z59" s="20" t="s">
        <v>1308</v>
      </c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.75" hidden="1" thickBot="1" x14ac:dyDescent="0.3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16</v>
      </c>
      <c r="I60" s="40">
        <f t="shared" si="4"/>
        <v>12</v>
      </c>
      <c r="J60" s="41">
        <f t="shared" si="5"/>
        <v>0.5714285714285714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 t="s">
        <v>1308</v>
      </c>
      <c r="T60" s="20" t="s">
        <v>1308</v>
      </c>
      <c r="U60" s="20" t="s">
        <v>1308</v>
      </c>
      <c r="V60" s="20" t="s">
        <v>1308</v>
      </c>
      <c r="W60" s="20" t="s">
        <v>1308</v>
      </c>
      <c r="X60" s="20" t="s">
        <v>1308</v>
      </c>
      <c r="Y60" s="20" t="s">
        <v>1308</v>
      </c>
      <c r="Z60" s="20" t="s">
        <v>1308</v>
      </c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.75" hidden="1" thickBot="1" x14ac:dyDescent="0.3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.75" hidden="1" thickBot="1" x14ac:dyDescent="0.3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.75" hidden="1" thickBot="1" x14ac:dyDescent="0.3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.75" hidden="1" thickBot="1" x14ac:dyDescent="0.3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.75" hidden="1" thickBot="1" x14ac:dyDescent="0.3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26</v>
      </c>
      <c r="I65" s="40">
        <f t="shared" si="4"/>
        <v>2</v>
      </c>
      <c r="J65" s="41">
        <f t="shared" si="5"/>
        <v>0.9285714285714286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 t="s">
        <v>1308</v>
      </c>
      <c r="V65" s="20"/>
      <c r="W65" s="20"/>
      <c r="X65" s="20"/>
      <c r="Y65" s="20" t="s">
        <v>1308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.75" hidden="1" thickBot="1" x14ac:dyDescent="0.3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26</v>
      </c>
      <c r="I66" s="40">
        <f t="shared" si="4"/>
        <v>2</v>
      </c>
      <c r="J66" s="41">
        <f t="shared" si="5"/>
        <v>0.9285714285714286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 t="s">
        <v>1308</v>
      </c>
      <c r="V66" s="20"/>
      <c r="W66" s="20"/>
      <c r="X66" s="20"/>
      <c r="Y66" s="20" t="s">
        <v>1308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.75" hidden="1" thickBot="1" x14ac:dyDescent="0.3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.75" hidden="1" thickBot="1" x14ac:dyDescent="0.3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.75" hidden="1" thickBot="1" x14ac:dyDescent="0.3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26</v>
      </c>
      <c r="I69" s="40">
        <f t="shared" si="4"/>
        <v>2</v>
      </c>
      <c r="J69" s="41">
        <f t="shared" si="5"/>
        <v>0.9285714285714286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 t="s">
        <v>1308</v>
      </c>
      <c r="V69" s="20"/>
      <c r="W69" s="20"/>
      <c r="X69" s="20"/>
      <c r="Y69" s="20" t="s">
        <v>1308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.75" hidden="1" thickBot="1" x14ac:dyDescent="0.3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26</v>
      </c>
      <c r="I70" s="40">
        <f t="shared" si="4"/>
        <v>2</v>
      </c>
      <c r="J70" s="41">
        <f t="shared" si="5"/>
        <v>0.9285714285714286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 t="s">
        <v>1308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.75" hidden="1" thickBot="1" x14ac:dyDescent="0.3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.75" hidden="1" thickBot="1" x14ac:dyDescent="0.3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.75" hidden="1" thickBot="1" x14ac:dyDescent="0.3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.75" hidden="1" thickBot="1" x14ac:dyDescent="0.3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.75" hidden="1" thickBot="1" x14ac:dyDescent="0.3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.75" hidden="1" thickBot="1" x14ac:dyDescent="0.3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.75" hidden="1" thickBot="1" x14ac:dyDescent="0.3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.75" hidden="1" thickBot="1" x14ac:dyDescent="0.3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26</v>
      </c>
      <c r="I78" s="40">
        <f t="shared" si="9"/>
        <v>2</v>
      </c>
      <c r="J78" s="41">
        <f t="shared" si="10"/>
        <v>0.9285714285714286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 t="s">
        <v>1308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.75" hidden="1" thickBot="1" x14ac:dyDescent="0.3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.75" hidden="1" thickBot="1" x14ac:dyDescent="0.3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.75" hidden="1" thickBot="1" x14ac:dyDescent="0.3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.75" hidden="1" thickBot="1" x14ac:dyDescent="0.3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.75" hidden="1" thickBot="1" x14ac:dyDescent="0.3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.75" hidden="1" thickBot="1" x14ac:dyDescent="0.3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.75" hidden="1" thickBot="1" x14ac:dyDescent="0.3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.75" hidden="1" thickBot="1" x14ac:dyDescent="0.3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.75" hidden="1" thickBot="1" x14ac:dyDescent="0.3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24</v>
      </c>
      <c r="I87" s="40">
        <f>COUNTIF(K87:AL87,"APAGADO")</f>
        <v>4</v>
      </c>
      <c r="J87" s="41">
        <f>(H87)/(I87+H87)</f>
        <v>0.8571428571428571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 t="s">
        <v>1308</v>
      </c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.75" hidden="1" thickBot="1" x14ac:dyDescent="0.3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24</v>
      </c>
      <c r="I88" s="40">
        <f t="shared" si="9"/>
        <v>4</v>
      </c>
      <c r="J88" s="41">
        <f t="shared" si="10"/>
        <v>0.8571428571428571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 t="s">
        <v>1308</v>
      </c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.75" hidden="1" thickBot="1" x14ac:dyDescent="0.3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.75" hidden="1" thickBot="1" x14ac:dyDescent="0.3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.75" hidden="1" thickBot="1" x14ac:dyDescent="0.3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.75" hidden="1" thickBot="1" x14ac:dyDescent="0.3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.75" hidden="1" thickBot="1" x14ac:dyDescent="0.3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.75" hidden="1" thickBot="1" x14ac:dyDescent="0.3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" hidden="1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.75" hidden="1" thickBot="1" x14ac:dyDescent="0.3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.75" hidden="1" thickBot="1" x14ac:dyDescent="0.3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.75" hidden="1" thickBot="1" x14ac:dyDescent="0.3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20</v>
      </c>
      <c r="I98" s="40">
        <f>COUNTIF(K98:AL98,"APAGADO")</f>
        <v>8</v>
      </c>
      <c r="J98" s="41">
        <f>(H98)/(I98+H98)</f>
        <v>0.7142857142857143</v>
      </c>
      <c r="K98" s="20"/>
      <c r="L98" s="20"/>
      <c r="M98" s="20"/>
      <c r="N98" s="20"/>
      <c r="O98" s="20"/>
      <c r="P98" s="20"/>
      <c r="Q98" s="20"/>
      <c r="R98" s="20"/>
      <c r="S98" s="20" t="s">
        <v>1308</v>
      </c>
      <c r="T98" s="20" t="s">
        <v>1308</v>
      </c>
      <c r="U98" s="20" t="s">
        <v>1308</v>
      </c>
      <c r="V98" s="20" t="s">
        <v>1308</v>
      </c>
      <c r="W98" s="20" t="s">
        <v>1308</v>
      </c>
      <c r="X98" s="20" t="s">
        <v>1308</v>
      </c>
      <c r="Y98" s="20" t="s">
        <v>1308</v>
      </c>
      <c r="Z98" s="20" t="s">
        <v>1308</v>
      </c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.75" hidden="1" thickBot="1" x14ac:dyDescent="0.3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14</v>
      </c>
      <c r="I99" s="40">
        <f t="shared" si="9"/>
        <v>14</v>
      </c>
      <c r="J99" s="41">
        <f t="shared" si="10"/>
        <v>0.5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 t="s">
        <v>1308</v>
      </c>
      <c r="T99" s="20" t="s">
        <v>1308</v>
      </c>
      <c r="U99" s="20" t="s">
        <v>1308</v>
      </c>
      <c r="V99" s="20" t="s">
        <v>1308</v>
      </c>
      <c r="W99" s="20" t="s">
        <v>1308</v>
      </c>
      <c r="X99" s="20" t="s">
        <v>1308</v>
      </c>
      <c r="Y99" s="20" t="s">
        <v>1308</v>
      </c>
      <c r="Z99" s="20" t="s">
        <v>1308</v>
      </c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.75" hidden="1" thickBot="1" x14ac:dyDescent="0.3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26</v>
      </c>
      <c r="I100" s="40">
        <f t="shared" si="9"/>
        <v>2</v>
      </c>
      <c r="J100" s="41">
        <f t="shared" si="10"/>
        <v>0.9285714285714286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 t="s">
        <v>1308</v>
      </c>
      <c r="V100" s="20"/>
      <c r="W100" s="20"/>
      <c r="X100" s="20"/>
      <c r="Y100" s="20" t="s">
        <v>1308</v>
      </c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.75" hidden="1" thickBot="1" x14ac:dyDescent="0.3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16</v>
      </c>
      <c r="I101" s="40">
        <f t="shared" si="9"/>
        <v>12</v>
      </c>
      <c r="J101" s="41">
        <f t="shared" si="10"/>
        <v>0.5714285714285714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 t="s">
        <v>1308</v>
      </c>
      <c r="T101" s="20" t="s">
        <v>1308</v>
      </c>
      <c r="U101" s="20" t="s">
        <v>1308</v>
      </c>
      <c r="V101" s="20" t="s">
        <v>1308</v>
      </c>
      <c r="W101" s="20" t="s">
        <v>1308</v>
      </c>
      <c r="X101" s="20" t="s">
        <v>1308</v>
      </c>
      <c r="Y101" s="20" t="s">
        <v>1308</v>
      </c>
      <c r="Z101" s="20" t="s">
        <v>1308</v>
      </c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.75" hidden="1" thickBot="1" x14ac:dyDescent="0.3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16</v>
      </c>
      <c r="I102" s="40">
        <f t="shared" si="9"/>
        <v>12</v>
      </c>
      <c r="J102" s="41">
        <f t="shared" si="10"/>
        <v>0.5714285714285714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 t="s">
        <v>1308</v>
      </c>
      <c r="T102" s="20" t="s">
        <v>1308</v>
      </c>
      <c r="U102" s="20" t="s">
        <v>1308</v>
      </c>
      <c r="V102" s="20" t="s">
        <v>1308</v>
      </c>
      <c r="W102" s="20" t="s">
        <v>1308</v>
      </c>
      <c r="X102" s="20" t="s">
        <v>1308</v>
      </c>
      <c r="Y102" s="20" t="s">
        <v>1308</v>
      </c>
      <c r="Z102" s="20" t="s">
        <v>1308</v>
      </c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.75" hidden="1" thickBot="1" x14ac:dyDescent="0.3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.75" hidden="1" thickBot="1" x14ac:dyDescent="0.3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.75" hidden="1" thickBot="1" x14ac:dyDescent="0.3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26</v>
      </c>
      <c r="I105" s="40">
        <f t="shared" ref="I105" si="13">COUNTIF(K105:AL105,"APAGADO")</f>
        <v>2</v>
      </c>
      <c r="J105" s="41">
        <f t="shared" ref="J105" si="14">(H105)/(I105+H105)</f>
        <v>0.9285714285714286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 t="s">
        <v>1308</v>
      </c>
      <c r="Z105" s="20" t="s">
        <v>1308</v>
      </c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.75" hidden="1" thickBot="1" x14ac:dyDescent="0.3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18</v>
      </c>
      <c r="I106" s="40">
        <f t="shared" si="9"/>
        <v>10</v>
      </c>
      <c r="J106" s="41">
        <f t="shared" si="10"/>
        <v>0.6428571428571429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 t="s">
        <v>1308</v>
      </c>
      <c r="T106" s="20" t="s">
        <v>1308</v>
      </c>
      <c r="U106" s="20" t="s">
        <v>1308</v>
      </c>
      <c r="V106" s="20" t="s">
        <v>1308</v>
      </c>
      <c r="W106" s="20" t="s">
        <v>1308</v>
      </c>
      <c r="X106" s="20" t="s">
        <v>1308</v>
      </c>
      <c r="Y106" s="20" t="s">
        <v>1308</v>
      </c>
      <c r="Z106" s="20" t="s">
        <v>1308</v>
      </c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.75" hidden="1" thickBot="1" x14ac:dyDescent="0.3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27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 t="s">
        <v>1314</v>
      </c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.75" hidden="1" thickBot="1" x14ac:dyDescent="0.3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.75" hidden="1" thickBot="1" x14ac:dyDescent="0.3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.75" hidden="1" thickBot="1" x14ac:dyDescent="0.3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.75" hidden="1" thickBot="1" x14ac:dyDescent="0.3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.75" hidden="1" thickBot="1" x14ac:dyDescent="0.3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.75" hidden="1" thickBot="1" x14ac:dyDescent="0.3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26</v>
      </c>
      <c r="I113" s="40">
        <f>COUNTIF(K113:AL113,"APAGADO")</f>
        <v>2</v>
      </c>
      <c r="J113" s="41">
        <f>(H113)/(I113+H113)</f>
        <v>0.9285714285714286</v>
      </c>
      <c r="K113" s="20"/>
      <c r="L113" s="20"/>
      <c r="M113" s="20"/>
      <c r="N113" s="20"/>
      <c r="O113" s="20"/>
      <c r="P113" s="20"/>
      <c r="Q113" s="20"/>
      <c r="R113" s="20"/>
      <c r="S113" s="20" t="s">
        <v>1308</v>
      </c>
      <c r="T113" s="20" t="s">
        <v>1308</v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.75" hidden="1" thickBot="1" x14ac:dyDescent="0.3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.75" hidden="1" thickBot="1" x14ac:dyDescent="0.3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.75" hidden="1" thickBot="1" x14ac:dyDescent="0.3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.75" hidden="1" thickBot="1" x14ac:dyDescent="0.3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.75" hidden="1" thickBot="1" x14ac:dyDescent="0.3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.75" hidden="1" thickBot="1" x14ac:dyDescent="0.3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149999999999999" hidden="1" customHeight="1" thickBot="1" x14ac:dyDescent="0.3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26</v>
      </c>
      <c r="I120" s="40">
        <f t="shared" si="9"/>
        <v>2</v>
      </c>
      <c r="J120" s="41">
        <f t="shared" si="10"/>
        <v>0.9285714285714286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 t="s">
        <v>1308</v>
      </c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.75" hidden="1" thickBot="1" x14ac:dyDescent="0.3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26</v>
      </c>
      <c r="I121" s="40">
        <f t="shared" si="9"/>
        <v>2</v>
      </c>
      <c r="J121" s="41">
        <f t="shared" si="10"/>
        <v>0.9285714285714286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 t="s">
        <v>1308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.75" hidden="1" thickBot="1" x14ac:dyDescent="0.3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26</v>
      </c>
      <c r="I122" s="40">
        <f t="shared" si="9"/>
        <v>2</v>
      </c>
      <c r="J122" s="41">
        <f t="shared" si="10"/>
        <v>0.9285714285714286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 t="s">
        <v>1308</v>
      </c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.75" hidden="1" thickBot="1" x14ac:dyDescent="0.3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27</v>
      </c>
      <c r="I123" s="40">
        <f t="shared" si="9"/>
        <v>1</v>
      </c>
      <c r="J123" s="41">
        <f t="shared" si="10"/>
        <v>0.9642857142857143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 t="s">
        <v>1308</v>
      </c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.75" thickBot="1" x14ac:dyDescent="0.3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27</v>
      </c>
      <c r="I124" s="40">
        <f t="shared" si="9"/>
        <v>1</v>
      </c>
      <c r="J124" s="41">
        <f t="shared" si="10"/>
        <v>0.9642857142857143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 t="s">
        <v>1308</v>
      </c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.75" hidden="1" thickBot="1" x14ac:dyDescent="0.3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.75" hidden="1" thickBot="1" x14ac:dyDescent="0.3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.75" hidden="1" thickBot="1" x14ac:dyDescent="0.3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.75" hidden="1" thickBot="1" x14ac:dyDescent="0.3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.75" hidden="1" thickBot="1" x14ac:dyDescent="0.3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.75" hidden="1" thickBot="1" x14ac:dyDescent="0.3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.75" hidden="1" thickBot="1" x14ac:dyDescent="0.3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.75" hidden="1" thickBot="1" x14ac:dyDescent="0.3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.75" hidden="1" thickBot="1" x14ac:dyDescent="0.3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.75" hidden="1" thickBot="1" x14ac:dyDescent="0.3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.75" hidden="1" thickBot="1" x14ac:dyDescent="0.3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.75" hidden="1" thickBot="1" x14ac:dyDescent="0.3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.75" hidden="1" thickBot="1" x14ac:dyDescent="0.3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.75" hidden="1" thickBot="1" x14ac:dyDescent="0.3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.75" hidden="1" thickBot="1" x14ac:dyDescent="0.3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.75" hidden="1" thickBot="1" x14ac:dyDescent="0.3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26</v>
      </c>
      <c r="I140" s="40">
        <f t="shared" si="9"/>
        <v>2</v>
      </c>
      <c r="J140" s="41">
        <f t="shared" si="10"/>
        <v>0.9285714285714286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 t="s">
        <v>1308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.75" thickBot="1" x14ac:dyDescent="0.3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24</v>
      </c>
      <c r="I141" s="40">
        <f t="shared" si="9"/>
        <v>4</v>
      </c>
      <c r="J141" s="41">
        <f t="shared" si="10"/>
        <v>0.8571428571428571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 t="s">
        <v>1308</v>
      </c>
      <c r="V141" s="20"/>
      <c r="W141" s="20"/>
      <c r="X141" s="20"/>
      <c r="Y141" s="20"/>
      <c r="Z141" s="20" t="s">
        <v>1308</v>
      </c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.75" thickBot="1" x14ac:dyDescent="0.3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26</v>
      </c>
      <c r="I142" s="40">
        <f t="shared" si="9"/>
        <v>2</v>
      </c>
      <c r="J142" s="41">
        <f t="shared" si="10"/>
        <v>0.9285714285714286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 t="s">
        <v>1308</v>
      </c>
      <c r="Z142" s="20" t="s">
        <v>1308</v>
      </c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.75" hidden="1" thickBot="1" x14ac:dyDescent="0.3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.75" hidden="1" thickBot="1" x14ac:dyDescent="0.3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.75" hidden="1" thickBot="1" x14ac:dyDescent="0.3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18</v>
      </c>
      <c r="I145" s="40">
        <f t="shared" si="16"/>
        <v>10</v>
      </c>
      <c r="J145" s="41">
        <f t="shared" si="17"/>
        <v>0.6428571428571429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 t="s">
        <v>1308</v>
      </c>
      <c r="T145" s="20" t="s">
        <v>1308</v>
      </c>
      <c r="U145" s="20" t="s">
        <v>1308</v>
      </c>
      <c r="V145" s="20" t="s">
        <v>1308</v>
      </c>
      <c r="W145" s="20" t="s">
        <v>1308</v>
      </c>
      <c r="X145" s="20" t="s">
        <v>1308</v>
      </c>
      <c r="Y145" s="20" t="s">
        <v>1308</v>
      </c>
      <c r="Z145" s="20" t="s">
        <v>1308</v>
      </c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.75" hidden="1" thickBot="1" x14ac:dyDescent="0.3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.75" hidden="1" thickBot="1" x14ac:dyDescent="0.3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.75" hidden="1" thickBot="1" x14ac:dyDescent="0.3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.75" hidden="1" thickBot="1" x14ac:dyDescent="0.3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.75" hidden="1" thickBot="1" x14ac:dyDescent="0.3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18</v>
      </c>
      <c r="I150" s="40">
        <f t="shared" si="16"/>
        <v>10</v>
      </c>
      <c r="J150" s="41">
        <f t="shared" si="17"/>
        <v>0.6428571428571429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 t="s">
        <v>1308</v>
      </c>
      <c r="T150" s="20" t="s">
        <v>1308</v>
      </c>
      <c r="U150" s="20" t="s">
        <v>1308</v>
      </c>
      <c r="V150" s="20" t="s">
        <v>1308</v>
      </c>
      <c r="W150" s="20" t="s">
        <v>1308</v>
      </c>
      <c r="X150" s="20" t="s">
        <v>1308</v>
      </c>
      <c r="Y150" s="20" t="s">
        <v>1308</v>
      </c>
      <c r="Z150" s="20" t="s">
        <v>1308</v>
      </c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.75" hidden="1" thickBot="1" x14ac:dyDescent="0.3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18</v>
      </c>
      <c r="I151" s="40">
        <f t="shared" si="16"/>
        <v>10</v>
      </c>
      <c r="J151" s="41">
        <f t="shared" si="17"/>
        <v>0.6428571428571429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 t="s">
        <v>1308</v>
      </c>
      <c r="T151" s="20" t="s">
        <v>1308</v>
      </c>
      <c r="U151" s="20" t="s">
        <v>1308</v>
      </c>
      <c r="V151" s="20" t="s">
        <v>1308</v>
      </c>
      <c r="W151" s="20" t="s">
        <v>1308</v>
      </c>
      <c r="X151" s="20" t="s">
        <v>1308</v>
      </c>
      <c r="Y151" s="20" t="s">
        <v>1308</v>
      </c>
      <c r="Z151" s="20" t="s">
        <v>1308</v>
      </c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.75" hidden="1" thickBot="1" x14ac:dyDescent="0.3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17</v>
      </c>
      <c r="I152" s="40">
        <f t="shared" ref="I152:I159" si="18">COUNTIF(K152:AL152,"APAGADO")</f>
        <v>11</v>
      </c>
      <c r="J152" s="41">
        <f t="shared" ref="J152:J159" si="19">(H152)/(I152+H152)</f>
        <v>0.6071428571428571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 t="s">
        <v>1308</v>
      </c>
      <c r="T152" s="20" t="s">
        <v>1308</v>
      </c>
      <c r="U152" s="20" t="s">
        <v>1308</v>
      </c>
      <c r="V152" s="20" t="s">
        <v>1308</v>
      </c>
      <c r="W152" s="20" t="s">
        <v>1308</v>
      </c>
      <c r="X152" s="20" t="s">
        <v>1308</v>
      </c>
      <c r="Y152" s="20" t="s">
        <v>1308</v>
      </c>
      <c r="Z152" s="20" t="s">
        <v>1308</v>
      </c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.75" hidden="1" thickBot="1" x14ac:dyDescent="0.3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18</v>
      </c>
      <c r="I153" s="40">
        <f t="shared" si="18"/>
        <v>10</v>
      </c>
      <c r="J153" s="41">
        <f t="shared" si="19"/>
        <v>0.6428571428571429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 t="s">
        <v>1308</v>
      </c>
      <c r="T153" s="20" t="s">
        <v>1308</v>
      </c>
      <c r="U153" s="20" t="s">
        <v>1308</v>
      </c>
      <c r="V153" s="20" t="s">
        <v>1308</v>
      </c>
      <c r="W153" s="20" t="s">
        <v>1308</v>
      </c>
      <c r="X153" s="20" t="s">
        <v>1308</v>
      </c>
      <c r="Y153" s="20" t="s">
        <v>1308</v>
      </c>
      <c r="Z153" s="20" t="s">
        <v>1308</v>
      </c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.75" hidden="1" thickBot="1" x14ac:dyDescent="0.3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.75" hidden="1" thickBot="1" x14ac:dyDescent="0.3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.75" hidden="1" thickBot="1" x14ac:dyDescent="0.3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.75" hidden="1" thickBot="1" x14ac:dyDescent="0.3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.75" hidden="1" thickBot="1" x14ac:dyDescent="0.3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.75" hidden="1" thickBot="1" x14ac:dyDescent="0.3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.75" hidden="1" thickBot="1" x14ac:dyDescent="0.3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.75" hidden="1" thickBot="1" x14ac:dyDescent="0.3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.75" hidden="1" thickBot="1" x14ac:dyDescent="0.3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.75" hidden="1" thickBot="1" x14ac:dyDescent="0.3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.75" hidden="1" thickBot="1" x14ac:dyDescent="0.3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.75" hidden="1" thickBot="1" x14ac:dyDescent="0.3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.75" hidden="1" thickBot="1" x14ac:dyDescent="0.3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.75" hidden="1" thickBot="1" x14ac:dyDescent="0.3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.75" hidden="1" thickBot="1" x14ac:dyDescent="0.3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.75" hidden="1" thickBot="1" x14ac:dyDescent="0.3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.75" hidden="1" thickBot="1" x14ac:dyDescent="0.3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.75" hidden="1" thickBot="1" x14ac:dyDescent="0.3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.75" hidden="1" thickBot="1" x14ac:dyDescent="0.3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26</v>
      </c>
      <c r="I172" s="40">
        <f t="shared" si="16"/>
        <v>2</v>
      </c>
      <c r="J172" s="41">
        <f t="shared" si="17"/>
        <v>0.9285714285714286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 t="s">
        <v>1308</v>
      </c>
      <c r="Z172" s="20" t="s">
        <v>1308</v>
      </c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.75" hidden="1" thickBot="1" x14ac:dyDescent="0.3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24</v>
      </c>
      <c r="I173" s="40">
        <f t="shared" si="16"/>
        <v>4</v>
      </c>
      <c r="J173" s="41">
        <f t="shared" si="17"/>
        <v>0.8571428571428571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1308</v>
      </c>
      <c r="V173" s="20" t="s">
        <v>1308</v>
      </c>
      <c r="W173" s="20"/>
      <c r="X173" s="20"/>
      <c r="Y173" s="20" t="s">
        <v>1308</v>
      </c>
      <c r="Z173" s="20" t="s">
        <v>1308</v>
      </c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.75" hidden="1" thickBot="1" x14ac:dyDescent="0.3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27</v>
      </c>
      <c r="I174" s="40">
        <f t="shared" si="16"/>
        <v>1</v>
      </c>
      <c r="J174" s="41">
        <f t="shared" si="17"/>
        <v>0.9642857142857143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 t="s">
        <v>1308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.75" hidden="1" thickBot="1" x14ac:dyDescent="0.3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24</v>
      </c>
      <c r="I175" s="40">
        <f t="shared" si="16"/>
        <v>4</v>
      </c>
      <c r="J175" s="41">
        <f t="shared" si="17"/>
        <v>0.8571428571428571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1308</v>
      </c>
      <c r="V175" s="20" t="s">
        <v>1308</v>
      </c>
      <c r="W175" s="20"/>
      <c r="X175" s="20"/>
      <c r="Y175" s="20" t="s">
        <v>1308</v>
      </c>
      <c r="Z175" s="20" t="s">
        <v>1308</v>
      </c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.75" hidden="1" thickBot="1" x14ac:dyDescent="0.3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24</v>
      </c>
      <c r="I176" s="40">
        <f t="shared" si="16"/>
        <v>4</v>
      </c>
      <c r="J176" s="41">
        <f t="shared" si="17"/>
        <v>0.8571428571428571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1308</v>
      </c>
      <c r="V176" s="20" t="s">
        <v>1308</v>
      </c>
      <c r="W176" s="20"/>
      <c r="X176" s="20"/>
      <c r="Y176" s="20" t="s">
        <v>1308</v>
      </c>
      <c r="Z176" s="20" t="s">
        <v>1308</v>
      </c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.75" hidden="1" thickBot="1" x14ac:dyDescent="0.3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.75" hidden="1" thickBot="1" x14ac:dyDescent="0.3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13</v>
      </c>
      <c r="I178" s="40">
        <f t="shared" si="16"/>
        <v>15</v>
      </c>
      <c r="J178" s="41">
        <f t="shared" si="17"/>
        <v>0.4642857142857143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 t="s">
        <v>1308</v>
      </c>
      <c r="T178" s="20" t="s">
        <v>1308</v>
      </c>
      <c r="U178" s="20" t="s">
        <v>1308</v>
      </c>
      <c r="V178" s="20" t="s">
        <v>1308</v>
      </c>
      <c r="W178" s="20" t="s">
        <v>1308</v>
      </c>
      <c r="X178" s="20" t="s">
        <v>1308</v>
      </c>
      <c r="Y178" s="20" t="s">
        <v>1308</v>
      </c>
      <c r="Z178" s="20" t="s">
        <v>1308</v>
      </c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.75" hidden="1" thickBot="1" x14ac:dyDescent="0.3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.75" hidden="1" thickBot="1" x14ac:dyDescent="0.3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.75" hidden="1" thickBot="1" x14ac:dyDescent="0.3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23</v>
      </c>
      <c r="I181" s="40">
        <f t="shared" si="16"/>
        <v>5</v>
      </c>
      <c r="J181" s="41">
        <f t="shared" si="17"/>
        <v>0.8214285714285714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 t="s">
        <v>1308</v>
      </c>
      <c r="Y181" s="20" t="s">
        <v>1308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.75" hidden="1" thickBot="1" x14ac:dyDescent="0.3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26</v>
      </c>
      <c r="I182" s="40">
        <f t="shared" si="16"/>
        <v>2</v>
      </c>
      <c r="J182" s="41">
        <f t="shared" si="17"/>
        <v>0.9285714285714286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 t="s">
        <v>1308</v>
      </c>
      <c r="Z182" s="20" t="s">
        <v>1308</v>
      </c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.75" hidden="1" thickBot="1" x14ac:dyDescent="0.3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24</v>
      </c>
      <c r="I183" s="40">
        <f t="shared" si="16"/>
        <v>4</v>
      </c>
      <c r="J183" s="41">
        <f t="shared" si="17"/>
        <v>0.8571428571428571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 t="s">
        <v>1308</v>
      </c>
      <c r="V183" s="20" t="s">
        <v>1308</v>
      </c>
      <c r="W183" s="20"/>
      <c r="X183" s="20"/>
      <c r="Y183" s="20" t="s">
        <v>1308</v>
      </c>
      <c r="Z183" s="20" t="s">
        <v>1308</v>
      </c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.75" hidden="1" thickBot="1" x14ac:dyDescent="0.3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.75" hidden="1" thickBot="1" x14ac:dyDescent="0.3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27</v>
      </c>
      <c r="I185" s="40">
        <f t="shared" si="16"/>
        <v>1</v>
      </c>
      <c r="J185" s="41">
        <f t="shared" si="17"/>
        <v>0.9642857142857143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 t="s">
        <v>1308</v>
      </c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.75" hidden="1" thickBot="1" x14ac:dyDescent="0.3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24</v>
      </c>
      <c r="I186" s="40">
        <f t="shared" ref="I186" si="20">COUNTIF(K186:AL186,"APAGADO")</f>
        <v>4</v>
      </c>
      <c r="J186" s="41">
        <f t="shared" ref="J186" si="21">(H186)/(I186+H186)</f>
        <v>0.8571428571428571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 t="s">
        <v>1308</v>
      </c>
      <c r="V186" s="20" t="s">
        <v>1308</v>
      </c>
      <c r="W186" s="20"/>
      <c r="X186" s="20"/>
      <c r="Y186" s="20" t="s">
        <v>1308</v>
      </c>
      <c r="Z186" s="20" t="s">
        <v>1308</v>
      </c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.75" hidden="1" thickBot="1" x14ac:dyDescent="0.3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27</v>
      </c>
      <c r="I187" s="40">
        <f t="shared" si="16"/>
        <v>1</v>
      </c>
      <c r="J187" s="41">
        <f t="shared" si="17"/>
        <v>0.9642857142857143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 t="s">
        <v>1308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.75" hidden="1" thickBot="1" x14ac:dyDescent="0.3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.75" hidden="1" thickBot="1" x14ac:dyDescent="0.3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.75" thickBot="1" x14ac:dyDescent="0.3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25</v>
      </c>
      <c r="I190" s="40">
        <f t="shared" si="16"/>
        <v>3</v>
      </c>
      <c r="J190" s="41">
        <f t="shared" si="17"/>
        <v>0.8928571428571429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 t="s">
        <v>1308</v>
      </c>
      <c r="X190" s="20"/>
      <c r="Y190" s="20" t="s">
        <v>1308</v>
      </c>
      <c r="Z190" s="20" t="s">
        <v>1308</v>
      </c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.75" thickBot="1" x14ac:dyDescent="0.3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25</v>
      </c>
      <c r="I191" s="40">
        <f t="shared" si="16"/>
        <v>3</v>
      </c>
      <c r="J191" s="41">
        <f t="shared" si="17"/>
        <v>0.8928571428571429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 t="s">
        <v>1308</v>
      </c>
      <c r="X191" s="20"/>
      <c r="Y191" s="20" t="s">
        <v>1308</v>
      </c>
      <c r="Z191" s="20" t="s">
        <v>1308</v>
      </c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.75" thickBot="1" x14ac:dyDescent="0.3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25</v>
      </c>
      <c r="I192" s="40">
        <f t="shared" si="16"/>
        <v>3</v>
      </c>
      <c r="J192" s="41">
        <f t="shared" si="17"/>
        <v>0.8928571428571429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 t="s">
        <v>1308</v>
      </c>
      <c r="X192" s="20"/>
      <c r="Y192" s="20" t="s">
        <v>1308</v>
      </c>
      <c r="Z192" s="20" t="s">
        <v>1308</v>
      </c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.75" hidden="1" thickBot="1" x14ac:dyDescent="0.3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.75" hidden="1" thickBot="1" x14ac:dyDescent="0.3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.75" thickBot="1" x14ac:dyDescent="0.3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26</v>
      </c>
      <c r="I195" s="40">
        <f t="shared" si="16"/>
        <v>2</v>
      </c>
      <c r="J195" s="41">
        <f t="shared" si="17"/>
        <v>0.9285714285714286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 t="s">
        <v>1308</v>
      </c>
      <c r="Z195" s="20" t="s">
        <v>1308</v>
      </c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.75" hidden="1" thickBot="1" x14ac:dyDescent="0.3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.75" hidden="1" thickBot="1" x14ac:dyDescent="0.3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26</v>
      </c>
      <c r="I197" s="40">
        <f t="shared" si="16"/>
        <v>2</v>
      </c>
      <c r="J197" s="41">
        <f t="shared" si="17"/>
        <v>0.9285714285714286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 t="s">
        <v>1308</v>
      </c>
      <c r="Z197" s="20" t="s">
        <v>1308</v>
      </c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.75" hidden="1" thickBot="1" x14ac:dyDescent="0.3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27</v>
      </c>
      <c r="I198" s="40">
        <f t="shared" si="16"/>
        <v>1</v>
      </c>
      <c r="J198" s="41">
        <f t="shared" si="17"/>
        <v>0.9642857142857143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 t="s">
        <v>1308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.75" hidden="1" thickBot="1" x14ac:dyDescent="0.3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26</v>
      </c>
      <c r="I199" s="40">
        <f>COUNTIF(K199:AL199,"APAGADO")</f>
        <v>2</v>
      </c>
      <c r="J199" s="41">
        <f>(H199)/(I199+H199)</f>
        <v>0.9285714285714286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 t="s">
        <v>1308</v>
      </c>
      <c r="Z199" s="20" t="s">
        <v>1308</v>
      </c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.75" hidden="1" thickBot="1" x14ac:dyDescent="0.3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27</v>
      </c>
      <c r="I200" s="40">
        <f t="shared" si="16"/>
        <v>1</v>
      </c>
      <c r="J200" s="41">
        <f t="shared" si="17"/>
        <v>0.9642857142857143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 t="s">
        <v>1308</v>
      </c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.75" hidden="1" thickBot="1" x14ac:dyDescent="0.3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25</v>
      </c>
      <c r="I201" s="40">
        <f>COUNTIF(K201:AL201,"APAGADO")</f>
        <v>3</v>
      </c>
      <c r="J201" s="41">
        <f>(H201)/(I201+H201)</f>
        <v>0.8928571428571429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 t="s">
        <v>1308</v>
      </c>
      <c r="Z201" s="20" t="s">
        <v>1308</v>
      </c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.75" hidden="1" thickBot="1" x14ac:dyDescent="0.3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26</v>
      </c>
      <c r="I202" s="40">
        <f t="shared" si="16"/>
        <v>2</v>
      </c>
      <c r="J202" s="41">
        <f t="shared" si="17"/>
        <v>0.9285714285714286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 t="s">
        <v>1308</v>
      </c>
      <c r="Z202" s="20" t="s">
        <v>1308</v>
      </c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.75" hidden="1" thickBot="1" x14ac:dyDescent="0.3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27</v>
      </c>
      <c r="I203" s="40">
        <f t="shared" si="16"/>
        <v>1</v>
      </c>
      <c r="J203" s="41">
        <f t="shared" si="17"/>
        <v>0.9642857142857143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 t="s">
        <v>1308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.75" hidden="1" thickBot="1" x14ac:dyDescent="0.3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.75" hidden="1" thickBot="1" x14ac:dyDescent="0.3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.75" hidden="1" thickBot="1" x14ac:dyDescent="0.3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.75" hidden="1" thickBot="1" x14ac:dyDescent="0.3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23</v>
      </c>
      <c r="I207" s="40">
        <f t="shared" si="16"/>
        <v>5</v>
      </c>
      <c r="J207" s="41">
        <f t="shared" si="17"/>
        <v>0.8214285714285714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 t="s">
        <v>1308</v>
      </c>
      <c r="V207" s="20"/>
      <c r="W207" s="20"/>
      <c r="X207" s="20"/>
      <c r="Y207" s="20" t="s">
        <v>1308</v>
      </c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.75" hidden="1" thickBot="1" x14ac:dyDescent="0.3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.75" hidden="1" thickBot="1" x14ac:dyDescent="0.3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26</v>
      </c>
      <c r="I209" s="40">
        <f t="shared" si="16"/>
        <v>2</v>
      </c>
      <c r="J209" s="41">
        <f t="shared" si="17"/>
        <v>0.9285714285714286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1308</v>
      </c>
      <c r="V209" s="20"/>
      <c r="W209" s="20"/>
      <c r="X209" s="20"/>
      <c r="Y209" s="20" t="s">
        <v>1308</v>
      </c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.75" hidden="1" thickBot="1" x14ac:dyDescent="0.3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26</v>
      </c>
      <c r="I210" s="40">
        <f t="shared" si="16"/>
        <v>2</v>
      </c>
      <c r="J210" s="41">
        <f t="shared" si="17"/>
        <v>0.9285714285714286</v>
      </c>
      <c r="K210" s="20"/>
      <c r="L210" s="20"/>
      <c r="M210" s="20"/>
      <c r="N210" s="20"/>
      <c r="O210" s="20"/>
      <c r="P210" s="20"/>
      <c r="Q210" s="20"/>
      <c r="R210" s="20"/>
      <c r="S210" s="20" t="s">
        <v>1308</v>
      </c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.75" hidden="1" thickBot="1" x14ac:dyDescent="0.3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2" t="s">
        <v>1307</v>
      </c>
      <c r="H211" s="40">
        <f t="shared" si="22"/>
        <v>17</v>
      </c>
      <c r="I211" s="40">
        <f t="shared" si="16"/>
        <v>11</v>
      </c>
      <c r="J211" s="41">
        <f t="shared" si="17"/>
        <v>0.6071428571428571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 t="s">
        <v>1308</v>
      </c>
      <c r="T211" s="20" t="s">
        <v>1308</v>
      </c>
      <c r="U211" s="20" t="s">
        <v>1308</v>
      </c>
      <c r="V211" s="20"/>
      <c r="W211" s="20"/>
      <c r="X211" s="20" t="s">
        <v>1308</v>
      </c>
      <c r="Y211" s="20" t="s">
        <v>1308</v>
      </c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.75" hidden="1" thickBot="1" x14ac:dyDescent="0.3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26</v>
      </c>
      <c r="I212" s="40">
        <f t="shared" si="16"/>
        <v>2</v>
      </c>
      <c r="J212" s="41">
        <f t="shared" si="17"/>
        <v>0.9285714285714286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 t="s">
        <v>1308</v>
      </c>
      <c r="V212" s="20"/>
      <c r="W212" s="20"/>
      <c r="X212" s="20"/>
      <c r="Y212" s="20" t="s">
        <v>1308</v>
      </c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.75" hidden="1" thickBot="1" x14ac:dyDescent="0.3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.75" hidden="1" thickBot="1" x14ac:dyDescent="0.3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.75" hidden="1" thickBot="1" x14ac:dyDescent="0.3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13</v>
      </c>
      <c r="I215" s="40">
        <f t="shared" si="16"/>
        <v>15</v>
      </c>
      <c r="J215" s="41">
        <f t="shared" si="17"/>
        <v>0.4642857142857143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 t="s">
        <v>1308</v>
      </c>
      <c r="T215" s="20" t="s">
        <v>1308</v>
      </c>
      <c r="U215" s="20" t="s">
        <v>1308</v>
      </c>
      <c r="V215" s="20" t="s">
        <v>1308</v>
      </c>
      <c r="W215" s="20" t="s">
        <v>1308</v>
      </c>
      <c r="X215" s="20" t="s">
        <v>1308</v>
      </c>
      <c r="Y215" s="20" t="s">
        <v>1308</v>
      </c>
      <c r="Z215" s="20" t="s">
        <v>1308</v>
      </c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.75" hidden="1" thickBot="1" x14ac:dyDescent="0.3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.75" hidden="1" thickBot="1" x14ac:dyDescent="0.3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.75" hidden="1" thickBot="1" x14ac:dyDescent="0.3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.75" hidden="1" thickBot="1" x14ac:dyDescent="0.3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.75" hidden="1" thickBot="1" x14ac:dyDescent="0.3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.75" hidden="1" thickBot="1" x14ac:dyDescent="0.3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.75" hidden="1" thickBot="1" x14ac:dyDescent="0.3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.75" hidden="1" thickBot="1" x14ac:dyDescent="0.3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24</v>
      </c>
      <c r="I223" s="40">
        <f t="shared" si="16"/>
        <v>4</v>
      </c>
      <c r="J223" s="41">
        <f t="shared" si="17"/>
        <v>0.8571428571428571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 t="s">
        <v>1308</v>
      </c>
      <c r="U223" s="20" t="s">
        <v>1308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.75" thickBot="1" x14ac:dyDescent="0.3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22</v>
      </c>
      <c r="I224" s="40">
        <f t="shared" si="16"/>
        <v>6</v>
      </c>
      <c r="J224" s="41">
        <f t="shared" si="17"/>
        <v>0.7857142857142857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 t="s">
        <v>1308</v>
      </c>
      <c r="U224" s="20" t="s">
        <v>1308</v>
      </c>
      <c r="V224" s="20"/>
      <c r="W224" s="20"/>
      <c r="X224" s="20"/>
      <c r="Y224" s="20" t="s">
        <v>1308</v>
      </c>
      <c r="Z224" s="20" t="s">
        <v>1308</v>
      </c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.75" hidden="1" thickBot="1" x14ac:dyDescent="0.3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.75" hidden="1" thickBot="1" x14ac:dyDescent="0.3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22</v>
      </c>
      <c r="I226" s="40">
        <f t="shared" si="16"/>
        <v>6</v>
      </c>
      <c r="J226" s="41">
        <f t="shared" si="17"/>
        <v>0.7857142857142857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 t="s">
        <v>1308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.75" hidden="1" thickBot="1" x14ac:dyDescent="0.3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.75" hidden="1" thickBot="1" x14ac:dyDescent="0.3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.75" hidden="1" thickBot="1" x14ac:dyDescent="0.3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.75" hidden="1" thickBot="1" x14ac:dyDescent="0.3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25</v>
      </c>
      <c r="I230" s="40">
        <f t="shared" si="16"/>
        <v>3</v>
      </c>
      <c r="J230" s="41">
        <f t="shared" si="17"/>
        <v>0.8928571428571429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 t="s">
        <v>1308</v>
      </c>
      <c r="X230" s="20" t="s">
        <v>1308</v>
      </c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.75" hidden="1" thickBot="1" x14ac:dyDescent="0.3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26</v>
      </c>
      <c r="I231" s="40">
        <f t="shared" si="16"/>
        <v>2</v>
      </c>
      <c r="J231" s="41">
        <f t="shared" si="17"/>
        <v>0.9285714285714286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 t="s">
        <v>1308</v>
      </c>
      <c r="X231" s="20" t="s">
        <v>1308</v>
      </c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.75" thickBot="1" x14ac:dyDescent="0.3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13</v>
      </c>
      <c r="I232" s="40">
        <f t="shared" si="16"/>
        <v>15</v>
      </c>
      <c r="J232" s="41">
        <f t="shared" si="17"/>
        <v>0.4642857142857143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 t="s">
        <v>1308</v>
      </c>
      <c r="T232" s="20" t="s">
        <v>1308</v>
      </c>
      <c r="U232" s="20" t="s">
        <v>1308</v>
      </c>
      <c r="V232" s="20" t="s">
        <v>1308</v>
      </c>
      <c r="W232" s="20" t="s">
        <v>1308</v>
      </c>
      <c r="X232" s="20" t="s">
        <v>1308</v>
      </c>
      <c r="Y232" s="20" t="s">
        <v>1308</v>
      </c>
      <c r="Z232" s="20" t="s">
        <v>1308</v>
      </c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.75" hidden="1" thickBot="1" x14ac:dyDescent="0.3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.75" hidden="1" thickBot="1" x14ac:dyDescent="0.3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.75" thickBot="1" x14ac:dyDescent="0.3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13</v>
      </c>
      <c r="I235" s="40">
        <f t="shared" si="16"/>
        <v>15</v>
      </c>
      <c r="J235" s="41">
        <f t="shared" si="17"/>
        <v>0.4642857142857143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 t="s">
        <v>1308</v>
      </c>
      <c r="T235" s="20" t="s">
        <v>1308</v>
      </c>
      <c r="U235" s="20" t="s">
        <v>1308</v>
      </c>
      <c r="V235" s="20" t="s">
        <v>1308</v>
      </c>
      <c r="W235" s="20" t="s">
        <v>1308</v>
      </c>
      <c r="X235" s="20" t="s">
        <v>1308</v>
      </c>
      <c r="Y235" s="20" t="s">
        <v>1308</v>
      </c>
      <c r="Z235" s="20" t="s">
        <v>1308</v>
      </c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.75" thickBot="1" x14ac:dyDescent="0.3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26</v>
      </c>
      <c r="I236" s="40">
        <f t="shared" si="16"/>
        <v>2</v>
      </c>
      <c r="J236" s="41">
        <f t="shared" si="17"/>
        <v>0.9285714285714286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 t="s">
        <v>1308</v>
      </c>
      <c r="Z236" s="20" t="s">
        <v>1308</v>
      </c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.75" thickBot="1" x14ac:dyDescent="0.3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14</v>
      </c>
      <c r="I237" s="40">
        <f t="shared" si="16"/>
        <v>14</v>
      </c>
      <c r="J237" s="41">
        <f t="shared" si="17"/>
        <v>0.5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 t="s">
        <v>1308</v>
      </c>
      <c r="T237" s="20" t="s">
        <v>1308</v>
      </c>
      <c r="U237" s="20" t="s">
        <v>1308</v>
      </c>
      <c r="V237" s="20" t="s">
        <v>1308</v>
      </c>
      <c r="W237" s="20" t="s">
        <v>1308</v>
      </c>
      <c r="X237" s="20" t="s">
        <v>1308</v>
      </c>
      <c r="Y237" s="20" t="s">
        <v>1308</v>
      </c>
      <c r="Z237" s="20" t="s">
        <v>1308</v>
      </c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.75" hidden="1" thickBot="1" x14ac:dyDescent="0.3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24</v>
      </c>
      <c r="I238" s="40">
        <f t="shared" ref="I238:I303" si="23">COUNTIF(K238:AL238,"APAGADO")</f>
        <v>4</v>
      </c>
      <c r="J238" s="41">
        <f t="shared" ref="J238:J303" si="24">(H238)/(I238+H238)</f>
        <v>0.8571428571428571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 t="s">
        <v>1308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.75" hidden="1" thickBot="1" x14ac:dyDescent="0.3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13</v>
      </c>
      <c r="I239" s="40">
        <f t="shared" si="23"/>
        <v>15</v>
      </c>
      <c r="J239" s="41">
        <f t="shared" si="24"/>
        <v>0.4642857142857143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 t="s">
        <v>1308</v>
      </c>
      <c r="T239" s="20" t="s">
        <v>1308</v>
      </c>
      <c r="U239" s="20" t="s">
        <v>1308</v>
      </c>
      <c r="V239" s="20" t="s">
        <v>1308</v>
      </c>
      <c r="W239" s="20" t="s">
        <v>1308</v>
      </c>
      <c r="X239" s="20" t="s">
        <v>1308</v>
      </c>
      <c r="Y239" s="20" t="s">
        <v>1308</v>
      </c>
      <c r="Z239" s="20" t="s">
        <v>1308</v>
      </c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.75" hidden="1" thickBot="1" x14ac:dyDescent="0.3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27</v>
      </c>
      <c r="I240" s="40">
        <f t="shared" si="23"/>
        <v>1</v>
      </c>
      <c r="J240" s="41">
        <f t="shared" si="24"/>
        <v>0.9642857142857143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1308</v>
      </c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.75" hidden="1" thickBot="1" x14ac:dyDescent="0.3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27</v>
      </c>
      <c r="I241" s="40">
        <f t="shared" si="23"/>
        <v>1</v>
      </c>
      <c r="J241" s="41">
        <f t="shared" si="24"/>
        <v>0.9642857142857143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1308</v>
      </c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.75" hidden="1" thickBot="1" x14ac:dyDescent="0.3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.75" hidden="1" thickBot="1" x14ac:dyDescent="0.3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.75" thickBot="1" x14ac:dyDescent="0.3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14</v>
      </c>
      <c r="I244" s="40">
        <f t="shared" si="23"/>
        <v>14</v>
      </c>
      <c r="J244" s="41">
        <f t="shared" si="24"/>
        <v>0.5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 t="s">
        <v>1308</v>
      </c>
      <c r="T244" s="20" t="s">
        <v>1308</v>
      </c>
      <c r="U244" s="20" t="s">
        <v>1308</v>
      </c>
      <c r="V244" s="20" t="s">
        <v>1308</v>
      </c>
      <c r="W244" s="20" t="s">
        <v>1308</v>
      </c>
      <c r="X244" s="20" t="s">
        <v>1308</v>
      </c>
      <c r="Y244" s="20" t="s">
        <v>1308</v>
      </c>
      <c r="Z244" s="20" t="s">
        <v>1308</v>
      </c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.75" hidden="1" thickBot="1" x14ac:dyDescent="0.3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.75" thickBot="1" x14ac:dyDescent="0.3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26</v>
      </c>
      <c r="I246" s="40">
        <f t="shared" si="23"/>
        <v>2</v>
      </c>
      <c r="J246" s="41">
        <f t="shared" si="24"/>
        <v>0.9285714285714286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 t="s">
        <v>1308</v>
      </c>
      <c r="Z246" s="20" t="s">
        <v>1308</v>
      </c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.75" hidden="1" thickBot="1" x14ac:dyDescent="0.3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.75" hidden="1" thickBot="1" x14ac:dyDescent="0.3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.75" thickBot="1" x14ac:dyDescent="0.3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25</v>
      </c>
      <c r="I249" s="40">
        <f t="shared" si="23"/>
        <v>3</v>
      </c>
      <c r="J249" s="41">
        <f t="shared" si="24"/>
        <v>0.8928571428571429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 t="s">
        <v>1308</v>
      </c>
      <c r="X249" s="20"/>
      <c r="Y249" s="20" t="s">
        <v>1308</v>
      </c>
      <c r="Z249" s="20" t="s">
        <v>1308</v>
      </c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.75" thickBot="1" x14ac:dyDescent="0.3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25</v>
      </c>
      <c r="I250" s="40">
        <f t="shared" si="23"/>
        <v>3</v>
      </c>
      <c r="J250" s="41">
        <f t="shared" si="24"/>
        <v>0.8928571428571429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 t="s">
        <v>1308</v>
      </c>
      <c r="X250" s="20"/>
      <c r="Y250" s="20" t="s">
        <v>1308</v>
      </c>
      <c r="Z250" s="20" t="s">
        <v>1308</v>
      </c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.75" thickBot="1" x14ac:dyDescent="0.3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25</v>
      </c>
      <c r="I251" s="40">
        <f t="shared" si="23"/>
        <v>3</v>
      </c>
      <c r="J251" s="41">
        <f t="shared" si="24"/>
        <v>0.8928571428571429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 t="s">
        <v>1308</v>
      </c>
      <c r="X251" s="20"/>
      <c r="Y251" s="20" t="s">
        <v>1308</v>
      </c>
      <c r="Z251" s="20" t="s">
        <v>1308</v>
      </c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.75" thickBot="1" x14ac:dyDescent="0.3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25</v>
      </c>
      <c r="I252" s="40">
        <f t="shared" si="23"/>
        <v>3</v>
      </c>
      <c r="J252" s="41">
        <f t="shared" si="24"/>
        <v>0.8928571428571429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 t="s">
        <v>1308</v>
      </c>
      <c r="X252" s="20"/>
      <c r="Y252" s="20" t="s">
        <v>1308</v>
      </c>
      <c r="Z252" s="20" t="s">
        <v>1308</v>
      </c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.75" thickBot="1" x14ac:dyDescent="0.3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25</v>
      </c>
      <c r="I253" s="40">
        <f t="shared" si="23"/>
        <v>3</v>
      </c>
      <c r="J253" s="41">
        <f t="shared" si="24"/>
        <v>0.8928571428571429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 t="s">
        <v>1308</v>
      </c>
      <c r="X253" s="20"/>
      <c r="Y253" s="20" t="s">
        <v>1308</v>
      </c>
      <c r="Z253" s="20" t="s">
        <v>1308</v>
      </c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.75" thickBot="1" x14ac:dyDescent="0.3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25</v>
      </c>
      <c r="I254" s="40">
        <f t="shared" si="23"/>
        <v>3</v>
      </c>
      <c r="J254" s="41">
        <f t="shared" si="24"/>
        <v>0.8928571428571429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 t="s">
        <v>1308</v>
      </c>
      <c r="X254" s="20"/>
      <c r="Y254" s="20" t="s">
        <v>1308</v>
      </c>
      <c r="Z254" s="20" t="s">
        <v>1308</v>
      </c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.75" thickBot="1" x14ac:dyDescent="0.3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25</v>
      </c>
      <c r="I255" s="40">
        <f>COUNTIF(K255:AL255,"APAGADO")</f>
        <v>3</v>
      </c>
      <c r="J255" s="41">
        <f>(H255)/(I255+H255)</f>
        <v>0.8928571428571429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 t="s">
        <v>1308</v>
      </c>
      <c r="X255" s="20"/>
      <c r="Y255" s="20" t="s">
        <v>1308</v>
      </c>
      <c r="Z255" s="20" t="s">
        <v>1308</v>
      </c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.75" thickBot="1" x14ac:dyDescent="0.3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25</v>
      </c>
      <c r="I256" s="40">
        <f>COUNTIF(K256:AL256,"APAGADO")</f>
        <v>3</v>
      </c>
      <c r="J256" s="41">
        <f>(H256)/(I256+H256)</f>
        <v>0.8928571428571429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 t="s">
        <v>1308</v>
      </c>
      <c r="X256" s="20"/>
      <c r="Y256" s="20" t="s">
        <v>1308</v>
      </c>
      <c r="Z256" s="20" t="s">
        <v>1308</v>
      </c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.75" thickBot="1" x14ac:dyDescent="0.3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25</v>
      </c>
      <c r="I257" s="40">
        <f>COUNTIF(K257:AL257,"APAGADO")</f>
        <v>3</v>
      </c>
      <c r="J257" s="41">
        <f>(H257)/(I257+H257)</f>
        <v>0.8928571428571429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 t="s">
        <v>1308</v>
      </c>
      <c r="X257" s="20"/>
      <c r="Y257" s="20" t="s">
        <v>1308</v>
      </c>
      <c r="Z257" s="20" t="s">
        <v>1308</v>
      </c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.75" thickBot="1" x14ac:dyDescent="0.3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25</v>
      </c>
      <c r="I258" s="40">
        <f>COUNTIF(K258:AL258,"APAGADO")</f>
        <v>3</v>
      </c>
      <c r="J258" s="41">
        <f>(H258)/(I258+H258)</f>
        <v>0.8928571428571429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 t="s">
        <v>1308</v>
      </c>
      <c r="X258" s="20"/>
      <c r="Y258" s="20" t="s">
        <v>1308</v>
      </c>
      <c r="Z258" s="20" t="s">
        <v>1308</v>
      </c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.75" thickBot="1" x14ac:dyDescent="0.3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25</v>
      </c>
      <c r="I259" s="40">
        <f t="shared" si="23"/>
        <v>3</v>
      </c>
      <c r="J259" s="41">
        <f t="shared" si="24"/>
        <v>0.8928571428571429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 t="s">
        <v>1308</v>
      </c>
      <c r="X259" s="20"/>
      <c r="Y259" s="20" t="s">
        <v>1308</v>
      </c>
      <c r="Z259" s="20" t="s">
        <v>1308</v>
      </c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.75" thickBot="1" x14ac:dyDescent="0.3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25</v>
      </c>
      <c r="I260" s="40">
        <f t="shared" si="23"/>
        <v>3</v>
      </c>
      <c r="J260" s="41">
        <f t="shared" si="24"/>
        <v>0.8928571428571429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 t="s">
        <v>1308</v>
      </c>
      <c r="X260" s="20"/>
      <c r="Y260" s="20" t="s">
        <v>1308</v>
      </c>
      <c r="Z260" s="20" t="s">
        <v>1308</v>
      </c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.75" thickBot="1" x14ac:dyDescent="0.3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25</v>
      </c>
      <c r="I261" s="40">
        <f t="shared" si="23"/>
        <v>3</v>
      </c>
      <c r="J261" s="41">
        <f t="shared" si="24"/>
        <v>0.8928571428571429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 t="s">
        <v>1308</v>
      </c>
      <c r="X261" s="20"/>
      <c r="Y261" s="20" t="s">
        <v>1308</v>
      </c>
      <c r="Z261" s="20" t="s">
        <v>1308</v>
      </c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.75" thickBot="1" x14ac:dyDescent="0.3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25</v>
      </c>
      <c r="I262" s="40">
        <f t="shared" si="23"/>
        <v>3</v>
      </c>
      <c r="J262" s="41">
        <f t="shared" si="24"/>
        <v>0.8928571428571429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 t="s">
        <v>1308</v>
      </c>
      <c r="X262" s="20"/>
      <c r="Y262" s="20" t="s">
        <v>1308</v>
      </c>
      <c r="Z262" s="20" t="s">
        <v>1308</v>
      </c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.75" thickBot="1" x14ac:dyDescent="0.3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25</v>
      </c>
      <c r="I263" s="40">
        <f t="shared" si="23"/>
        <v>3</v>
      </c>
      <c r="J263" s="41">
        <f t="shared" si="24"/>
        <v>0.8928571428571429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 t="s">
        <v>1308</v>
      </c>
      <c r="X263" s="20"/>
      <c r="Y263" s="20" t="s">
        <v>1308</v>
      </c>
      <c r="Z263" s="20" t="s">
        <v>1308</v>
      </c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.75" thickBot="1" x14ac:dyDescent="0.3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25</v>
      </c>
      <c r="I264" s="40">
        <f>COUNTIF(K264:AL264,"APAGADO")</f>
        <v>3</v>
      </c>
      <c r="J264" s="41">
        <f>(H264)/(I264+H264)</f>
        <v>0.8928571428571429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 t="s">
        <v>1308</v>
      </c>
      <c r="X264" s="20"/>
      <c r="Y264" s="20" t="s">
        <v>1308</v>
      </c>
      <c r="Z264" s="20" t="s">
        <v>1308</v>
      </c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.75" thickBot="1" x14ac:dyDescent="0.3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25</v>
      </c>
      <c r="I265" s="40">
        <f>COUNTIF(K265:AL265,"APAGADO")</f>
        <v>3</v>
      </c>
      <c r="J265" s="41">
        <f>(H265)/(I265+H265)</f>
        <v>0.8928571428571429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 t="s">
        <v>1308</v>
      </c>
      <c r="X265" s="20"/>
      <c r="Y265" s="20" t="s">
        <v>1308</v>
      </c>
      <c r="Z265" s="20" t="s">
        <v>1308</v>
      </c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.75" thickBot="1" x14ac:dyDescent="0.3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25</v>
      </c>
      <c r="I266" s="40">
        <f>COUNTIF(K266:AL266,"APAGADO")</f>
        <v>3</v>
      </c>
      <c r="J266" s="41">
        <f>(H266)/(I266+H266)</f>
        <v>0.8928571428571429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 t="s">
        <v>1308</v>
      </c>
      <c r="X266" s="20"/>
      <c r="Y266" s="20" t="s">
        <v>1308</v>
      </c>
      <c r="Z266" s="20" t="s">
        <v>1308</v>
      </c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.75" thickBot="1" x14ac:dyDescent="0.3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26</v>
      </c>
      <c r="I267" s="40">
        <f t="shared" si="23"/>
        <v>2</v>
      </c>
      <c r="J267" s="41">
        <f t="shared" si="24"/>
        <v>0.9285714285714286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 t="s">
        <v>1308</v>
      </c>
      <c r="Z267" s="20" t="s">
        <v>1308</v>
      </c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.75" thickBot="1" x14ac:dyDescent="0.3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26</v>
      </c>
      <c r="I268" s="40">
        <f t="shared" si="23"/>
        <v>2</v>
      </c>
      <c r="J268" s="41">
        <f t="shared" si="24"/>
        <v>0.9285714285714286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 t="s">
        <v>1308</v>
      </c>
      <c r="Z268" s="20" t="s">
        <v>1308</v>
      </c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.75" hidden="1" thickBot="1" x14ac:dyDescent="0.3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27</v>
      </c>
      <c r="I269" s="40">
        <f>COUNTIF(K269:AL269,"APAGADO")</f>
        <v>1</v>
      </c>
      <c r="J269" s="41">
        <f>(H269)/(I269+H269)</f>
        <v>0.9642857142857143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 t="s">
        <v>1308</v>
      </c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.75" hidden="1" thickBot="1" x14ac:dyDescent="0.3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13</v>
      </c>
      <c r="I270" s="40">
        <f t="shared" si="23"/>
        <v>15</v>
      </c>
      <c r="J270" s="41">
        <f t="shared" si="24"/>
        <v>0.4642857142857143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 t="s">
        <v>1308</v>
      </c>
      <c r="V270" s="20" t="s">
        <v>1308</v>
      </c>
      <c r="W270" s="20" t="s">
        <v>1308</v>
      </c>
      <c r="X270" s="20" t="s">
        <v>1308</v>
      </c>
      <c r="Y270" s="20" t="s">
        <v>1308</v>
      </c>
      <c r="Z270" s="20" t="s">
        <v>1308</v>
      </c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.75" hidden="1" thickBot="1" x14ac:dyDescent="0.3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13</v>
      </c>
      <c r="I271" s="40">
        <f t="shared" si="23"/>
        <v>15</v>
      </c>
      <c r="J271" s="41">
        <f t="shared" si="24"/>
        <v>0.4642857142857143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 t="s">
        <v>1308</v>
      </c>
      <c r="T271" s="20" t="s">
        <v>1308</v>
      </c>
      <c r="U271" s="20" t="s">
        <v>1308</v>
      </c>
      <c r="V271" s="20" t="s">
        <v>1308</v>
      </c>
      <c r="W271" s="20" t="s">
        <v>1308</v>
      </c>
      <c r="X271" s="20" t="s">
        <v>1308</v>
      </c>
      <c r="Y271" s="20" t="s">
        <v>1308</v>
      </c>
      <c r="Z271" s="20" t="s">
        <v>1308</v>
      </c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.75" hidden="1" thickBot="1" x14ac:dyDescent="0.3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.75" hidden="1" thickBot="1" x14ac:dyDescent="0.3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.75" hidden="1" thickBot="1" x14ac:dyDescent="0.3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.75" hidden="1" thickBot="1" x14ac:dyDescent="0.3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.75" hidden="1" thickBot="1" x14ac:dyDescent="0.3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.75" hidden="1" thickBot="1" x14ac:dyDescent="0.3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.75" hidden="1" thickBot="1" x14ac:dyDescent="0.3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19</v>
      </c>
      <c r="I278" s="40">
        <f t="shared" si="23"/>
        <v>9</v>
      </c>
      <c r="J278" s="41">
        <f t="shared" si="24"/>
        <v>0.6785714285714286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 t="s">
        <v>1308</v>
      </c>
      <c r="U278" s="20"/>
      <c r="V278" s="20"/>
      <c r="W278" s="20"/>
      <c r="X278" s="20"/>
      <c r="Y278" s="20" t="s">
        <v>1308</v>
      </c>
      <c r="Z278" s="20" t="s">
        <v>1308</v>
      </c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.75" hidden="1" thickBot="1" x14ac:dyDescent="0.3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.75" hidden="1" thickBot="1" x14ac:dyDescent="0.3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.75" hidden="1" thickBot="1" x14ac:dyDescent="0.3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.75" hidden="1" thickBot="1" x14ac:dyDescent="0.3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26</v>
      </c>
      <c r="I282" s="40">
        <f>COUNTIF(K282:AL282,"APAGADO")</f>
        <v>2</v>
      </c>
      <c r="J282" s="41">
        <f>(H282)/(I282+H282)</f>
        <v>0.9285714285714286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 t="s">
        <v>1308</v>
      </c>
      <c r="Z282" s="20" t="s">
        <v>1308</v>
      </c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.75" hidden="1" thickBot="1" x14ac:dyDescent="0.3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.75" hidden="1" thickBot="1" x14ac:dyDescent="0.3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.75" hidden="1" thickBot="1" x14ac:dyDescent="0.3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.75" hidden="1" thickBot="1" x14ac:dyDescent="0.3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.75" hidden="1" thickBot="1" x14ac:dyDescent="0.3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.75" hidden="1" thickBot="1" x14ac:dyDescent="0.3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.75" hidden="1" thickBot="1" x14ac:dyDescent="0.3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.75" hidden="1" thickBot="1" x14ac:dyDescent="0.3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.75" hidden="1" thickBot="1" x14ac:dyDescent="0.3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.75" hidden="1" thickBot="1" x14ac:dyDescent="0.3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.75" hidden="1" thickBot="1" x14ac:dyDescent="0.3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.75" hidden="1" thickBot="1" x14ac:dyDescent="0.3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.75" hidden="1" thickBot="1" x14ac:dyDescent="0.3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.75" hidden="1" thickBot="1" x14ac:dyDescent="0.3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.75" hidden="1" thickBot="1" x14ac:dyDescent="0.3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.75" hidden="1" thickBot="1" x14ac:dyDescent="0.3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.75" hidden="1" thickBot="1" x14ac:dyDescent="0.3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.75" hidden="1" thickBot="1" x14ac:dyDescent="0.3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.75" hidden="1" thickBot="1" x14ac:dyDescent="0.3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.75" hidden="1" thickBot="1" x14ac:dyDescent="0.3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.75" hidden="1" thickBot="1" x14ac:dyDescent="0.3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.75" hidden="1" thickBot="1" x14ac:dyDescent="0.3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.75" hidden="1" thickBot="1" x14ac:dyDescent="0.3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.75" thickBot="1" x14ac:dyDescent="0.3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19</v>
      </c>
      <c r="I306" s="40">
        <f t="shared" si="26"/>
        <v>9</v>
      </c>
      <c r="J306" s="41">
        <f t="shared" si="27"/>
        <v>0.6785714285714286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 t="s">
        <v>1308</v>
      </c>
      <c r="T306" s="20" t="s">
        <v>1308</v>
      </c>
      <c r="U306" s="20" t="s">
        <v>1308</v>
      </c>
      <c r="V306" s="20" t="s">
        <v>1308</v>
      </c>
      <c r="W306" s="20" t="s">
        <v>1308</v>
      </c>
      <c r="X306" s="20" t="s">
        <v>1308</v>
      </c>
      <c r="Y306" s="20" t="s">
        <v>1308</v>
      </c>
      <c r="Z306" s="20" t="s">
        <v>1308</v>
      </c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.75" thickBot="1" x14ac:dyDescent="0.3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19</v>
      </c>
      <c r="I307" s="40">
        <f t="shared" si="26"/>
        <v>9</v>
      </c>
      <c r="J307" s="41">
        <f t="shared" si="27"/>
        <v>0.6785714285714286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 t="s">
        <v>1308</v>
      </c>
      <c r="T307" s="20" t="s">
        <v>1308</v>
      </c>
      <c r="U307" s="20" t="s">
        <v>1308</v>
      </c>
      <c r="V307" s="20" t="s">
        <v>1308</v>
      </c>
      <c r="W307" s="20" t="s">
        <v>1308</v>
      </c>
      <c r="X307" s="20" t="s">
        <v>1308</v>
      </c>
      <c r="Y307" s="20" t="s">
        <v>1308</v>
      </c>
      <c r="Z307" s="20" t="s">
        <v>1308</v>
      </c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.75" thickBot="1" x14ac:dyDescent="0.3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19</v>
      </c>
      <c r="I308" s="40">
        <f t="shared" si="26"/>
        <v>9</v>
      </c>
      <c r="J308" s="41">
        <f t="shared" si="27"/>
        <v>0.6785714285714286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 t="s">
        <v>1308</v>
      </c>
      <c r="T308" s="20" t="s">
        <v>1308</v>
      </c>
      <c r="U308" s="20" t="s">
        <v>1308</v>
      </c>
      <c r="V308" s="20" t="s">
        <v>1308</v>
      </c>
      <c r="W308" s="20" t="s">
        <v>1308</v>
      </c>
      <c r="X308" s="20" t="s">
        <v>1308</v>
      </c>
      <c r="Y308" s="20" t="s">
        <v>1308</v>
      </c>
      <c r="Z308" s="20" t="s">
        <v>1308</v>
      </c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.75" thickBot="1" x14ac:dyDescent="0.3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19</v>
      </c>
      <c r="I309" s="40">
        <f t="shared" si="26"/>
        <v>9</v>
      </c>
      <c r="J309" s="41">
        <f t="shared" si="27"/>
        <v>0.6785714285714286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 t="s">
        <v>1308</v>
      </c>
      <c r="T309" s="20" t="s">
        <v>1308</v>
      </c>
      <c r="U309" s="20" t="s">
        <v>1308</v>
      </c>
      <c r="V309" s="20" t="s">
        <v>1308</v>
      </c>
      <c r="W309" s="20" t="s">
        <v>1308</v>
      </c>
      <c r="X309" s="20" t="s">
        <v>1308</v>
      </c>
      <c r="Y309" s="20" t="s">
        <v>1308</v>
      </c>
      <c r="Z309" s="20" t="s">
        <v>1308</v>
      </c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.75" hidden="1" thickBot="1" x14ac:dyDescent="0.3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.75" hidden="1" thickBot="1" x14ac:dyDescent="0.3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.75" hidden="1" thickBot="1" x14ac:dyDescent="0.3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24</v>
      </c>
      <c r="I312" s="40">
        <f t="shared" si="26"/>
        <v>4</v>
      </c>
      <c r="J312" s="41">
        <f t="shared" si="27"/>
        <v>0.8571428571428571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 t="s">
        <v>1308</v>
      </c>
      <c r="V312" s="20" t="s">
        <v>1308</v>
      </c>
      <c r="W312" s="20" t="s">
        <v>1308</v>
      </c>
      <c r="X312" s="20" t="s">
        <v>1308</v>
      </c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.75" hidden="1" thickBot="1" x14ac:dyDescent="0.3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.75" hidden="1" thickBot="1" x14ac:dyDescent="0.3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.75" hidden="1" thickBot="1" x14ac:dyDescent="0.3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.75" thickBot="1" x14ac:dyDescent="0.3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26</v>
      </c>
      <c r="I316" s="40">
        <f t="shared" si="26"/>
        <v>2</v>
      </c>
      <c r="J316" s="41">
        <f t="shared" si="27"/>
        <v>0.9285714285714286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 t="s">
        <v>1308</v>
      </c>
      <c r="Z316" s="20" t="s">
        <v>1308</v>
      </c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.75" thickBot="1" x14ac:dyDescent="0.3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26</v>
      </c>
      <c r="I317" s="40">
        <f t="shared" si="26"/>
        <v>2</v>
      </c>
      <c r="J317" s="41">
        <f t="shared" si="27"/>
        <v>0.9285714285714286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 t="s">
        <v>1308</v>
      </c>
      <c r="Z317" s="20" t="s">
        <v>1308</v>
      </c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.75" thickBot="1" x14ac:dyDescent="0.3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26</v>
      </c>
      <c r="I318" s="40">
        <f t="shared" si="26"/>
        <v>2</v>
      </c>
      <c r="J318" s="41">
        <f t="shared" si="27"/>
        <v>0.9285714285714286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 t="s">
        <v>1308</v>
      </c>
      <c r="Z318" s="20" t="s">
        <v>1308</v>
      </c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.75" thickBot="1" x14ac:dyDescent="0.3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26</v>
      </c>
      <c r="I319" s="40">
        <f t="shared" si="26"/>
        <v>2</v>
      </c>
      <c r="J319" s="41">
        <f t="shared" si="27"/>
        <v>0.9285714285714286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 t="s">
        <v>1308</v>
      </c>
      <c r="Z319" s="20" t="s">
        <v>1308</v>
      </c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.75" hidden="1" thickBot="1" x14ac:dyDescent="0.3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.75" hidden="1" thickBot="1" x14ac:dyDescent="0.3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899999999999999" hidden="1" customHeight="1" thickBot="1" x14ac:dyDescent="0.3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.75" hidden="1" thickBot="1" x14ac:dyDescent="0.3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.75" hidden="1" thickBot="1" x14ac:dyDescent="0.3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.75" hidden="1" thickBot="1" x14ac:dyDescent="0.3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.75" hidden="1" thickBot="1" x14ac:dyDescent="0.3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.75" hidden="1" thickBot="1" x14ac:dyDescent="0.3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.75" hidden="1" thickBot="1" x14ac:dyDescent="0.3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17</v>
      </c>
      <c r="I328" s="40">
        <f t="shared" si="26"/>
        <v>11</v>
      </c>
      <c r="J328" s="41">
        <f t="shared" si="27"/>
        <v>0.6071428571428571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 t="s">
        <v>1308</v>
      </c>
      <c r="T328" s="20" t="s">
        <v>1308</v>
      </c>
      <c r="U328" s="20" t="s">
        <v>1308</v>
      </c>
      <c r="V328" s="20" t="s">
        <v>1308</v>
      </c>
      <c r="W328" s="20" t="s">
        <v>1308</v>
      </c>
      <c r="X328" s="20" t="s">
        <v>1308</v>
      </c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.75" hidden="1" thickBot="1" x14ac:dyDescent="0.3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.75" hidden="1" thickBot="1" x14ac:dyDescent="0.3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.75" hidden="1" thickBot="1" x14ac:dyDescent="0.3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.75" thickBot="1" x14ac:dyDescent="0.3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24</v>
      </c>
      <c r="I332" s="40">
        <f t="shared" si="26"/>
        <v>4</v>
      </c>
      <c r="J332" s="41">
        <f t="shared" si="27"/>
        <v>0.8571428571428571</v>
      </c>
      <c r="K332" s="20"/>
      <c r="L332" s="20"/>
      <c r="M332" s="20"/>
      <c r="N332" s="20"/>
      <c r="O332" s="20"/>
      <c r="P332" s="20"/>
      <c r="Q332" s="20"/>
      <c r="R332" s="20"/>
      <c r="S332" s="20" t="s">
        <v>1308</v>
      </c>
      <c r="T332" s="20" t="s">
        <v>1308</v>
      </c>
      <c r="U332" s="20"/>
      <c r="V332" s="20"/>
      <c r="W332" s="20"/>
      <c r="X332" s="20"/>
      <c r="Y332" s="20" t="s">
        <v>1308</v>
      </c>
      <c r="Z332" s="20" t="s">
        <v>1308</v>
      </c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.75" hidden="1" thickBot="1" x14ac:dyDescent="0.3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.75" hidden="1" thickBot="1" x14ac:dyDescent="0.3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.75" hidden="1" thickBot="1" x14ac:dyDescent="0.3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.75" hidden="1" thickBot="1" x14ac:dyDescent="0.3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.75" hidden="1" thickBot="1" x14ac:dyDescent="0.3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.75" hidden="1" thickBot="1" x14ac:dyDescent="0.3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.75" hidden="1" thickBot="1" x14ac:dyDescent="0.3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24</v>
      </c>
      <c r="I339" s="40">
        <f t="shared" si="26"/>
        <v>4</v>
      </c>
      <c r="J339" s="41">
        <f t="shared" si="27"/>
        <v>0.8571428571428571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 t="s">
        <v>1308</v>
      </c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.75" hidden="1" thickBot="1" x14ac:dyDescent="0.3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.75" hidden="1" thickBot="1" x14ac:dyDescent="0.3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.75" hidden="1" thickBot="1" x14ac:dyDescent="0.3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.75" thickBot="1" x14ac:dyDescent="0.3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13</v>
      </c>
      <c r="I343" s="40">
        <f t="shared" si="26"/>
        <v>15</v>
      </c>
      <c r="J343" s="41">
        <f t="shared" si="27"/>
        <v>0.4642857142857143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 t="s">
        <v>1308</v>
      </c>
      <c r="T343" s="20" t="s">
        <v>1308</v>
      </c>
      <c r="U343" s="20" t="s">
        <v>1308</v>
      </c>
      <c r="V343" s="20" t="s">
        <v>1308</v>
      </c>
      <c r="W343" s="20" t="s">
        <v>1308</v>
      </c>
      <c r="X343" s="20" t="s">
        <v>1308</v>
      </c>
      <c r="Y343" s="20" t="s">
        <v>1308</v>
      </c>
      <c r="Z343" s="20" t="s">
        <v>1308</v>
      </c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.75" thickBot="1" x14ac:dyDescent="0.3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13</v>
      </c>
      <c r="I344" s="40">
        <f t="shared" si="26"/>
        <v>15</v>
      </c>
      <c r="J344" s="41">
        <f t="shared" si="27"/>
        <v>0.4642857142857143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 t="s">
        <v>1308</v>
      </c>
      <c r="T344" s="20" t="s">
        <v>1308</v>
      </c>
      <c r="U344" s="20" t="s">
        <v>1308</v>
      </c>
      <c r="V344" s="20" t="s">
        <v>1308</v>
      </c>
      <c r="W344" s="20" t="s">
        <v>1308</v>
      </c>
      <c r="X344" s="20" t="s">
        <v>1308</v>
      </c>
      <c r="Y344" s="20" t="s">
        <v>1308</v>
      </c>
      <c r="Z344" s="20" t="s">
        <v>1308</v>
      </c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.75" thickBot="1" x14ac:dyDescent="0.3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25</v>
      </c>
      <c r="I345" s="40">
        <f t="shared" si="26"/>
        <v>3</v>
      </c>
      <c r="J345" s="41">
        <f t="shared" si="27"/>
        <v>0.8928571428571429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 t="s">
        <v>1308</v>
      </c>
      <c r="X345" s="20"/>
      <c r="Y345" s="20" t="s">
        <v>1308</v>
      </c>
      <c r="Z345" s="20" t="s">
        <v>1308</v>
      </c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.75" hidden="1" thickBot="1" x14ac:dyDescent="0.3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27</v>
      </c>
      <c r="I346" s="40">
        <f t="shared" si="26"/>
        <v>1</v>
      </c>
      <c r="J346" s="41">
        <f t="shared" si="27"/>
        <v>0.9642857142857143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 t="s">
        <v>1308</v>
      </c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.75" hidden="1" thickBot="1" x14ac:dyDescent="0.3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27</v>
      </c>
      <c r="I347" s="40">
        <f t="shared" si="26"/>
        <v>1</v>
      </c>
      <c r="J347" s="41">
        <f t="shared" si="27"/>
        <v>0.9642857142857143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1308</v>
      </c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.75" hidden="1" thickBot="1" x14ac:dyDescent="0.3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.75" hidden="1" thickBot="1" x14ac:dyDescent="0.3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.75" hidden="1" thickBot="1" x14ac:dyDescent="0.3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.75" hidden="1" thickBot="1" x14ac:dyDescent="0.3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.75" hidden="1" thickBot="1" x14ac:dyDescent="0.3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.75" hidden="1" thickBot="1" x14ac:dyDescent="0.3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.75" hidden="1" thickBot="1" x14ac:dyDescent="0.3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.75" hidden="1" thickBot="1" x14ac:dyDescent="0.3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16</v>
      </c>
      <c r="I355" s="40">
        <f t="shared" si="26"/>
        <v>12</v>
      </c>
      <c r="J355" s="41">
        <f t="shared" si="27"/>
        <v>0.5714285714285714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 t="s">
        <v>1308</v>
      </c>
      <c r="T355" s="20" t="s">
        <v>1308</v>
      </c>
      <c r="U355" s="20" t="s">
        <v>1308</v>
      </c>
      <c r="V355" s="20" t="s">
        <v>1308</v>
      </c>
      <c r="W355" s="20" t="s">
        <v>1308</v>
      </c>
      <c r="X355" s="20" t="s">
        <v>1308</v>
      </c>
      <c r="Y355" s="20" t="s">
        <v>1308</v>
      </c>
      <c r="Z355" s="20" t="s">
        <v>1308</v>
      </c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.75" hidden="1" thickBot="1" x14ac:dyDescent="0.3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16</v>
      </c>
      <c r="I356" s="40">
        <f t="shared" si="26"/>
        <v>12</v>
      </c>
      <c r="J356" s="41">
        <f t="shared" si="27"/>
        <v>0.5714285714285714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 t="s">
        <v>1308</v>
      </c>
      <c r="T356" s="20" t="s">
        <v>1308</v>
      </c>
      <c r="U356" s="20" t="s">
        <v>1308</v>
      </c>
      <c r="V356" s="20" t="s">
        <v>1308</v>
      </c>
      <c r="W356" s="20" t="s">
        <v>1308</v>
      </c>
      <c r="X356" s="20" t="s">
        <v>1308</v>
      </c>
      <c r="Y356" s="20" t="s">
        <v>1308</v>
      </c>
      <c r="Z356" s="20" t="s">
        <v>1308</v>
      </c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.75" hidden="1" thickBot="1" x14ac:dyDescent="0.3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27</v>
      </c>
      <c r="I357" s="40">
        <f t="shared" si="26"/>
        <v>1</v>
      </c>
      <c r="J357" s="41">
        <f t="shared" si="27"/>
        <v>0.9642857142857143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 t="s">
        <v>1308</v>
      </c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.75" hidden="1" thickBot="1" x14ac:dyDescent="0.3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.75" thickBot="1" x14ac:dyDescent="0.3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13</v>
      </c>
      <c r="I359" s="40">
        <f t="shared" si="26"/>
        <v>15</v>
      </c>
      <c r="J359" s="41">
        <f t="shared" si="27"/>
        <v>0.4642857142857143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 t="s">
        <v>1308</v>
      </c>
      <c r="T359" s="20" t="s">
        <v>1308</v>
      </c>
      <c r="U359" s="20" t="s">
        <v>1308</v>
      </c>
      <c r="V359" s="20" t="s">
        <v>1308</v>
      </c>
      <c r="W359" s="20" t="s">
        <v>1308</v>
      </c>
      <c r="X359" s="20" t="s">
        <v>1308</v>
      </c>
      <c r="Y359" s="20" t="s">
        <v>1308</v>
      </c>
      <c r="Z359" s="20" t="s">
        <v>1308</v>
      </c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.75" thickBot="1" x14ac:dyDescent="0.3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13</v>
      </c>
      <c r="I360" s="40">
        <f t="shared" si="26"/>
        <v>15</v>
      </c>
      <c r="J360" s="41">
        <f t="shared" si="27"/>
        <v>0.4642857142857143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 t="s">
        <v>1308</v>
      </c>
      <c r="T360" s="20" t="s">
        <v>1308</v>
      </c>
      <c r="U360" s="20" t="s">
        <v>1308</v>
      </c>
      <c r="V360" s="20" t="s">
        <v>1308</v>
      </c>
      <c r="W360" s="20" t="s">
        <v>1308</v>
      </c>
      <c r="X360" s="20" t="s">
        <v>1308</v>
      </c>
      <c r="Y360" s="20" t="s">
        <v>1308</v>
      </c>
      <c r="Z360" s="20" t="s">
        <v>1308</v>
      </c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.75" hidden="1" thickBot="1" x14ac:dyDescent="0.3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27</v>
      </c>
      <c r="I361" s="40">
        <f t="shared" si="26"/>
        <v>1</v>
      </c>
      <c r="J361" s="41">
        <f t="shared" si="27"/>
        <v>0.9642857142857143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 t="s">
        <v>1308</v>
      </c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.75" hidden="1" thickBot="1" x14ac:dyDescent="0.3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26</v>
      </c>
      <c r="I362" s="40">
        <f t="shared" si="26"/>
        <v>2</v>
      </c>
      <c r="J362" s="41">
        <f t="shared" si="27"/>
        <v>0.9285714285714286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 t="s">
        <v>1308</v>
      </c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.75" hidden="1" thickBot="1" x14ac:dyDescent="0.3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.75" hidden="1" thickBot="1" x14ac:dyDescent="0.3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.75" hidden="1" thickBot="1" x14ac:dyDescent="0.3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27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 t="s">
        <v>1315</v>
      </c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.75" hidden="1" thickBot="1" x14ac:dyDescent="0.3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.75" hidden="1" thickBot="1" x14ac:dyDescent="0.3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.75" hidden="1" thickBot="1" x14ac:dyDescent="0.3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.75" hidden="1" thickBot="1" x14ac:dyDescent="0.3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.75" hidden="1" thickBot="1" x14ac:dyDescent="0.3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.75" hidden="1" thickBot="1" x14ac:dyDescent="0.3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.75" hidden="1" thickBot="1" x14ac:dyDescent="0.3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.75" hidden="1" thickBot="1" x14ac:dyDescent="0.3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.75" hidden="1" thickBot="1" x14ac:dyDescent="0.3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.75" hidden="1" thickBot="1" x14ac:dyDescent="0.3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.75" hidden="1" thickBot="1" x14ac:dyDescent="0.3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.75" hidden="1" thickBot="1" x14ac:dyDescent="0.3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21</v>
      </c>
      <c r="I377" s="40">
        <f t="shared" si="26"/>
        <v>7</v>
      </c>
      <c r="J377" s="41">
        <f t="shared" si="27"/>
        <v>0.75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 t="s">
        <v>1308</v>
      </c>
      <c r="V377" s="20" t="s">
        <v>1308</v>
      </c>
      <c r="W377" s="20" t="s">
        <v>1308</v>
      </c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.75" hidden="1" thickBot="1" x14ac:dyDescent="0.3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.75" hidden="1" thickBot="1" x14ac:dyDescent="0.3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.75" hidden="1" thickBot="1" x14ac:dyDescent="0.3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.75" hidden="1" thickBot="1" x14ac:dyDescent="0.3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.75" hidden="1" thickBot="1" x14ac:dyDescent="0.3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26</v>
      </c>
      <c r="I382" s="40">
        <f t="shared" si="31"/>
        <v>2</v>
      </c>
      <c r="J382" s="41">
        <f t="shared" si="32"/>
        <v>0.9285714285714286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 t="s">
        <v>1308</v>
      </c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.75" hidden="1" thickBot="1" x14ac:dyDescent="0.3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.75" hidden="1" thickBot="1" x14ac:dyDescent="0.3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.75" hidden="1" thickBot="1" x14ac:dyDescent="0.3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.75" hidden="1" thickBot="1" x14ac:dyDescent="0.3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.75" hidden="1" thickBot="1" x14ac:dyDescent="0.3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.75" hidden="1" thickBot="1" x14ac:dyDescent="0.3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.75" hidden="1" thickBot="1" x14ac:dyDescent="0.3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.75" hidden="1" thickBot="1" x14ac:dyDescent="0.3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.75" hidden="1" thickBot="1" x14ac:dyDescent="0.3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.75" hidden="1" thickBot="1" x14ac:dyDescent="0.3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.75" hidden="1" thickBot="1" x14ac:dyDescent="0.3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23</v>
      </c>
      <c r="I393" s="40">
        <f t="shared" si="31"/>
        <v>5</v>
      </c>
      <c r="J393" s="41">
        <f t="shared" si="32"/>
        <v>0.8214285714285714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 t="s">
        <v>1308</v>
      </c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.75" hidden="1" thickBot="1" x14ac:dyDescent="0.3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23</v>
      </c>
      <c r="I394" s="40">
        <f t="shared" si="31"/>
        <v>5</v>
      </c>
      <c r="J394" s="41">
        <f t="shared" si="32"/>
        <v>0.8214285714285714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 t="s">
        <v>1308</v>
      </c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.75" hidden="1" thickBot="1" x14ac:dyDescent="0.3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.75" hidden="1" thickBot="1" x14ac:dyDescent="0.3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.75" hidden="1" thickBot="1" x14ac:dyDescent="0.3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27</v>
      </c>
      <c r="I397" s="40">
        <f>COUNTIF(K397:AL397,"APAGADO")</f>
        <v>1</v>
      </c>
      <c r="J397" s="41">
        <f>(H397)/(I397+H397)</f>
        <v>0.9642857142857143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 t="s">
        <v>1308</v>
      </c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.75" hidden="1" thickBot="1" x14ac:dyDescent="0.3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.75" hidden="1" thickBot="1" x14ac:dyDescent="0.3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.75" hidden="1" thickBot="1" x14ac:dyDescent="0.3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.75" hidden="1" thickBot="1" x14ac:dyDescent="0.3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.75" hidden="1" thickBot="1" x14ac:dyDescent="0.3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.75" hidden="1" thickBot="1" x14ac:dyDescent="0.3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.75" hidden="1" thickBot="1" x14ac:dyDescent="0.3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.75" hidden="1" thickBot="1" x14ac:dyDescent="0.3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.75" hidden="1" thickBot="1" x14ac:dyDescent="0.3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.75" hidden="1" thickBot="1" x14ac:dyDescent="0.3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.75" hidden="1" thickBot="1" x14ac:dyDescent="0.3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.75" hidden="1" thickBot="1" x14ac:dyDescent="0.3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.75" hidden="1" thickBot="1" x14ac:dyDescent="0.3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.75" thickBot="1" x14ac:dyDescent="0.3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25</v>
      </c>
      <c r="I411" s="40">
        <f t="shared" si="31"/>
        <v>3</v>
      </c>
      <c r="J411" s="41">
        <f t="shared" si="32"/>
        <v>0.8928571428571429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 t="s">
        <v>1308</v>
      </c>
      <c r="X411" s="20"/>
      <c r="Y411" s="20" t="s">
        <v>1308</v>
      </c>
      <c r="Z411" s="20" t="s">
        <v>1308</v>
      </c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.75" thickBot="1" x14ac:dyDescent="0.3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25</v>
      </c>
      <c r="I412" s="40">
        <f t="shared" si="31"/>
        <v>3</v>
      </c>
      <c r="J412" s="41">
        <f t="shared" si="32"/>
        <v>0.8928571428571429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 t="s">
        <v>1308</v>
      </c>
      <c r="X412" s="20"/>
      <c r="Y412" s="20" t="s">
        <v>1308</v>
      </c>
      <c r="Z412" s="20" t="s">
        <v>1308</v>
      </c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.75" thickBot="1" x14ac:dyDescent="0.3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25</v>
      </c>
      <c r="I413" s="40">
        <f t="shared" si="31"/>
        <v>3</v>
      </c>
      <c r="J413" s="41">
        <f t="shared" si="32"/>
        <v>0.8928571428571429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 t="s">
        <v>1308</v>
      </c>
      <c r="X413" s="20"/>
      <c r="Y413" s="20" t="s">
        <v>1308</v>
      </c>
      <c r="Z413" s="20" t="s">
        <v>1308</v>
      </c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.75" thickBot="1" x14ac:dyDescent="0.3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25</v>
      </c>
      <c r="I414" s="40">
        <f t="shared" si="31"/>
        <v>3</v>
      </c>
      <c r="J414" s="41">
        <f t="shared" si="32"/>
        <v>0.8928571428571429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 t="s">
        <v>1308</v>
      </c>
      <c r="X414" s="20"/>
      <c r="Y414" s="20" t="s">
        <v>1308</v>
      </c>
      <c r="Z414" s="20" t="s">
        <v>1308</v>
      </c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.75" thickBot="1" x14ac:dyDescent="0.3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26</v>
      </c>
      <c r="I415" s="40">
        <f t="shared" si="31"/>
        <v>2</v>
      </c>
      <c r="J415" s="41">
        <f t="shared" si="32"/>
        <v>0.9285714285714286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 t="s">
        <v>1308</v>
      </c>
      <c r="Z415" s="20" t="s">
        <v>1308</v>
      </c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.75" thickBot="1" x14ac:dyDescent="0.3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26</v>
      </c>
      <c r="I416" s="40">
        <f t="shared" si="31"/>
        <v>2</v>
      </c>
      <c r="J416" s="41">
        <f t="shared" si="32"/>
        <v>0.9285714285714286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 t="s">
        <v>1308</v>
      </c>
      <c r="Z416" s="20" t="s">
        <v>1308</v>
      </c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.75" thickBot="1" x14ac:dyDescent="0.3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26</v>
      </c>
      <c r="I417" s="40">
        <f t="shared" si="31"/>
        <v>2</v>
      </c>
      <c r="J417" s="41">
        <f t="shared" si="32"/>
        <v>0.9285714285714286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 t="s">
        <v>1308</v>
      </c>
      <c r="Z417" s="20" t="s">
        <v>1308</v>
      </c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.75" thickBot="1" x14ac:dyDescent="0.3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26</v>
      </c>
      <c r="I418" s="40">
        <f t="shared" si="31"/>
        <v>2</v>
      </c>
      <c r="J418" s="41">
        <f t="shared" si="32"/>
        <v>0.9285714285714286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 t="s">
        <v>1308</v>
      </c>
      <c r="Z418" s="20" t="s">
        <v>1308</v>
      </c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.75" thickBot="1" x14ac:dyDescent="0.3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26</v>
      </c>
      <c r="I419" s="40">
        <f t="shared" si="31"/>
        <v>2</v>
      </c>
      <c r="J419" s="41">
        <f t="shared" si="32"/>
        <v>0.9285714285714286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 t="s">
        <v>1308</v>
      </c>
      <c r="Z419" s="20" t="s">
        <v>1308</v>
      </c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.75" hidden="1" thickBot="1" x14ac:dyDescent="0.3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.75" hidden="1" thickBot="1" x14ac:dyDescent="0.3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28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.75" hidden="1" thickBot="1" x14ac:dyDescent="0.3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28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.75" hidden="1" thickBot="1" x14ac:dyDescent="0.3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28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.75" hidden="1" thickBot="1" x14ac:dyDescent="0.3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28</v>
      </c>
      <c r="I424" s="40">
        <f t="shared" si="31"/>
        <v>0</v>
      </c>
      <c r="J424" s="41">
        <f t="shared" si="32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.75" hidden="1" thickBot="1" x14ac:dyDescent="0.3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28</v>
      </c>
      <c r="I425" s="40">
        <f>COUNTIF(K425:AL425,"APAGADO")</f>
        <v>0</v>
      </c>
      <c r="J425" s="41">
        <f>(H425)/(I425+H425)</f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.75" hidden="1" thickBot="1" x14ac:dyDescent="0.3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28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.75" hidden="1" thickBot="1" x14ac:dyDescent="0.3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28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.75" hidden="1" thickBot="1" x14ac:dyDescent="0.3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28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.75" thickBot="1" x14ac:dyDescent="0.3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26</v>
      </c>
      <c r="I429" s="40">
        <f t="shared" si="31"/>
        <v>2</v>
      </c>
      <c r="J429" s="41">
        <f t="shared" si="32"/>
        <v>0.9285714285714286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 t="s">
        <v>1308</v>
      </c>
      <c r="Z429" s="20" t="s">
        <v>1308</v>
      </c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.75" hidden="1" thickBot="1" x14ac:dyDescent="0.3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.75" hidden="1" thickBot="1" x14ac:dyDescent="0.3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.75" hidden="1" thickBot="1" x14ac:dyDescent="0.3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27</v>
      </c>
      <c r="I432" s="40">
        <f t="shared" si="31"/>
        <v>1</v>
      </c>
      <c r="J432" s="41">
        <f t="shared" si="32"/>
        <v>0.9642857142857143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1308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.75" hidden="1" thickBot="1" x14ac:dyDescent="0.3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.75" hidden="1" thickBot="1" x14ac:dyDescent="0.3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.75" hidden="1" thickBot="1" x14ac:dyDescent="0.3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.75" hidden="1" thickBot="1" x14ac:dyDescent="0.3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.75" hidden="1" thickBot="1" x14ac:dyDescent="0.3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.75" hidden="1" thickBot="1" x14ac:dyDescent="0.3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.75" hidden="1" thickBot="1" x14ac:dyDescent="0.3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25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25">
      <c r="E679" s="39"/>
      <c r="F679" s="39"/>
      <c r="G679" s="21"/>
      <c r="J679" s="15"/>
    </row>
    <row r="680" spans="5:38" x14ac:dyDescent="0.25">
      <c r="E680" s="39"/>
      <c r="F680" s="39"/>
      <c r="G680" s="21"/>
      <c r="J680" s="15"/>
    </row>
    <row r="681" spans="5:38" x14ac:dyDescent="0.25">
      <c r="E681" s="39"/>
      <c r="F681" s="39"/>
      <c r="G681" s="21"/>
      <c r="J681" s="15"/>
    </row>
    <row r="682" spans="5:38" x14ac:dyDescent="0.25">
      <c r="J682" s="15"/>
    </row>
  </sheetData>
  <autoFilter ref="A4:AL439" xr:uid="{00000000-0009-0000-0000-000000000000}">
    <filterColumn colId="2">
      <filters>
        <filter val="COSEIDI"/>
      </filters>
    </filterColumn>
    <filterColumn colId="23">
      <filters blank="1">
        <filter val="APAGADO"/>
      </filters>
    </filterColumn>
    <filterColumn colId="25">
      <customFilters>
        <customFilter operator="notEqual" val=" "/>
      </customFilters>
    </filterColumn>
  </autoFilter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47" priority="585" operator="lessThan">
      <formula>0.8</formula>
    </cfRule>
    <cfRule type="cellIs" dxfId="746" priority="586" operator="greaterThan">
      <formula>0.8</formula>
    </cfRule>
  </conditionalFormatting>
  <conditionalFormatting sqref="E430:G430 E444:G1048576 E443:F443 E1:G24 E25 G25 E432:G442 E26:G419">
    <cfRule type="containsText" dxfId="745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44" priority="582" operator="notContains" text="Caida">
      <formula>ISERROR(SEARCH("Caida",K5))</formula>
    </cfRule>
    <cfRule type="containsText" dxfId="743" priority="583" operator="containsText" text="Caida">
      <formula>NOT(ISERROR(SEARCH("Caida",K5)))</formula>
    </cfRule>
  </conditionalFormatting>
  <conditionalFormatting sqref="L385">
    <cfRule type="cellIs" dxfId="742" priority="543" operator="lessThan">
      <formula>0.8</formula>
    </cfRule>
    <cfRule type="cellIs" dxfId="741" priority="544" operator="greaterThan">
      <formula>0.8</formula>
    </cfRule>
  </conditionalFormatting>
  <conditionalFormatting sqref="L385">
    <cfRule type="notContainsText" dxfId="740" priority="541" operator="notContains" text="Caida">
      <formula>ISERROR(SEARCH("Caida",L385))</formula>
    </cfRule>
    <cfRule type="containsText" dxfId="739" priority="542" operator="containsText" text="Caida">
      <formula>NOT(ISERROR(SEARCH("Caida",L385)))</formula>
    </cfRule>
  </conditionalFormatting>
  <conditionalFormatting sqref="L73">
    <cfRule type="containsText" dxfId="738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37" priority="579" operator="lessThan">
      <formula>0.8</formula>
    </cfRule>
    <cfRule type="cellIs" dxfId="736" priority="580" operator="greaterThan">
      <formula>0.8</formula>
    </cfRule>
  </conditionalFormatting>
  <conditionalFormatting sqref="L313">
    <cfRule type="notContainsText" dxfId="735" priority="577" operator="notContains" text="Caida">
      <formula>ISERROR(SEARCH("Caida",L313))</formula>
    </cfRule>
    <cfRule type="containsText" dxfId="734" priority="578" operator="containsText" text="Caida">
      <formula>NOT(ISERROR(SEARCH("Caida",L313)))</formula>
    </cfRule>
  </conditionalFormatting>
  <conditionalFormatting sqref="L314:L315">
    <cfRule type="cellIs" dxfId="733" priority="575" operator="lessThan">
      <formula>0.8</formula>
    </cfRule>
    <cfRule type="cellIs" dxfId="732" priority="576" operator="greaterThan">
      <formula>0.8</formula>
    </cfRule>
  </conditionalFormatting>
  <conditionalFormatting sqref="L314:L315">
    <cfRule type="notContainsText" dxfId="731" priority="573" operator="notContains" text="Caida">
      <formula>ISERROR(SEARCH("Caida",L314))</formula>
    </cfRule>
    <cfRule type="containsText" dxfId="730" priority="574" operator="containsText" text="Caida">
      <formula>NOT(ISERROR(SEARCH("Caida",L314)))</formula>
    </cfRule>
  </conditionalFormatting>
  <conditionalFormatting sqref="L7">
    <cfRule type="cellIs" dxfId="729" priority="571" operator="lessThan">
      <formula>0.8</formula>
    </cfRule>
    <cfRule type="cellIs" dxfId="728" priority="572" operator="greaterThan">
      <formula>0.8</formula>
    </cfRule>
  </conditionalFormatting>
  <conditionalFormatting sqref="L7">
    <cfRule type="notContainsText" dxfId="727" priority="569" operator="notContains" text="Caida">
      <formula>ISERROR(SEARCH("Caida",L7))</formula>
    </cfRule>
    <cfRule type="containsText" dxfId="726" priority="570" operator="containsText" text="Caida">
      <formula>NOT(ISERROR(SEARCH("Caida",L7)))</formula>
    </cfRule>
  </conditionalFormatting>
  <conditionalFormatting sqref="L253">
    <cfRule type="cellIs" dxfId="725" priority="567" operator="lessThan">
      <formula>0.8</formula>
    </cfRule>
    <cfRule type="cellIs" dxfId="724" priority="568" operator="greaterThan">
      <formula>0.8</formula>
    </cfRule>
  </conditionalFormatting>
  <conditionalFormatting sqref="L253">
    <cfRule type="notContainsText" dxfId="723" priority="565" operator="notContains" text="Caida">
      <formula>ISERROR(SEARCH("Caida",L253))</formula>
    </cfRule>
    <cfRule type="containsText" dxfId="722" priority="566" operator="containsText" text="Caida">
      <formula>NOT(ISERROR(SEARCH("Caida",L253)))</formula>
    </cfRule>
  </conditionalFormatting>
  <conditionalFormatting sqref="L254:L258">
    <cfRule type="cellIs" dxfId="721" priority="563" operator="lessThan">
      <formula>0.8</formula>
    </cfRule>
    <cfRule type="cellIs" dxfId="720" priority="564" operator="greaterThan">
      <formula>0.8</formula>
    </cfRule>
  </conditionalFormatting>
  <conditionalFormatting sqref="L254:L258">
    <cfRule type="notContainsText" dxfId="719" priority="561" operator="notContains" text="Caida">
      <formula>ISERROR(SEARCH("Caida",L254))</formula>
    </cfRule>
    <cfRule type="containsText" dxfId="718" priority="562" operator="containsText" text="Caida">
      <formula>NOT(ISERROR(SEARCH("Caida",L254)))</formula>
    </cfRule>
  </conditionalFormatting>
  <conditionalFormatting sqref="L259">
    <cfRule type="cellIs" dxfId="717" priority="559" operator="lessThan">
      <formula>0.8</formula>
    </cfRule>
    <cfRule type="cellIs" dxfId="716" priority="560" operator="greaterThan">
      <formula>0.8</formula>
    </cfRule>
  </conditionalFormatting>
  <conditionalFormatting sqref="L259">
    <cfRule type="notContainsText" dxfId="715" priority="557" operator="notContains" text="Caida">
      <formula>ISERROR(SEARCH("Caida",L259))</formula>
    </cfRule>
    <cfRule type="containsText" dxfId="714" priority="558" operator="containsText" text="Caida">
      <formula>NOT(ISERROR(SEARCH("Caida",L259)))</formula>
    </cfRule>
  </conditionalFormatting>
  <conditionalFormatting sqref="L260">
    <cfRule type="cellIs" dxfId="713" priority="555" operator="lessThan">
      <formula>0.8</formula>
    </cfRule>
    <cfRule type="cellIs" dxfId="712" priority="556" operator="greaterThan">
      <formula>0.8</formula>
    </cfRule>
  </conditionalFormatting>
  <conditionalFormatting sqref="L260">
    <cfRule type="notContainsText" dxfId="711" priority="553" operator="notContains" text="Caida">
      <formula>ISERROR(SEARCH("Caida",L260))</formula>
    </cfRule>
    <cfRule type="containsText" dxfId="710" priority="554" operator="containsText" text="Caida">
      <formula>NOT(ISERROR(SEARCH("Caida",L260)))</formula>
    </cfRule>
  </conditionalFormatting>
  <conditionalFormatting sqref="L261">
    <cfRule type="cellIs" dxfId="709" priority="551" operator="lessThan">
      <formula>0.8</formula>
    </cfRule>
    <cfRule type="cellIs" dxfId="708" priority="552" operator="greaterThan">
      <formula>0.8</formula>
    </cfRule>
  </conditionalFormatting>
  <conditionalFormatting sqref="L261">
    <cfRule type="notContainsText" dxfId="707" priority="549" operator="notContains" text="Caida">
      <formula>ISERROR(SEARCH("Caida",L261))</formula>
    </cfRule>
    <cfRule type="containsText" dxfId="706" priority="550" operator="containsText" text="Caida">
      <formula>NOT(ISERROR(SEARCH("Caida",L261)))</formula>
    </cfRule>
  </conditionalFormatting>
  <conditionalFormatting sqref="L384">
    <cfRule type="cellIs" dxfId="705" priority="547" operator="lessThan">
      <formula>0.8</formula>
    </cfRule>
    <cfRule type="cellIs" dxfId="704" priority="548" operator="greaterThan">
      <formula>0.8</formula>
    </cfRule>
  </conditionalFormatting>
  <conditionalFormatting sqref="L384">
    <cfRule type="notContainsText" dxfId="703" priority="545" operator="notContains" text="Caida">
      <formula>ISERROR(SEARCH("Caida",L384))</formula>
    </cfRule>
    <cfRule type="containsText" dxfId="702" priority="546" operator="containsText" text="Caida">
      <formula>NOT(ISERROR(SEARCH("Caida",L384)))</formula>
    </cfRule>
  </conditionalFormatting>
  <conditionalFormatting sqref="M385">
    <cfRule type="cellIs" dxfId="701" priority="502" operator="lessThan">
      <formula>0.8</formula>
    </cfRule>
    <cfRule type="cellIs" dxfId="700" priority="503" operator="greaterThan">
      <formula>0.8</formula>
    </cfRule>
  </conditionalFormatting>
  <conditionalFormatting sqref="M385">
    <cfRule type="notContainsText" dxfId="699" priority="500" operator="notContains" text="Caida">
      <formula>ISERROR(SEARCH("Caida",M385))</formula>
    </cfRule>
    <cfRule type="containsText" dxfId="698" priority="501" operator="containsText" text="Caida">
      <formula>NOT(ISERROR(SEARCH("Caida",M385)))</formula>
    </cfRule>
  </conditionalFormatting>
  <conditionalFormatting sqref="M73">
    <cfRule type="containsText" dxfId="697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696" priority="538" operator="lessThan">
      <formula>0.8</formula>
    </cfRule>
    <cfRule type="cellIs" dxfId="695" priority="539" operator="greaterThan">
      <formula>0.8</formula>
    </cfRule>
  </conditionalFormatting>
  <conditionalFormatting sqref="M313">
    <cfRule type="notContainsText" dxfId="694" priority="536" operator="notContains" text="Caida">
      <formula>ISERROR(SEARCH("Caida",M313))</formula>
    </cfRule>
    <cfRule type="containsText" dxfId="693" priority="537" operator="containsText" text="Caida">
      <formula>NOT(ISERROR(SEARCH("Caida",M313)))</formula>
    </cfRule>
  </conditionalFormatting>
  <conditionalFormatting sqref="M314:M315">
    <cfRule type="cellIs" dxfId="692" priority="534" operator="lessThan">
      <formula>0.8</formula>
    </cfRule>
    <cfRule type="cellIs" dxfId="691" priority="535" operator="greaterThan">
      <formula>0.8</formula>
    </cfRule>
  </conditionalFormatting>
  <conditionalFormatting sqref="M314:M315">
    <cfRule type="notContainsText" dxfId="690" priority="532" operator="notContains" text="Caida">
      <formula>ISERROR(SEARCH("Caida",M314))</formula>
    </cfRule>
    <cfRule type="containsText" dxfId="689" priority="533" operator="containsText" text="Caida">
      <formula>NOT(ISERROR(SEARCH("Caida",M314)))</formula>
    </cfRule>
  </conditionalFormatting>
  <conditionalFormatting sqref="M7">
    <cfRule type="cellIs" dxfId="688" priority="530" operator="lessThan">
      <formula>0.8</formula>
    </cfRule>
    <cfRule type="cellIs" dxfId="687" priority="531" operator="greaterThan">
      <formula>0.8</formula>
    </cfRule>
  </conditionalFormatting>
  <conditionalFormatting sqref="M7">
    <cfRule type="notContainsText" dxfId="686" priority="528" operator="notContains" text="Caida">
      <formula>ISERROR(SEARCH("Caida",M7))</formula>
    </cfRule>
    <cfRule type="containsText" dxfId="685" priority="529" operator="containsText" text="Caida">
      <formula>NOT(ISERROR(SEARCH("Caida",M7)))</formula>
    </cfRule>
  </conditionalFormatting>
  <conditionalFormatting sqref="M253">
    <cfRule type="cellIs" dxfId="684" priority="526" operator="lessThan">
      <formula>0.8</formula>
    </cfRule>
    <cfRule type="cellIs" dxfId="683" priority="527" operator="greaterThan">
      <formula>0.8</formula>
    </cfRule>
  </conditionalFormatting>
  <conditionalFormatting sqref="M253">
    <cfRule type="notContainsText" dxfId="682" priority="524" operator="notContains" text="Caida">
      <formula>ISERROR(SEARCH("Caida",M253))</formula>
    </cfRule>
    <cfRule type="containsText" dxfId="681" priority="525" operator="containsText" text="Caida">
      <formula>NOT(ISERROR(SEARCH("Caida",M253)))</formula>
    </cfRule>
  </conditionalFormatting>
  <conditionalFormatting sqref="M254:M258">
    <cfRule type="cellIs" dxfId="680" priority="522" operator="lessThan">
      <formula>0.8</formula>
    </cfRule>
    <cfRule type="cellIs" dxfId="679" priority="523" operator="greaterThan">
      <formula>0.8</formula>
    </cfRule>
  </conditionalFormatting>
  <conditionalFormatting sqref="M254:M258">
    <cfRule type="notContainsText" dxfId="678" priority="520" operator="notContains" text="Caida">
      <formula>ISERROR(SEARCH("Caida",M254))</formula>
    </cfRule>
    <cfRule type="containsText" dxfId="677" priority="521" operator="containsText" text="Caida">
      <formula>NOT(ISERROR(SEARCH("Caida",M254)))</formula>
    </cfRule>
  </conditionalFormatting>
  <conditionalFormatting sqref="M259">
    <cfRule type="cellIs" dxfId="676" priority="518" operator="lessThan">
      <formula>0.8</formula>
    </cfRule>
    <cfRule type="cellIs" dxfId="675" priority="519" operator="greaterThan">
      <formula>0.8</formula>
    </cfRule>
  </conditionalFormatting>
  <conditionalFormatting sqref="M259">
    <cfRule type="notContainsText" dxfId="674" priority="516" operator="notContains" text="Caida">
      <formula>ISERROR(SEARCH("Caida",M259))</formula>
    </cfRule>
    <cfRule type="containsText" dxfId="673" priority="517" operator="containsText" text="Caida">
      <formula>NOT(ISERROR(SEARCH("Caida",M259)))</formula>
    </cfRule>
  </conditionalFormatting>
  <conditionalFormatting sqref="M260">
    <cfRule type="cellIs" dxfId="672" priority="514" operator="lessThan">
      <formula>0.8</formula>
    </cfRule>
    <cfRule type="cellIs" dxfId="671" priority="515" operator="greaterThan">
      <formula>0.8</formula>
    </cfRule>
  </conditionalFormatting>
  <conditionalFormatting sqref="M260">
    <cfRule type="notContainsText" dxfId="670" priority="512" operator="notContains" text="Caida">
      <formula>ISERROR(SEARCH("Caida",M260))</formula>
    </cfRule>
    <cfRule type="containsText" dxfId="669" priority="513" operator="containsText" text="Caida">
      <formula>NOT(ISERROR(SEARCH("Caida",M260)))</formula>
    </cfRule>
  </conditionalFormatting>
  <conditionalFormatting sqref="M261">
    <cfRule type="cellIs" dxfId="668" priority="510" operator="lessThan">
      <formula>0.8</formula>
    </cfRule>
    <cfRule type="cellIs" dxfId="667" priority="511" operator="greaterThan">
      <formula>0.8</formula>
    </cfRule>
  </conditionalFormatting>
  <conditionalFormatting sqref="M261">
    <cfRule type="notContainsText" dxfId="666" priority="508" operator="notContains" text="Caida">
      <formula>ISERROR(SEARCH("Caida",M261))</formula>
    </cfRule>
    <cfRule type="containsText" dxfId="665" priority="509" operator="containsText" text="Caida">
      <formula>NOT(ISERROR(SEARCH("Caida",M261)))</formula>
    </cfRule>
  </conditionalFormatting>
  <conditionalFormatting sqref="M384">
    <cfRule type="cellIs" dxfId="664" priority="506" operator="lessThan">
      <formula>0.8</formula>
    </cfRule>
    <cfRule type="cellIs" dxfId="663" priority="507" operator="greaterThan">
      <formula>0.8</formula>
    </cfRule>
  </conditionalFormatting>
  <conditionalFormatting sqref="M384">
    <cfRule type="notContainsText" dxfId="662" priority="504" operator="notContains" text="Caida">
      <formula>ISERROR(SEARCH("Caida",M384))</formula>
    </cfRule>
    <cfRule type="containsText" dxfId="661" priority="505" operator="containsText" text="Caida">
      <formula>NOT(ISERROR(SEARCH("Caida",M384)))</formula>
    </cfRule>
  </conditionalFormatting>
  <conditionalFormatting sqref="N385:P385">
    <cfRule type="cellIs" dxfId="660" priority="461" operator="lessThan">
      <formula>0.8</formula>
    </cfRule>
    <cfRule type="cellIs" dxfId="659" priority="462" operator="greaterThan">
      <formula>0.8</formula>
    </cfRule>
  </conditionalFormatting>
  <conditionalFormatting sqref="N385:P385">
    <cfRule type="notContainsText" dxfId="658" priority="459" operator="notContains" text="Caida">
      <formula>ISERROR(SEARCH("Caida",N385))</formula>
    </cfRule>
    <cfRule type="containsText" dxfId="657" priority="460" operator="containsText" text="Caida">
      <formula>NOT(ISERROR(SEARCH("Caida",N385)))</formula>
    </cfRule>
  </conditionalFormatting>
  <conditionalFormatting sqref="N73:P73">
    <cfRule type="containsText" dxfId="656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55" priority="497" operator="lessThan">
      <formula>0.8</formula>
    </cfRule>
    <cfRule type="cellIs" dxfId="654" priority="498" operator="greaterThan">
      <formula>0.8</formula>
    </cfRule>
  </conditionalFormatting>
  <conditionalFormatting sqref="N313:P313">
    <cfRule type="notContainsText" dxfId="653" priority="495" operator="notContains" text="Caida">
      <formula>ISERROR(SEARCH("Caida",N313))</formula>
    </cfRule>
    <cfRule type="containsText" dxfId="652" priority="496" operator="containsText" text="Caida">
      <formula>NOT(ISERROR(SEARCH("Caida",N313)))</formula>
    </cfRule>
  </conditionalFormatting>
  <conditionalFormatting sqref="N314:P315">
    <cfRule type="cellIs" dxfId="651" priority="493" operator="lessThan">
      <formula>0.8</formula>
    </cfRule>
    <cfRule type="cellIs" dxfId="650" priority="494" operator="greaterThan">
      <formula>0.8</formula>
    </cfRule>
  </conditionalFormatting>
  <conditionalFormatting sqref="N314:P315">
    <cfRule type="notContainsText" dxfId="649" priority="491" operator="notContains" text="Caida">
      <formula>ISERROR(SEARCH("Caida",N314))</formula>
    </cfRule>
    <cfRule type="containsText" dxfId="648" priority="492" operator="containsText" text="Caida">
      <formula>NOT(ISERROR(SEARCH("Caida",N314)))</formula>
    </cfRule>
  </conditionalFormatting>
  <conditionalFormatting sqref="N7:P7">
    <cfRule type="cellIs" dxfId="647" priority="489" operator="lessThan">
      <formula>0.8</formula>
    </cfRule>
    <cfRule type="cellIs" dxfId="646" priority="490" operator="greaterThan">
      <formula>0.8</formula>
    </cfRule>
  </conditionalFormatting>
  <conditionalFormatting sqref="N7:P7">
    <cfRule type="notContainsText" dxfId="645" priority="487" operator="notContains" text="Caida">
      <formula>ISERROR(SEARCH("Caida",N7))</formula>
    </cfRule>
    <cfRule type="containsText" dxfId="644" priority="488" operator="containsText" text="Caida">
      <formula>NOT(ISERROR(SEARCH("Caida",N7)))</formula>
    </cfRule>
  </conditionalFormatting>
  <conditionalFormatting sqref="N253:P253">
    <cfRule type="cellIs" dxfId="643" priority="485" operator="lessThan">
      <formula>0.8</formula>
    </cfRule>
    <cfRule type="cellIs" dxfId="642" priority="486" operator="greaterThan">
      <formula>0.8</formula>
    </cfRule>
  </conditionalFormatting>
  <conditionalFormatting sqref="N253:P253">
    <cfRule type="notContainsText" dxfId="641" priority="483" operator="notContains" text="Caida">
      <formula>ISERROR(SEARCH("Caida",N253))</formula>
    </cfRule>
    <cfRule type="containsText" dxfId="640" priority="484" operator="containsText" text="Caida">
      <formula>NOT(ISERROR(SEARCH("Caida",N253)))</formula>
    </cfRule>
  </conditionalFormatting>
  <conditionalFormatting sqref="N254:P258">
    <cfRule type="cellIs" dxfId="639" priority="481" operator="lessThan">
      <formula>0.8</formula>
    </cfRule>
    <cfRule type="cellIs" dxfId="638" priority="482" operator="greaterThan">
      <formula>0.8</formula>
    </cfRule>
  </conditionalFormatting>
  <conditionalFormatting sqref="N254:P258">
    <cfRule type="notContainsText" dxfId="637" priority="479" operator="notContains" text="Caida">
      <formula>ISERROR(SEARCH("Caida",N254))</formula>
    </cfRule>
    <cfRule type="containsText" dxfId="636" priority="480" operator="containsText" text="Caida">
      <formula>NOT(ISERROR(SEARCH("Caida",N254)))</formula>
    </cfRule>
  </conditionalFormatting>
  <conditionalFormatting sqref="N259:P259">
    <cfRule type="cellIs" dxfId="635" priority="477" operator="lessThan">
      <formula>0.8</formula>
    </cfRule>
    <cfRule type="cellIs" dxfId="634" priority="478" operator="greaterThan">
      <formula>0.8</formula>
    </cfRule>
  </conditionalFormatting>
  <conditionalFormatting sqref="N259:P259">
    <cfRule type="notContainsText" dxfId="633" priority="475" operator="notContains" text="Caida">
      <formula>ISERROR(SEARCH("Caida",N259))</formula>
    </cfRule>
    <cfRule type="containsText" dxfId="632" priority="476" operator="containsText" text="Caida">
      <formula>NOT(ISERROR(SEARCH("Caida",N259)))</formula>
    </cfRule>
  </conditionalFormatting>
  <conditionalFormatting sqref="N260:P260">
    <cfRule type="cellIs" dxfId="631" priority="473" operator="lessThan">
      <formula>0.8</formula>
    </cfRule>
    <cfRule type="cellIs" dxfId="630" priority="474" operator="greaterThan">
      <formula>0.8</formula>
    </cfRule>
  </conditionalFormatting>
  <conditionalFormatting sqref="N260:P260">
    <cfRule type="notContainsText" dxfId="629" priority="471" operator="notContains" text="Caida">
      <formula>ISERROR(SEARCH("Caida",N260))</formula>
    </cfRule>
    <cfRule type="containsText" dxfId="628" priority="472" operator="containsText" text="Caida">
      <formula>NOT(ISERROR(SEARCH("Caida",N260)))</formula>
    </cfRule>
  </conditionalFormatting>
  <conditionalFormatting sqref="N261:P261">
    <cfRule type="cellIs" dxfId="627" priority="469" operator="lessThan">
      <formula>0.8</formula>
    </cfRule>
    <cfRule type="cellIs" dxfId="626" priority="470" operator="greaterThan">
      <formula>0.8</formula>
    </cfRule>
  </conditionalFormatting>
  <conditionalFormatting sqref="N261:P261">
    <cfRule type="notContainsText" dxfId="625" priority="467" operator="notContains" text="Caida">
      <formula>ISERROR(SEARCH("Caida",N261))</formula>
    </cfRule>
    <cfRule type="containsText" dxfId="624" priority="468" operator="containsText" text="Caida">
      <formula>NOT(ISERROR(SEARCH("Caida",N261)))</formula>
    </cfRule>
  </conditionalFormatting>
  <conditionalFormatting sqref="N384:P384">
    <cfRule type="cellIs" dxfId="623" priority="465" operator="lessThan">
      <formula>0.8</formula>
    </cfRule>
    <cfRule type="cellIs" dxfId="622" priority="466" operator="greaterThan">
      <formula>0.8</formula>
    </cfRule>
  </conditionalFormatting>
  <conditionalFormatting sqref="N384:P384">
    <cfRule type="notContainsText" dxfId="621" priority="463" operator="notContains" text="Caida">
      <formula>ISERROR(SEARCH("Caida",N384))</formula>
    </cfRule>
    <cfRule type="containsText" dxfId="620" priority="464" operator="containsText" text="Caida">
      <formula>NOT(ISERROR(SEARCH("Caida",N384)))</formula>
    </cfRule>
  </conditionalFormatting>
  <conditionalFormatting sqref="L106:L108">
    <cfRule type="cellIs" dxfId="619" priority="457" operator="lessThan">
      <formula>0.8</formula>
    </cfRule>
    <cfRule type="cellIs" dxfId="618" priority="458" operator="greaterThan">
      <formula>0.8</formula>
    </cfRule>
  </conditionalFormatting>
  <conditionalFormatting sqref="L106:L108">
    <cfRule type="notContainsText" dxfId="617" priority="455" operator="notContains" text="Caida">
      <formula>ISERROR(SEARCH("Caida",L106))</formula>
    </cfRule>
    <cfRule type="containsText" dxfId="616" priority="456" operator="containsText" text="Caida">
      <formula>NOT(ISERROR(SEARCH("Caida",L106)))</formula>
    </cfRule>
  </conditionalFormatting>
  <conditionalFormatting sqref="M106:M108">
    <cfRule type="cellIs" dxfId="615" priority="453" operator="lessThan">
      <formula>0.8</formula>
    </cfRule>
    <cfRule type="cellIs" dxfId="614" priority="454" operator="greaterThan">
      <formula>0.8</formula>
    </cfRule>
  </conditionalFormatting>
  <conditionalFormatting sqref="M106:M108">
    <cfRule type="notContainsText" dxfId="613" priority="451" operator="notContains" text="Caida">
      <formula>ISERROR(SEARCH("Caida",M106))</formula>
    </cfRule>
    <cfRule type="containsText" dxfId="612" priority="452" operator="containsText" text="Caida">
      <formula>NOT(ISERROR(SEARCH("Caida",M106)))</formula>
    </cfRule>
  </conditionalFormatting>
  <conditionalFormatting sqref="N106:N108">
    <cfRule type="cellIs" dxfId="611" priority="449" operator="lessThan">
      <formula>0.8</formula>
    </cfRule>
    <cfRule type="cellIs" dxfId="610" priority="450" operator="greaterThan">
      <formula>0.8</formula>
    </cfRule>
  </conditionalFormatting>
  <conditionalFormatting sqref="N106:N108">
    <cfRule type="notContainsText" dxfId="609" priority="447" operator="notContains" text="Caida">
      <formula>ISERROR(SEARCH("Caida",N106))</formula>
    </cfRule>
    <cfRule type="containsText" dxfId="608" priority="448" operator="containsText" text="Caida">
      <formula>NOT(ISERROR(SEARCH("Caida",N106)))</formula>
    </cfRule>
  </conditionalFormatting>
  <conditionalFormatting sqref="L407">
    <cfRule type="cellIs" dxfId="607" priority="445" operator="lessThan">
      <formula>0.8</formula>
    </cfRule>
    <cfRule type="cellIs" dxfId="606" priority="446" operator="greaterThan">
      <formula>0.8</formula>
    </cfRule>
  </conditionalFormatting>
  <conditionalFormatting sqref="L407">
    <cfRule type="notContainsText" dxfId="605" priority="443" operator="notContains" text="Caida">
      <formula>ISERROR(SEARCH("Caida",L407))</formula>
    </cfRule>
    <cfRule type="containsText" dxfId="604" priority="444" operator="containsText" text="Caida">
      <formula>NOT(ISERROR(SEARCH("Caida",L407)))</formula>
    </cfRule>
  </conditionalFormatting>
  <conditionalFormatting sqref="M407">
    <cfRule type="cellIs" dxfId="603" priority="441" operator="lessThan">
      <formula>0.8</formula>
    </cfRule>
    <cfRule type="cellIs" dxfId="602" priority="442" operator="greaterThan">
      <formula>0.8</formula>
    </cfRule>
  </conditionalFormatting>
  <conditionalFormatting sqref="M407">
    <cfRule type="notContainsText" dxfId="601" priority="439" operator="notContains" text="Caida">
      <formula>ISERROR(SEARCH("Caida",M407))</formula>
    </cfRule>
    <cfRule type="containsText" dxfId="600" priority="440" operator="containsText" text="Caida">
      <formula>NOT(ISERROR(SEARCH("Caida",M407)))</formula>
    </cfRule>
  </conditionalFormatting>
  <conditionalFormatting sqref="N407:P407">
    <cfRule type="cellIs" dxfId="599" priority="437" operator="lessThan">
      <formula>0.8</formula>
    </cfRule>
    <cfRule type="cellIs" dxfId="598" priority="438" operator="greaterThan">
      <formula>0.8</formula>
    </cfRule>
  </conditionalFormatting>
  <conditionalFormatting sqref="N407:P407">
    <cfRule type="notContainsText" dxfId="597" priority="435" operator="notContains" text="Caida">
      <formula>ISERROR(SEARCH("Caida",N407))</formula>
    </cfRule>
    <cfRule type="containsText" dxfId="596" priority="436" operator="containsText" text="Caida">
      <formula>NOT(ISERROR(SEARCH("Caida",N407)))</formula>
    </cfRule>
  </conditionalFormatting>
  <conditionalFormatting sqref="L408">
    <cfRule type="cellIs" dxfId="595" priority="433" operator="lessThan">
      <formula>0.8</formula>
    </cfRule>
    <cfRule type="cellIs" dxfId="594" priority="434" operator="greaterThan">
      <formula>0.8</formula>
    </cfRule>
  </conditionalFormatting>
  <conditionalFormatting sqref="L408">
    <cfRule type="notContainsText" dxfId="593" priority="431" operator="notContains" text="Caida">
      <formula>ISERROR(SEARCH("Caida",L408))</formula>
    </cfRule>
    <cfRule type="containsText" dxfId="592" priority="432" operator="containsText" text="Caida">
      <formula>NOT(ISERROR(SEARCH("Caida",L408)))</formula>
    </cfRule>
  </conditionalFormatting>
  <conditionalFormatting sqref="M408">
    <cfRule type="cellIs" dxfId="591" priority="429" operator="lessThan">
      <formula>0.8</formula>
    </cfRule>
    <cfRule type="cellIs" dxfId="590" priority="430" operator="greaterThan">
      <formula>0.8</formula>
    </cfRule>
  </conditionalFormatting>
  <conditionalFormatting sqref="M408">
    <cfRule type="notContainsText" dxfId="589" priority="427" operator="notContains" text="Caida">
      <formula>ISERROR(SEARCH("Caida",M408))</formula>
    </cfRule>
    <cfRule type="containsText" dxfId="588" priority="428" operator="containsText" text="Caida">
      <formula>NOT(ISERROR(SEARCH("Caida",M408)))</formula>
    </cfRule>
  </conditionalFormatting>
  <conditionalFormatting sqref="N408:P408">
    <cfRule type="cellIs" dxfId="587" priority="425" operator="lessThan">
      <formula>0.8</formula>
    </cfRule>
    <cfRule type="cellIs" dxfId="586" priority="426" operator="greaterThan">
      <formula>0.8</formula>
    </cfRule>
  </conditionalFormatting>
  <conditionalFormatting sqref="N408:P408">
    <cfRule type="notContainsText" dxfId="585" priority="423" operator="notContains" text="Caida">
      <formula>ISERROR(SEARCH("Caida",N408))</formula>
    </cfRule>
    <cfRule type="containsText" dxfId="584" priority="424" operator="containsText" text="Caida">
      <formula>NOT(ISERROR(SEARCH("Caida",N408)))</formula>
    </cfRule>
  </conditionalFormatting>
  <conditionalFormatting sqref="L409">
    <cfRule type="cellIs" dxfId="583" priority="421" operator="lessThan">
      <formula>0.8</formula>
    </cfRule>
    <cfRule type="cellIs" dxfId="582" priority="422" operator="greaterThan">
      <formula>0.8</formula>
    </cfRule>
  </conditionalFormatting>
  <conditionalFormatting sqref="L409">
    <cfRule type="notContainsText" dxfId="581" priority="419" operator="notContains" text="Caida">
      <formula>ISERROR(SEARCH("Caida",L409))</formula>
    </cfRule>
    <cfRule type="containsText" dxfId="580" priority="420" operator="containsText" text="Caida">
      <formula>NOT(ISERROR(SEARCH("Caida",L409)))</formula>
    </cfRule>
  </conditionalFormatting>
  <conditionalFormatting sqref="M409">
    <cfRule type="cellIs" dxfId="579" priority="417" operator="lessThan">
      <formula>0.8</formula>
    </cfRule>
    <cfRule type="cellIs" dxfId="578" priority="418" operator="greaterThan">
      <formula>0.8</formula>
    </cfRule>
  </conditionalFormatting>
  <conditionalFormatting sqref="M409">
    <cfRule type="notContainsText" dxfId="577" priority="415" operator="notContains" text="Caida">
      <formula>ISERROR(SEARCH("Caida",M409))</formula>
    </cfRule>
    <cfRule type="containsText" dxfId="576" priority="416" operator="containsText" text="Caida">
      <formula>NOT(ISERROR(SEARCH("Caida",M409)))</formula>
    </cfRule>
  </conditionalFormatting>
  <conditionalFormatting sqref="N409:P409">
    <cfRule type="cellIs" dxfId="575" priority="413" operator="lessThan">
      <formula>0.8</formula>
    </cfRule>
    <cfRule type="cellIs" dxfId="574" priority="414" operator="greaterThan">
      <formula>0.8</formula>
    </cfRule>
  </conditionalFormatting>
  <conditionalFormatting sqref="N409:P409">
    <cfRule type="notContainsText" dxfId="573" priority="411" operator="notContains" text="Caida">
      <formula>ISERROR(SEARCH("Caida",N409))</formula>
    </cfRule>
    <cfRule type="containsText" dxfId="572" priority="412" operator="containsText" text="Caida">
      <formula>NOT(ISERROR(SEARCH("Caida",N409)))</formula>
    </cfRule>
  </conditionalFormatting>
  <conditionalFormatting sqref="Q253">
    <cfRule type="cellIs" dxfId="571" priority="384" operator="lessThan">
      <formula>0.8</formula>
    </cfRule>
    <cfRule type="cellIs" dxfId="570" priority="385" operator="greaterThan">
      <formula>0.8</formula>
    </cfRule>
  </conditionalFormatting>
  <conditionalFormatting sqref="Q253">
    <cfRule type="notContainsText" dxfId="569" priority="382" operator="notContains" text="Caida">
      <formula>ISERROR(SEARCH("Caida",Q253))</formula>
    </cfRule>
    <cfRule type="containsText" dxfId="568" priority="383" operator="containsText" text="Caida">
      <formula>NOT(ISERROR(SEARCH("Caida",Q253)))</formula>
    </cfRule>
  </conditionalFormatting>
  <conditionalFormatting sqref="Q254:Q258">
    <cfRule type="cellIs" dxfId="567" priority="380" operator="lessThan">
      <formula>0.8</formula>
    </cfRule>
    <cfRule type="cellIs" dxfId="566" priority="381" operator="greaterThan">
      <formula>0.8</formula>
    </cfRule>
  </conditionalFormatting>
  <conditionalFormatting sqref="Q254:Q258">
    <cfRule type="notContainsText" dxfId="565" priority="378" operator="notContains" text="Caida">
      <formula>ISERROR(SEARCH("Caida",Q254))</formula>
    </cfRule>
    <cfRule type="containsText" dxfId="564" priority="379" operator="containsText" text="Caida">
      <formula>NOT(ISERROR(SEARCH("Caida",Q254)))</formula>
    </cfRule>
  </conditionalFormatting>
  <conditionalFormatting sqref="L410:L412">
    <cfRule type="cellIs" dxfId="563" priority="409" operator="lessThan">
      <formula>0.8</formula>
    </cfRule>
    <cfRule type="cellIs" dxfId="562" priority="410" operator="greaterThan">
      <formula>0.8</formula>
    </cfRule>
  </conditionalFormatting>
  <conditionalFormatting sqref="L410:L412">
    <cfRule type="notContainsText" dxfId="561" priority="407" operator="notContains" text="Caida">
      <formula>ISERROR(SEARCH("Caida",L410))</formula>
    </cfRule>
    <cfRule type="containsText" dxfId="560" priority="408" operator="containsText" text="Caida">
      <formula>NOT(ISERROR(SEARCH("Caida",L410)))</formula>
    </cfRule>
  </conditionalFormatting>
  <conditionalFormatting sqref="M410:M412">
    <cfRule type="cellIs" dxfId="559" priority="405" operator="lessThan">
      <formula>0.8</formula>
    </cfRule>
    <cfRule type="cellIs" dxfId="558" priority="406" operator="greaterThan">
      <formula>0.8</formula>
    </cfRule>
  </conditionalFormatting>
  <conditionalFormatting sqref="M410:M412">
    <cfRule type="notContainsText" dxfId="557" priority="403" operator="notContains" text="Caida">
      <formula>ISERROR(SEARCH("Caida",M410))</formula>
    </cfRule>
    <cfRule type="containsText" dxfId="556" priority="404" operator="containsText" text="Caida">
      <formula>NOT(ISERROR(SEARCH("Caida",M410)))</formula>
    </cfRule>
  </conditionalFormatting>
  <conditionalFormatting sqref="N410:P410">
    <cfRule type="cellIs" dxfId="555" priority="401" operator="lessThan">
      <formula>0.8</formula>
    </cfRule>
    <cfRule type="cellIs" dxfId="554" priority="402" operator="greaterThan">
      <formula>0.8</formula>
    </cfRule>
  </conditionalFormatting>
  <conditionalFormatting sqref="N410:P410">
    <cfRule type="notContainsText" dxfId="553" priority="399" operator="notContains" text="Caida">
      <formula>ISERROR(SEARCH("Caida",N410))</formula>
    </cfRule>
    <cfRule type="containsText" dxfId="552" priority="400" operator="containsText" text="Caida">
      <formula>NOT(ISERROR(SEARCH("Caida",N410)))</formula>
    </cfRule>
  </conditionalFormatting>
  <conditionalFormatting sqref="Q408">
    <cfRule type="cellIs" dxfId="551" priority="348" operator="lessThan">
      <formula>0.8</formula>
    </cfRule>
    <cfRule type="cellIs" dxfId="550" priority="349" operator="greaterThan">
      <formula>0.8</formula>
    </cfRule>
  </conditionalFormatting>
  <conditionalFormatting sqref="Q408">
    <cfRule type="notContainsText" dxfId="549" priority="346" operator="notContains" text="Caida">
      <formula>ISERROR(SEARCH("Caida",Q408))</formula>
    </cfRule>
    <cfRule type="containsText" dxfId="548" priority="347" operator="containsText" text="Caida">
      <formula>NOT(ISERROR(SEARCH("Caida",Q408)))</formula>
    </cfRule>
  </conditionalFormatting>
  <conditionalFormatting sqref="Q409">
    <cfRule type="cellIs" dxfId="547" priority="344" operator="lessThan">
      <formula>0.8</formula>
    </cfRule>
    <cfRule type="cellIs" dxfId="546" priority="345" operator="greaterThan">
      <formula>0.8</formula>
    </cfRule>
  </conditionalFormatting>
  <conditionalFormatting sqref="Q409">
    <cfRule type="notContainsText" dxfId="545" priority="342" operator="notContains" text="Caida">
      <formula>ISERROR(SEARCH("Caida",Q409))</formula>
    </cfRule>
    <cfRule type="containsText" dxfId="544" priority="343" operator="containsText" text="Caida">
      <formula>NOT(ISERROR(SEARCH("Caida",Q409)))</formula>
    </cfRule>
  </conditionalFormatting>
  <conditionalFormatting sqref="Q410:Q412">
    <cfRule type="cellIs" dxfId="543" priority="340" operator="lessThan">
      <formula>0.8</formula>
    </cfRule>
    <cfRule type="cellIs" dxfId="542" priority="341" operator="greaterThan">
      <formula>0.8</formula>
    </cfRule>
  </conditionalFormatting>
  <conditionalFormatting sqref="Q410:Q412">
    <cfRule type="notContainsText" dxfId="541" priority="338" operator="notContains" text="Caida">
      <formula>ISERROR(SEARCH("Caida",Q410))</formula>
    </cfRule>
    <cfRule type="containsText" dxfId="540" priority="339" operator="containsText" text="Caida">
      <formula>NOT(ISERROR(SEARCH("Caida",Q410)))</formula>
    </cfRule>
  </conditionalFormatting>
  <conditionalFormatting sqref="Q385">
    <cfRule type="cellIs" dxfId="539" priority="360" operator="lessThan">
      <formula>0.8</formula>
    </cfRule>
    <cfRule type="cellIs" dxfId="538" priority="361" operator="greaterThan">
      <formula>0.8</formula>
    </cfRule>
  </conditionalFormatting>
  <conditionalFormatting sqref="Q385">
    <cfRule type="notContainsText" dxfId="537" priority="358" operator="notContains" text="Caida">
      <formula>ISERROR(SEARCH("Caida",Q385))</formula>
    </cfRule>
    <cfRule type="containsText" dxfId="536" priority="359" operator="containsText" text="Caida">
      <formula>NOT(ISERROR(SEARCH("Caida",Q385)))</formula>
    </cfRule>
  </conditionalFormatting>
  <conditionalFormatting sqref="Q73">
    <cfRule type="containsText" dxfId="535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34" priority="396" operator="lessThan">
      <formula>0.8</formula>
    </cfRule>
    <cfRule type="cellIs" dxfId="533" priority="397" operator="greaterThan">
      <formula>0.8</formula>
    </cfRule>
  </conditionalFormatting>
  <conditionalFormatting sqref="Q313">
    <cfRule type="notContainsText" dxfId="532" priority="394" operator="notContains" text="Caida">
      <formula>ISERROR(SEARCH("Caida",Q313))</formula>
    </cfRule>
    <cfRule type="containsText" dxfId="531" priority="395" operator="containsText" text="Caida">
      <formula>NOT(ISERROR(SEARCH("Caida",Q313)))</formula>
    </cfRule>
  </conditionalFormatting>
  <conditionalFormatting sqref="Q314:Q315">
    <cfRule type="cellIs" dxfId="530" priority="392" operator="lessThan">
      <formula>0.8</formula>
    </cfRule>
    <cfRule type="cellIs" dxfId="529" priority="393" operator="greaterThan">
      <formula>0.8</formula>
    </cfRule>
  </conditionalFormatting>
  <conditionalFormatting sqref="Q314:Q315">
    <cfRule type="notContainsText" dxfId="528" priority="390" operator="notContains" text="Caida">
      <formula>ISERROR(SEARCH("Caida",Q314))</formula>
    </cfRule>
    <cfRule type="containsText" dxfId="527" priority="391" operator="containsText" text="Caida">
      <formula>NOT(ISERROR(SEARCH("Caida",Q314)))</formula>
    </cfRule>
  </conditionalFormatting>
  <conditionalFormatting sqref="Q7">
    <cfRule type="cellIs" dxfId="526" priority="388" operator="lessThan">
      <formula>0.8</formula>
    </cfRule>
    <cfRule type="cellIs" dxfId="525" priority="389" operator="greaterThan">
      <formula>0.8</formula>
    </cfRule>
  </conditionalFormatting>
  <conditionalFormatting sqref="Q7">
    <cfRule type="notContainsText" dxfId="524" priority="386" operator="notContains" text="Caida">
      <formula>ISERROR(SEARCH("Caida",Q7))</formula>
    </cfRule>
    <cfRule type="containsText" dxfId="523" priority="387" operator="containsText" text="Caida">
      <formula>NOT(ISERROR(SEARCH("Caida",Q7)))</formula>
    </cfRule>
  </conditionalFormatting>
  <conditionalFormatting sqref="Q259">
    <cfRule type="cellIs" dxfId="522" priority="376" operator="lessThan">
      <formula>0.8</formula>
    </cfRule>
    <cfRule type="cellIs" dxfId="521" priority="377" operator="greaterThan">
      <formula>0.8</formula>
    </cfRule>
  </conditionalFormatting>
  <conditionalFormatting sqref="Q259">
    <cfRule type="notContainsText" dxfId="520" priority="374" operator="notContains" text="Caida">
      <formula>ISERROR(SEARCH("Caida",Q259))</formula>
    </cfRule>
    <cfRule type="containsText" dxfId="519" priority="375" operator="containsText" text="Caida">
      <formula>NOT(ISERROR(SEARCH("Caida",Q259)))</formula>
    </cfRule>
  </conditionalFormatting>
  <conditionalFormatting sqref="Q260">
    <cfRule type="cellIs" dxfId="518" priority="372" operator="lessThan">
      <formula>0.8</formula>
    </cfRule>
    <cfRule type="cellIs" dxfId="517" priority="373" operator="greaterThan">
      <formula>0.8</formula>
    </cfRule>
  </conditionalFormatting>
  <conditionalFormatting sqref="Q260">
    <cfRule type="notContainsText" dxfId="516" priority="370" operator="notContains" text="Caida">
      <formula>ISERROR(SEARCH("Caida",Q260))</formula>
    </cfRule>
    <cfRule type="containsText" dxfId="515" priority="371" operator="containsText" text="Caida">
      <formula>NOT(ISERROR(SEARCH("Caida",Q260)))</formula>
    </cfRule>
  </conditionalFormatting>
  <conditionalFormatting sqref="Q261">
    <cfRule type="cellIs" dxfId="514" priority="368" operator="lessThan">
      <formula>0.8</formula>
    </cfRule>
    <cfRule type="cellIs" dxfId="513" priority="369" operator="greaterThan">
      <formula>0.8</formula>
    </cfRule>
  </conditionalFormatting>
  <conditionalFormatting sqref="Q261">
    <cfRule type="notContainsText" dxfId="512" priority="366" operator="notContains" text="Caida">
      <formula>ISERROR(SEARCH("Caida",Q261))</formula>
    </cfRule>
    <cfRule type="containsText" dxfId="511" priority="367" operator="containsText" text="Caida">
      <formula>NOT(ISERROR(SEARCH("Caida",Q261)))</formula>
    </cfRule>
  </conditionalFormatting>
  <conditionalFormatting sqref="Q384">
    <cfRule type="cellIs" dxfId="510" priority="364" operator="lessThan">
      <formula>0.8</formula>
    </cfRule>
    <cfRule type="cellIs" dxfId="509" priority="365" operator="greaterThan">
      <formula>0.8</formula>
    </cfRule>
  </conditionalFormatting>
  <conditionalFormatting sqref="Q384">
    <cfRule type="notContainsText" dxfId="508" priority="362" operator="notContains" text="Caida">
      <formula>ISERROR(SEARCH("Caida",Q384))</formula>
    </cfRule>
    <cfRule type="containsText" dxfId="507" priority="363" operator="containsText" text="Caida">
      <formula>NOT(ISERROR(SEARCH("Caida",Q384)))</formula>
    </cfRule>
  </conditionalFormatting>
  <conditionalFormatting sqref="Q106:Q108">
    <cfRule type="cellIs" dxfId="506" priority="356" operator="lessThan">
      <formula>0.8</formula>
    </cfRule>
    <cfRule type="cellIs" dxfId="505" priority="357" operator="greaterThan">
      <formula>0.8</formula>
    </cfRule>
  </conditionalFormatting>
  <conditionalFormatting sqref="Q106:Q108">
    <cfRule type="notContainsText" dxfId="504" priority="354" operator="notContains" text="Caida">
      <formula>ISERROR(SEARCH("Caida",Q106))</formula>
    </cfRule>
    <cfRule type="containsText" dxfId="503" priority="355" operator="containsText" text="Caida">
      <formula>NOT(ISERROR(SEARCH("Caida",Q106)))</formula>
    </cfRule>
  </conditionalFormatting>
  <conditionalFormatting sqref="Q407">
    <cfRule type="cellIs" dxfId="502" priority="352" operator="lessThan">
      <formula>0.8</formula>
    </cfRule>
    <cfRule type="cellIs" dxfId="501" priority="353" operator="greaterThan">
      <formula>0.8</formula>
    </cfRule>
  </conditionalFormatting>
  <conditionalFormatting sqref="Q407">
    <cfRule type="notContainsText" dxfId="500" priority="350" operator="notContains" text="Caida">
      <formula>ISERROR(SEARCH("Caida",Q407))</formula>
    </cfRule>
    <cfRule type="containsText" dxfId="499" priority="351" operator="containsText" text="Caida">
      <formula>NOT(ISERROR(SEARCH("Caida",Q407)))</formula>
    </cfRule>
  </conditionalFormatting>
  <conditionalFormatting sqref="R73:T73 W73:AD73 AF73">
    <cfRule type="containsText" dxfId="498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97" priority="335" operator="lessThan">
      <formula>0.8</formula>
    </cfRule>
    <cfRule type="cellIs" dxfId="496" priority="336" operator="greaterThan">
      <formula>0.8</formula>
    </cfRule>
  </conditionalFormatting>
  <conditionalFormatting sqref="R7:T7 W7:AD7 AF7">
    <cfRule type="notContainsText" dxfId="495" priority="333" operator="notContains" text="Caida">
      <formula>ISERROR(SEARCH("Caida",R7))</formula>
    </cfRule>
    <cfRule type="containsText" dxfId="494" priority="334" operator="containsText" text="Caida">
      <formula>NOT(ISERROR(SEARCH("Caida",R7)))</formula>
    </cfRule>
  </conditionalFormatting>
  <conditionalFormatting sqref="R106:T108">
    <cfRule type="cellIs" dxfId="493" priority="331" operator="lessThan">
      <formula>0.8</formula>
    </cfRule>
    <cfRule type="cellIs" dxfId="492" priority="332" operator="greaterThan">
      <formula>0.8</formula>
    </cfRule>
  </conditionalFormatting>
  <conditionalFormatting sqref="R106:T108">
    <cfRule type="notContainsText" dxfId="491" priority="329" operator="notContains" text="Caida">
      <formula>ISERROR(SEARCH("Caida",R106))</formula>
    </cfRule>
    <cfRule type="containsText" dxfId="490" priority="330" operator="containsText" text="Caida">
      <formula>NOT(ISERROR(SEARCH("Caida",R106)))</formula>
    </cfRule>
  </conditionalFormatting>
  <conditionalFormatting sqref="E430 E432:E1048576 E1:E412">
    <cfRule type="containsText" dxfId="489" priority="327" operator="containsText" text="fija">
      <formula>NOT(ISERROR(SEARCH("fija",E1)))</formula>
    </cfRule>
    <cfRule type="containsText" dxfId="488" priority="328" operator="containsText" text="domo">
      <formula>NOT(ISERROR(SEARCH("domo",E1)))</formula>
    </cfRule>
  </conditionalFormatting>
  <conditionalFormatting sqref="AG73:AL73">
    <cfRule type="containsText" dxfId="487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86" priority="324" operator="lessThan">
      <formula>0.8</formula>
    </cfRule>
    <cfRule type="cellIs" dxfId="485" priority="325" operator="greaterThan">
      <formula>0.8</formula>
    </cfRule>
  </conditionalFormatting>
  <conditionalFormatting sqref="AG7:AL7">
    <cfRule type="notContainsText" dxfId="484" priority="322" operator="notContains" text="Caida">
      <formula>ISERROR(SEARCH("Caida",AG7))</formula>
    </cfRule>
    <cfRule type="containsText" dxfId="483" priority="323" operator="containsText" text="Caida">
      <formula>NOT(ISERROR(SEARCH("Caida",AG7)))</formula>
    </cfRule>
  </conditionalFormatting>
  <conditionalFormatting sqref="AG106:AL107">
    <cfRule type="cellIs" dxfId="482" priority="320" operator="lessThan">
      <formula>0.8</formula>
    </cfRule>
    <cfRule type="cellIs" dxfId="481" priority="321" operator="greaterThan">
      <formula>0.8</formula>
    </cfRule>
  </conditionalFormatting>
  <conditionalFormatting sqref="AG106:AL107">
    <cfRule type="notContainsText" dxfId="480" priority="318" operator="notContains" text="Caida">
      <formula>ISERROR(SEARCH("Caida",AG106))</formula>
    </cfRule>
    <cfRule type="containsText" dxfId="479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78" priority="317" operator="equal">
      <formula>"APAGADO"</formula>
    </cfRule>
  </conditionalFormatting>
  <conditionalFormatting sqref="O106:O108">
    <cfRule type="cellIs" dxfId="477" priority="315" operator="lessThan">
      <formula>0.8</formula>
    </cfRule>
    <cfRule type="cellIs" dxfId="476" priority="316" operator="greaterThan">
      <formula>0.8</formula>
    </cfRule>
  </conditionalFormatting>
  <conditionalFormatting sqref="O106:O108">
    <cfRule type="notContainsText" dxfId="475" priority="313" operator="notContains" text="Caida">
      <formula>ISERROR(SEARCH("Caida",O106))</formula>
    </cfRule>
    <cfRule type="containsText" dxfId="474" priority="314" operator="containsText" text="Caida">
      <formula>NOT(ISERROR(SEARCH("Caida",O106)))</formula>
    </cfRule>
  </conditionalFormatting>
  <conditionalFormatting sqref="P106:P108">
    <cfRule type="cellIs" dxfId="473" priority="311" operator="lessThan">
      <formula>0.8</formula>
    </cfRule>
    <cfRule type="cellIs" dxfId="472" priority="312" operator="greaterThan">
      <formula>0.8</formula>
    </cfRule>
  </conditionalFormatting>
  <conditionalFormatting sqref="P106:P108">
    <cfRule type="notContainsText" dxfId="471" priority="309" operator="notContains" text="Caida">
      <formula>ISERROR(SEARCH("Caida",P106))</formula>
    </cfRule>
    <cfRule type="containsText" dxfId="470" priority="310" operator="containsText" text="Caida">
      <formula>NOT(ISERROR(SEARCH("Caida",P106)))</formula>
    </cfRule>
  </conditionalFormatting>
  <conditionalFormatting sqref="F430 F1:F24 F432:F1048576 F26:F412">
    <cfRule type="cellIs" dxfId="469" priority="308" operator="equal">
      <formula>"PTP A FO"</formula>
    </cfRule>
  </conditionalFormatting>
  <conditionalFormatting sqref="N411:P412">
    <cfRule type="cellIs" dxfId="468" priority="306" operator="lessThan">
      <formula>0.8</formula>
    </cfRule>
    <cfRule type="cellIs" dxfId="467" priority="307" operator="greaterThan">
      <formula>0.8</formula>
    </cfRule>
  </conditionalFormatting>
  <conditionalFormatting sqref="N411:P412">
    <cfRule type="notContainsText" dxfId="466" priority="304" operator="notContains" text="Caida">
      <formula>ISERROR(SEARCH("Caida",N411))</formula>
    </cfRule>
    <cfRule type="containsText" dxfId="465" priority="305" operator="containsText" text="Caida">
      <formula>NOT(ISERROR(SEARCH("Caida",N411)))</formula>
    </cfRule>
  </conditionalFormatting>
  <conditionalFormatting sqref="K73">
    <cfRule type="containsText" dxfId="464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63" priority="301" operator="lessThan">
      <formula>0.8</formula>
    </cfRule>
    <cfRule type="cellIs" dxfId="462" priority="302" operator="greaterThan">
      <formula>0.8</formula>
    </cfRule>
  </conditionalFormatting>
  <conditionalFormatting sqref="K7">
    <cfRule type="notContainsText" dxfId="461" priority="299" operator="notContains" text="Caida">
      <formula>ISERROR(SEARCH("Caida",K7))</formula>
    </cfRule>
    <cfRule type="containsText" dxfId="460" priority="300" operator="containsText" text="Caida">
      <formula>NOT(ISERROR(SEARCH("Caida",K7)))</formula>
    </cfRule>
  </conditionalFormatting>
  <conditionalFormatting sqref="K106:K107">
    <cfRule type="cellIs" dxfId="459" priority="297" operator="lessThan">
      <formula>0.8</formula>
    </cfRule>
    <cfRule type="cellIs" dxfId="458" priority="298" operator="greaterThan">
      <formula>0.8</formula>
    </cfRule>
  </conditionalFormatting>
  <conditionalFormatting sqref="K106:K107">
    <cfRule type="notContainsText" dxfId="457" priority="295" operator="notContains" text="Caida">
      <formula>ISERROR(SEARCH("Caida",K106))</formula>
    </cfRule>
    <cfRule type="containsText" dxfId="456" priority="296" operator="containsText" text="Caida">
      <formula>NOT(ISERROR(SEARCH("Caida",K106)))</formula>
    </cfRule>
  </conditionalFormatting>
  <conditionalFormatting sqref="W106:AB108">
    <cfRule type="cellIs" dxfId="455" priority="289" operator="lessThan">
      <formula>0.8</formula>
    </cfRule>
    <cfRule type="cellIs" dxfId="454" priority="290" operator="greaterThan">
      <formula>0.8</formula>
    </cfRule>
  </conditionalFormatting>
  <conditionalFormatting sqref="W106:AB108">
    <cfRule type="notContainsText" dxfId="453" priority="287" operator="notContains" text="Caida">
      <formula>ISERROR(SEARCH("Caida",W106))</formula>
    </cfRule>
    <cfRule type="containsText" dxfId="452" priority="288" operator="containsText" text="Caida">
      <formula>NOT(ISERROR(SEARCH("Caida",W106)))</formula>
    </cfRule>
  </conditionalFormatting>
  <conditionalFormatting sqref="AB3 U5:AF1048576">
    <cfRule type="cellIs" dxfId="451" priority="286" operator="equal">
      <formula>"apagado"</formula>
    </cfRule>
  </conditionalFormatting>
  <conditionalFormatting sqref="AA3">
    <cfRule type="cellIs" dxfId="450" priority="285" operator="equal">
      <formula>"apagado"</formula>
    </cfRule>
  </conditionalFormatting>
  <conditionalFormatting sqref="Z3">
    <cfRule type="cellIs" dxfId="449" priority="284" operator="equal">
      <formula>"apagado"</formula>
    </cfRule>
  </conditionalFormatting>
  <conditionalFormatting sqref="Y3">
    <cfRule type="cellIs" dxfId="448" priority="283" operator="equal">
      <formula>"apagado"</formula>
    </cfRule>
  </conditionalFormatting>
  <conditionalFormatting sqref="X3">
    <cfRule type="cellIs" dxfId="447" priority="282" operator="equal">
      <formula>"apagado"</formula>
    </cfRule>
  </conditionalFormatting>
  <conditionalFormatting sqref="W3">
    <cfRule type="cellIs" dxfId="446" priority="281" operator="equal">
      <formula>"apagado"</formula>
    </cfRule>
  </conditionalFormatting>
  <conditionalFormatting sqref="V3">
    <cfRule type="cellIs" dxfId="445" priority="280" operator="equal">
      <formula>"apagado"</formula>
    </cfRule>
  </conditionalFormatting>
  <conditionalFormatting sqref="U3">
    <cfRule type="cellIs" dxfId="444" priority="279" operator="equal">
      <formula>"apagado"</formula>
    </cfRule>
  </conditionalFormatting>
  <conditionalFormatting sqref="AC106:AC108">
    <cfRule type="cellIs" dxfId="443" priority="277" operator="lessThan">
      <formula>0.8</formula>
    </cfRule>
    <cfRule type="cellIs" dxfId="442" priority="278" operator="greaterThan">
      <formula>0.8</formula>
    </cfRule>
  </conditionalFormatting>
  <conditionalFormatting sqref="AC106:AC108">
    <cfRule type="notContainsText" dxfId="441" priority="275" operator="notContains" text="Caida">
      <formula>ISERROR(SEARCH("Caida",AC106))</formula>
    </cfRule>
    <cfRule type="containsText" dxfId="440" priority="276" operator="containsText" text="Caida">
      <formula>NOT(ISERROR(SEARCH("Caida",AC106)))</formula>
    </cfRule>
  </conditionalFormatting>
  <conditionalFormatting sqref="AC3">
    <cfRule type="cellIs" dxfId="439" priority="274" operator="equal">
      <formula>"apagado"</formula>
    </cfRule>
  </conditionalFormatting>
  <conditionalFormatting sqref="AD106:AD108">
    <cfRule type="cellIs" dxfId="438" priority="272" operator="lessThan">
      <formula>0.8</formula>
    </cfRule>
    <cfRule type="cellIs" dxfId="437" priority="273" operator="greaterThan">
      <formula>0.8</formula>
    </cfRule>
  </conditionalFormatting>
  <conditionalFormatting sqref="AD106:AD108">
    <cfRule type="notContainsText" dxfId="436" priority="270" operator="notContains" text="Caida">
      <formula>ISERROR(SEARCH("Caida",AD106))</formula>
    </cfRule>
    <cfRule type="containsText" dxfId="435" priority="271" operator="containsText" text="Caida">
      <formula>NOT(ISERROR(SEARCH("Caida",AD106)))</formula>
    </cfRule>
  </conditionalFormatting>
  <conditionalFormatting sqref="AD3">
    <cfRule type="cellIs" dxfId="434" priority="269" operator="equal">
      <formula>"apagado"</formula>
    </cfRule>
  </conditionalFormatting>
  <conditionalFormatting sqref="AE3">
    <cfRule type="cellIs" dxfId="433" priority="268" operator="equal">
      <formula>"apagado"</formula>
    </cfRule>
  </conditionalFormatting>
  <conditionalFormatting sqref="AF106:AF108">
    <cfRule type="cellIs" dxfId="432" priority="266" operator="lessThan">
      <formula>0.8</formula>
    </cfRule>
    <cfRule type="cellIs" dxfId="431" priority="267" operator="greaterThan">
      <formula>0.8</formula>
    </cfRule>
  </conditionalFormatting>
  <conditionalFormatting sqref="AF106:AF108">
    <cfRule type="notContainsText" dxfId="430" priority="264" operator="notContains" text="Caida">
      <formula>ISERROR(SEARCH("Caida",AF106))</formula>
    </cfRule>
    <cfRule type="containsText" dxfId="429" priority="265" operator="containsText" text="Caida">
      <formula>NOT(ISERROR(SEARCH("Caida",AF106)))</formula>
    </cfRule>
  </conditionalFormatting>
  <conditionalFormatting sqref="AF3">
    <cfRule type="cellIs" dxfId="428" priority="263" operator="equal">
      <formula>"apagado"</formula>
    </cfRule>
  </conditionalFormatting>
  <conditionalFormatting sqref="U73">
    <cfRule type="containsText" dxfId="427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26" priority="250" operator="lessThan">
      <formula>0.8</formula>
    </cfRule>
    <cfRule type="cellIs" dxfId="425" priority="251" operator="greaterThan">
      <formula>0.8</formula>
    </cfRule>
  </conditionalFormatting>
  <conditionalFormatting sqref="U7">
    <cfRule type="notContainsText" dxfId="424" priority="248" operator="notContains" text="Caida">
      <formula>ISERROR(SEARCH("Caida",U7))</formula>
    </cfRule>
    <cfRule type="containsText" dxfId="423" priority="249" operator="containsText" text="Caida">
      <formula>NOT(ISERROR(SEARCH("Caida",U7)))</formula>
    </cfRule>
  </conditionalFormatting>
  <conditionalFormatting sqref="U106:U108">
    <cfRule type="cellIs" dxfId="422" priority="246" operator="lessThan">
      <formula>0.8</formula>
    </cfRule>
    <cfRule type="cellIs" dxfId="421" priority="247" operator="greaterThan">
      <formula>0.8</formula>
    </cfRule>
  </conditionalFormatting>
  <conditionalFormatting sqref="U106:U108">
    <cfRule type="notContainsText" dxfId="420" priority="244" operator="notContains" text="Caida">
      <formula>ISERROR(SEARCH("Caida",U106))</formula>
    </cfRule>
    <cfRule type="containsText" dxfId="419" priority="245" operator="containsText" text="Caida">
      <formula>NOT(ISERROR(SEARCH("Caida",U106)))</formula>
    </cfRule>
  </conditionalFormatting>
  <conditionalFormatting sqref="V73">
    <cfRule type="containsText" dxfId="418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17" priority="241" operator="lessThan">
      <formula>0.8</formula>
    </cfRule>
    <cfRule type="cellIs" dxfId="416" priority="242" operator="greaterThan">
      <formula>0.8</formula>
    </cfRule>
  </conditionalFormatting>
  <conditionalFormatting sqref="V7">
    <cfRule type="notContainsText" dxfId="415" priority="239" operator="notContains" text="Caida">
      <formula>ISERROR(SEARCH("Caida",V7))</formula>
    </cfRule>
    <cfRule type="containsText" dxfId="414" priority="240" operator="containsText" text="Caida">
      <formula>NOT(ISERROR(SEARCH("Caida",V7)))</formula>
    </cfRule>
  </conditionalFormatting>
  <conditionalFormatting sqref="V106:V108">
    <cfRule type="cellIs" dxfId="413" priority="237" operator="lessThan">
      <formula>0.8</formula>
    </cfRule>
    <cfRule type="cellIs" dxfId="412" priority="238" operator="greaterThan">
      <formula>0.8</formula>
    </cfRule>
  </conditionalFormatting>
  <conditionalFormatting sqref="V106:V108">
    <cfRule type="notContainsText" dxfId="411" priority="235" operator="notContains" text="Caida">
      <formula>ISERROR(SEARCH("Caida",V106))</formula>
    </cfRule>
    <cfRule type="containsText" dxfId="410" priority="236" operator="containsText" text="Caida">
      <formula>NOT(ISERROR(SEARCH("Caida",V106)))</formula>
    </cfRule>
  </conditionalFormatting>
  <conditionalFormatting sqref="AD107">
    <cfRule type="cellIs" dxfId="409" priority="233" operator="lessThan">
      <formula>0.8</formula>
    </cfRule>
    <cfRule type="cellIs" dxfId="408" priority="234" operator="greaterThan">
      <formula>0.8</formula>
    </cfRule>
  </conditionalFormatting>
  <conditionalFormatting sqref="AD107">
    <cfRule type="notContainsText" dxfId="407" priority="231" operator="notContains" text="Caida">
      <formula>ISERROR(SEARCH("Caida",AD107))</formula>
    </cfRule>
    <cfRule type="containsText" dxfId="406" priority="232" operator="containsText" text="Caida">
      <formula>NOT(ISERROR(SEARCH("Caida",AD107)))</formula>
    </cfRule>
  </conditionalFormatting>
  <conditionalFormatting sqref="AD109">
    <cfRule type="cellIs" dxfId="405" priority="229" operator="lessThan">
      <formula>0.8</formula>
    </cfRule>
    <cfRule type="cellIs" dxfId="404" priority="230" operator="greaterThan">
      <formula>0.8</formula>
    </cfRule>
  </conditionalFormatting>
  <conditionalFormatting sqref="AD109">
    <cfRule type="notContainsText" dxfId="403" priority="227" operator="notContains" text="Caida">
      <formula>ISERROR(SEARCH("Caida",AD109))</formula>
    </cfRule>
    <cfRule type="containsText" dxfId="402" priority="228" operator="containsText" text="Caida">
      <formula>NOT(ISERROR(SEARCH("Caida",AD109)))</formula>
    </cfRule>
  </conditionalFormatting>
  <conditionalFormatting sqref="AD112:AD113">
    <cfRule type="cellIs" dxfId="401" priority="225" operator="lessThan">
      <formula>0.8</formula>
    </cfRule>
    <cfRule type="cellIs" dxfId="400" priority="226" operator="greaterThan">
      <formula>0.8</formula>
    </cfRule>
  </conditionalFormatting>
  <conditionalFormatting sqref="AD112:AD113">
    <cfRule type="notContainsText" dxfId="399" priority="223" operator="notContains" text="Caida">
      <formula>ISERROR(SEARCH("Caida",AD112))</formula>
    </cfRule>
    <cfRule type="containsText" dxfId="398" priority="224" operator="containsText" text="Caida">
      <formula>NOT(ISERROR(SEARCH("Caida",AD112)))</formula>
    </cfRule>
  </conditionalFormatting>
  <conditionalFormatting sqref="AD129">
    <cfRule type="cellIs" dxfId="397" priority="221" operator="lessThan">
      <formula>0.8</formula>
    </cfRule>
    <cfRule type="cellIs" dxfId="396" priority="222" operator="greaterThan">
      <formula>0.8</formula>
    </cfRule>
  </conditionalFormatting>
  <conditionalFormatting sqref="AD129">
    <cfRule type="notContainsText" dxfId="395" priority="219" operator="notContains" text="Caida">
      <formula>ISERROR(SEARCH("Caida",AD129))</formula>
    </cfRule>
    <cfRule type="containsText" dxfId="394" priority="220" operator="containsText" text="Caida">
      <formula>NOT(ISERROR(SEARCH("Caida",AD129)))</formula>
    </cfRule>
  </conditionalFormatting>
  <conditionalFormatting sqref="AD130:AD131">
    <cfRule type="cellIs" dxfId="393" priority="217" operator="lessThan">
      <formula>0.8</formula>
    </cfRule>
    <cfRule type="cellIs" dxfId="392" priority="218" operator="greaterThan">
      <formula>0.8</formula>
    </cfRule>
  </conditionalFormatting>
  <conditionalFormatting sqref="AD130:AD131">
    <cfRule type="notContainsText" dxfId="391" priority="215" operator="notContains" text="Caida">
      <formula>ISERROR(SEARCH("Caida",AD130))</formula>
    </cfRule>
    <cfRule type="containsText" dxfId="390" priority="216" operator="containsText" text="Caida">
      <formula>NOT(ISERROR(SEARCH("Caida",AD130)))</formula>
    </cfRule>
  </conditionalFormatting>
  <conditionalFormatting sqref="AD135:AD139">
    <cfRule type="cellIs" dxfId="389" priority="213" operator="lessThan">
      <formula>0.8</formula>
    </cfRule>
    <cfRule type="cellIs" dxfId="388" priority="214" operator="greaterThan">
      <formula>0.8</formula>
    </cfRule>
  </conditionalFormatting>
  <conditionalFormatting sqref="AD135:AD139">
    <cfRule type="notContainsText" dxfId="387" priority="211" operator="notContains" text="Caida">
      <formula>ISERROR(SEARCH("Caida",AD135))</formula>
    </cfRule>
    <cfRule type="containsText" dxfId="386" priority="212" operator="containsText" text="Caida">
      <formula>NOT(ISERROR(SEARCH("Caida",AD135)))</formula>
    </cfRule>
  </conditionalFormatting>
  <conditionalFormatting sqref="AD140">
    <cfRule type="cellIs" dxfId="385" priority="209" operator="lessThan">
      <formula>0.8</formula>
    </cfRule>
    <cfRule type="cellIs" dxfId="384" priority="210" operator="greaterThan">
      <formula>0.8</formula>
    </cfRule>
  </conditionalFormatting>
  <conditionalFormatting sqref="AD140">
    <cfRule type="notContainsText" dxfId="383" priority="207" operator="notContains" text="Caida">
      <formula>ISERROR(SEARCH("Caida",AD140))</formula>
    </cfRule>
    <cfRule type="containsText" dxfId="382" priority="208" operator="containsText" text="Caida">
      <formula>NOT(ISERROR(SEARCH("Caida",AD140)))</formula>
    </cfRule>
  </conditionalFormatting>
  <conditionalFormatting sqref="AD144">
    <cfRule type="cellIs" dxfId="381" priority="205" operator="lessThan">
      <formula>0.8</formula>
    </cfRule>
    <cfRule type="cellIs" dxfId="380" priority="206" operator="greaterThan">
      <formula>0.8</formula>
    </cfRule>
  </conditionalFormatting>
  <conditionalFormatting sqref="AD144">
    <cfRule type="notContainsText" dxfId="379" priority="203" operator="notContains" text="Caida">
      <formula>ISERROR(SEARCH("Caida",AD144))</formula>
    </cfRule>
    <cfRule type="containsText" dxfId="378" priority="204" operator="containsText" text="Caida">
      <formula>NOT(ISERROR(SEARCH("Caida",AD144)))</formula>
    </cfRule>
  </conditionalFormatting>
  <conditionalFormatting sqref="AD146">
    <cfRule type="cellIs" dxfId="377" priority="201" operator="lessThan">
      <formula>0.8</formula>
    </cfRule>
    <cfRule type="cellIs" dxfId="376" priority="202" operator="greaterThan">
      <formula>0.8</formula>
    </cfRule>
  </conditionalFormatting>
  <conditionalFormatting sqref="AD146">
    <cfRule type="notContainsText" dxfId="375" priority="199" operator="notContains" text="Caida">
      <formula>ISERROR(SEARCH("Caida",AD146))</formula>
    </cfRule>
    <cfRule type="containsText" dxfId="374" priority="200" operator="containsText" text="Caida">
      <formula>NOT(ISERROR(SEARCH("Caida",AD146)))</formula>
    </cfRule>
  </conditionalFormatting>
  <conditionalFormatting sqref="AD161">
    <cfRule type="cellIs" dxfId="373" priority="197" operator="lessThan">
      <formula>0.8</formula>
    </cfRule>
    <cfRule type="cellIs" dxfId="372" priority="198" operator="greaterThan">
      <formula>0.8</formula>
    </cfRule>
  </conditionalFormatting>
  <conditionalFormatting sqref="AD161">
    <cfRule type="notContainsText" dxfId="371" priority="195" operator="notContains" text="Caida">
      <formula>ISERROR(SEARCH("Caida",AD161))</formula>
    </cfRule>
    <cfRule type="containsText" dxfId="370" priority="196" operator="containsText" text="Caida">
      <formula>NOT(ISERROR(SEARCH("Caida",AD161)))</formula>
    </cfRule>
  </conditionalFormatting>
  <conditionalFormatting sqref="AD162:AD164">
    <cfRule type="cellIs" dxfId="369" priority="193" operator="lessThan">
      <formula>0.8</formula>
    </cfRule>
    <cfRule type="cellIs" dxfId="368" priority="194" operator="greaterThan">
      <formula>0.8</formula>
    </cfRule>
  </conditionalFormatting>
  <conditionalFormatting sqref="AD162:AD164">
    <cfRule type="notContainsText" dxfId="367" priority="191" operator="notContains" text="Caida">
      <formula>ISERROR(SEARCH("Caida",AD162))</formula>
    </cfRule>
    <cfRule type="containsText" dxfId="366" priority="192" operator="containsText" text="Caida">
      <formula>NOT(ISERROR(SEARCH("Caida",AD162)))</formula>
    </cfRule>
  </conditionalFormatting>
  <conditionalFormatting sqref="AD165">
    <cfRule type="cellIs" dxfId="365" priority="189" operator="lessThan">
      <formula>0.8</formula>
    </cfRule>
    <cfRule type="cellIs" dxfId="364" priority="190" operator="greaterThan">
      <formula>0.8</formula>
    </cfRule>
  </conditionalFormatting>
  <conditionalFormatting sqref="AD165">
    <cfRule type="notContainsText" dxfId="363" priority="187" operator="notContains" text="Caida">
      <formula>ISERROR(SEARCH("Caida",AD165))</formula>
    </cfRule>
    <cfRule type="containsText" dxfId="362" priority="188" operator="containsText" text="Caida">
      <formula>NOT(ISERROR(SEARCH("Caida",AD165)))</formula>
    </cfRule>
  </conditionalFormatting>
  <conditionalFormatting sqref="AD184">
    <cfRule type="cellIs" dxfId="361" priority="185" operator="lessThan">
      <formula>0.8</formula>
    </cfRule>
    <cfRule type="cellIs" dxfId="360" priority="186" operator="greaterThan">
      <formula>0.8</formula>
    </cfRule>
  </conditionalFormatting>
  <conditionalFormatting sqref="AD184">
    <cfRule type="notContainsText" dxfId="359" priority="183" operator="notContains" text="Caida">
      <formula>ISERROR(SEARCH("Caida",AD184))</formula>
    </cfRule>
    <cfRule type="containsText" dxfId="358" priority="184" operator="containsText" text="Caida">
      <formula>NOT(ISERROR(SEARCH("Caida",AD184)))</formula>
    </cfRule>
  </conditionalFormatting>
  <conditionalFormatting sqref="AD185:AD186">
    <cfRule type="cellIs" dxfId="357" priority="181" operator="lessThan">
      <formula>0.8</formula>
    </cfRule>
    <cfRule type="cellIs" dxfId="356" priority="182" operator="greaterThan">
      <formula>0.8</formula>
    </cfRule>
  </conditionalFormatting>
  <conditionalFormatting sqref="AD185:AD186">
    <cfRule type="notContainsText" dxfId="355" priority="179" operator="notContains" text="Caida">
      <formula>ISERROR(SEARCH("Caida",AD185))</formula>
    </cfRule>
    <cfRule type="containsText" dxfId="354" priority="180" operator="containsText" text="Caida">
      <formula>NOT(ISERROR(SEARCH("Caida",AD185)))</formula>
    </cfRule>
  </conditionalFormatting>
  <conditionalFormatting sqref="AD188">
    <cfRule type="cellIs" dxfId="353" priority="177" operator="lessThan">
      <formula>0.8</formula>
    </cfRule>
    <cfRule type="cellIs" dxfId="352" priority="178" operator="greaterThan">
      <formula>0.8</formula>
    </cfRule>
  </conditionalFormatting>
  <conditionalFormatting sqref="AD188">
    <cfRule type="notContainsText" dxfId="351" priority="175" operator="notContains" text="Caida">
      <formula>ISERROR(SEARCH("Caida",AD188))</formula>
    </cfRule>
    <cfRule type="containsText" dxfId="350" priority="176" operator="containsText" text="Caida">
      <formula>NOT(ISERROR(SEARCH("Caida",AD188)))</formula>
    </cfRule>
  </conditionalFormatting>
  <conditionalFormatting sqref="AD201">
    <cfRule type="cellIs" dxfId="349" priority="173" operator="lessThan">
      <formula>0.8</formula>
    </cfRule>
    <cfRule type="cellIs" dxfId="348" priority="174" operator="greaterThan">
      <formula>0.8</formula>
    </cfRule>
  </conditionalFormatting>
  <conditionalFormatting sqref="AD201">
    <cfRule type="notContainsText" dxfId="347" priority="171" operator="notContains" text="Caida">
      <formula>ISERROR(SEARCH("Caida",AD201))</formula>
    </cfRule>
    <cfRule type="containsText" dxfId="346" priority="172" operator="containsText" text="Caida">
      <formula>NOT(ISERROR(SEARCH("Caida",AD201)))</formula>
    </cfRule>
  </conditionalFormatting>
  <conditionalFormatting sqref="AD212">
    <cfRule type="cellIs" dxfId="345" priority="169" operator="lessThan">
      <formula>0.8</formula>
    </cfRule>
    <cfRule type="cellIs" dxfId="344" priority="170" operator="greaterThan">
      <formula>0.8</formula>
    </cfRule>
  </conditionalFormatting>
  <conditionalFormatting sqref="AD212">
    <cfRule type="notContainsText" dxfId="343" priority="167" operator="notContains" text="Caida">
      <formula>ISERROR(SEARCH("Caida",AD212))</formula>
    </cfRule>
    <cfRule type="containsText" dxfId="342" priority="168" operator="containsText" text="Caida">
      <formula>NOT(ISERROR(SEARCH("Caida",AD212)))</formula>
    </cfRule>
  </conditionalFormatting>
  <conditionalFormatting sqref="AD213:AD214">
    <cfRule type="cellIs" dxfId="341" priority="165" operator="lessThan">
      <formula>0.8</formula>
    </cfRule>
    <cfRule type="cellIs" dxfId="340" priority="166" operator="greaterThan">
      <formula>0.8</formula>
    </cfRule>
  </conditionalFormatting>
  <conditionalFormatting sqref="AD213:AD214">
    <cfRule type="notContainsText" dxfId="339" priority="163" operator="notContains" text="Caida">
      <formula>ISERROR(SEARCH("Caida",AD213))</formula>
    </cfRule>
    <cfRule type="containsText" dxfId="338" priority="164" operator="containsText" text="Caida">
      <formula>NOT(ISERROR(SEARCH("Caida",AD213)))</formula>
    </cfRule>
  </conditionalFormatting>
  <conditionalFormatting sqref="AD220">
    <cfRule type="cellIs" dxfId="337" priority="161" operator="lessThan">
      <formula>0.8</formula>
    </cfRule>
    <cfRule type="cellIs" dxfId="336" priority="162" operator="greaterThan">
      <formula>0.8</formula>
    </cfRule>
  </conditionalFormatting>
  <conditionalFormatting sqref="AD220">
    <cfRule type="notContainsText" dxfId="335" priority="159" operator="notContains" text="Caida">
      <formula>ISERROR(SEARCH("Caida",AD220))</formula>
    </cfRule>
    <cfRule type="containsText" dxfId="334" priority="160" operator="containsText" text="Caida">
      <formula>NOT(ISERROR(SEARCH("Caida",AD220)))</formula>
    </cfRule>
  </conditionalFormatting>
  <conditionalFormatting sqref="AD228">
    <cfRule type="cellIs" dxfId="333" priority="157" operator="lessThan">
      <formula>0.8</formula>
    </cfRule>
    <cfRule type="cellIs" dxfId="332" priority="158" operator="greaterThan">
      <formula>0.8</formula>
    </cfRule>
  </conditionalFormatting>
  <conditionalFormatting sqref="AD228">
    <cfRule type="notContainsText" dxfId="331" priority="155" operator="notContains" text="Caida">
      <formula>ISERROR(SEARCH("Caida",AD228))</formula>
    </cfRule>
    <cfRule type="containsText" dxfId="330" priority="156" operator="containsText" text="Caida">
      <formula>NOT(ISERROR(SEARCH("Caida",AD228)))</formula>
    </cfRule>
  </conditionalFormatting>
  <conditionalFormatting sqref="AD233">
    <cfRule type="cellIs" dxfId="329" priority="153" operator="lessThan">
      <formula>0.8</formula>
    </cfRule>
    <cfRule type="cellIs" dxfId="328" priority="154" operator="greaterThan">
      <formula>0.8</formula>
    </cfRule>
  </conditionalFormatting>
  <conditionalFormatting sqref="AD233">
    <cfRule type="notContainsText" dxfId="327" priority="151" operator="notContains" text="Caida">
      <formula>ISERROR(SEARCH("Caida",AD233))</formula>
    </cfRule>
    <cfRule type="containsText" dxfId="326" priority="152" operator="containsText" text="Caida">
      <formula>NOT(ISERROR(SEARCH("Caida",AD233)))</formula>
    </cfRule>
  </conditionalFormatting>
  <conditionalFormatting sqref="AD234">
    <cfRule type="cellIs" dxfId="325" priority="149" operator="lessThan">
      <formula>0.8</formula>
    </cfRule>
    <cfRule type="cellIs" dxfId="324" priority="150" operator="greaterThan">
      <formula>0.8</formula>
    </cfRule>
  </conditionalFormatting>
  <conditionalFormatting sqref="AD234">
    <cfRule type="notContainsText" dxfId="323" priority="147" operator="notContains" text="Caida">
      <formula>ISERROR(SEARCH("Caida",AD234))</formula>
    </cfRule>
    <cfRule type="containsText" dxfId="322" priority="148" operator="containsText" text="Caida">
      <formula>NOT(ISERROR(SEARCH("Caida",AD234)))</formula>
    </cfRule>
  </conditionalFormatting>
  <conditionalFormatting sqref="AD399">
    <cfRule type="cellIs" dxfId="321" priority="146" operator="equal">
      <formula>"apagado"</formula>
    </cfRule>
  </conditionalFormatting>
  <conditionalFormatting sqref="AD404">
    <cfRule type="cellIs" dxfId="320" priority="145" operator="equal">
      <formula>"apagado"</formula>
    </cfRule>
  </conditionalFormatting>
  <conditionalFormatting sqref="AD400">
    <cfRule type="cellIs" dxfId="319" priority="144" operator="equal">
      <formula>"apagado"</formula>
    </cfRule>
  </conditionalFormatting>
  <conditionalFormatting sqref="AD401">
    <cfRule type="cellIs" dxfId="318" priority="143" operator="equal">
      <formula>"apagado"</formula>
    </cfRule>
  </conditionalFormatting>
  <conditionalFormatting sqref="AD228">
    <cfRule type="cellIs" dxfId="317" priority="142" operator="equal">
      <formula>"apagado"</formula>
    </cfRule>
  </conditionalFormatting>
  <conditionalFormatting sqref="AD233">
    <cfRule type="cellIs" dxfId="316" priority="141" operator="equal">
      <formula>"apagado"</formula>
    </cfRule>
  </conditionalFormatting>
  <conditionalFormatting sqref="AD234">
    <cfRule type="cellIs" dxfId="315" priority="140" operator="equal">
      <formula>"apagado"</formula>
    </cfRule>
  </conditionalFormatting>
  <conditionalFormatting sqref="AD220">
    <cfRule type="cellIs" dxfId="314" priority="139" operator="equal">
      <formula>"apagado"</formula>
    </cfRule>
  </conditionalFormatting>
  <conditionalFormatting sqref="AD213:AD214">
    <cfRule type="cellIs" dxfId="313" priority="138" operator="equal">
      <formula>"apagado"</formula>
    </cfRule>
  </conditionalFormatting>
  <conditionalFormatting sqref="AD212">
    <cfRule type="cellIs" dxfId="312" priority="137" operator="equal">
      <formula>"apagado"</formula>
    </cfRule>
  </conditionalFormatting>
  <conditionalFormatting sqref="AD201">
    <cfRule type="cellIs" dxfId="311" priority="136" operator="equal">
      <formula>"apagado"</formula>
    </cfRule>
  </conditionalFormatting>
  <conditionalFormatting sqref="AD188">
    <cfRule type="cellIs" dxfId="310" priority="135" operator="equal">
      <formula>"apagado"</formula>
    </cfRule>
  </conditionalFormatting>
  <conditionalFormatting sqref="AD184">
    <cfRule type="cellIs" dxfId="309" priority="134" operator="equal">
      <formula>"apagado"</formula>
    </cfRule>
  </conditionalFormatting>
  <conditionalFormatting sqref="AD185:AD186">
    <cfRule type="cellIs" dxfId="308" priority="133" operator="equal">
      <formula>"apagado"</formula>
    </cfRule>
  </conditionalFormatting>
  <conditionalFormatting sqref="AD161">
    <cfRule type="cellIs" dxfId="307" priority="132" operator="equal">
      <formula>"apagado"</formula>
    </cfRule>
  </conditionalFormatting>
  <conditionalFormatting sqref="AD162:AD164">
    <cfRule type="cellIs" dxfId="306" priority="131" operator="equal">
      <formula>"apagado"</formula>
    </cfRule>
  </conditionalFormatting>
  <conditionalFormatting sqref="AD165">
    <cfRule type="cellIs" dxfId="305" priority="130" operator="equal">
      <formula>"apagado"</formula>
    </cfRule>
  </conditionalFormatting>
  <conditionalFormatting sqref="AD144">
    <cfRule type="cellIs" dxfId="304" priority="129" operator="equal">
      <formula>"apagado"</formula>
    </cfRule>
  </conditionalFormatting>
  <conditionalFormatting sqref="AD146">
    <cfRule type="cellIs" dxfId="303" priority="128" operator="equal">
      <formula>"apagado"</formula>
    </cfRule>
  </conditionalFormatting>
  <conditionalFormatting sqref="AD129">
    <cfRule type="cellIs" dxfId="302" priority="127" operator="equal">
      <formula>"apagado"</formula>
    </cfRule>
  </conditionalFormatting>
  <conditionalFormatting sqref="AD130:AD131">
    <cfRule type="cellIs" dxfId="301" priority="126" operator="equal">
      <formula>"apagado"</formula>
    </cfRule>
  </conditionalFormatting>
  <conditionalFormatting sqref="AD135:AD139">
    <cfRule type="cellIs" dxfId="300" priority="125" operator="equal">
      <formula>"apagado"</formula>
    </cfRule>
  </conditionalFormatting>
  <conditionalFormatting sqref="AD140">
    <cfRule type="cellIs" dxfId="299" priority="124" operator="equal">
      <formula>"apagado"</formula>
    </cfRule>
  </conditionalFormatting>
  <conditionalFormatting sqref="AD112:AD113">
    <cfRule type="cellIs" dxfId="298" priority="123" operator="equal">
      <formula>"apagado"</formula>
    </cfRule>
  </conditionalFormatting>
  <conditionalFormatting sqref="AD107">
    <cfRule type="cellIs" dxfId="297" priority="121" operator="lessThan">
      <formula>0.8</formula>
    </cfRule>
    <cfRule type="cellIs" dxfId="296" priority="122" operator="greaterThan">
      <formula>0.8</formula>
    </cfRule>
  </conditionalFormatting>
  <conditionalFormatting sqref="AD107">
    <cfRule type="notContainsText" dxfId="295" priority="119" operator="notContains" text="Caida">
      <formula>ISERROR(SEARCH("Caida",AD107))</formula>
    </cfRule>
    <cfRule type="containsText" dxfId="294" priority="120" operator="containsText" text="Caida">
      <formula>NOT(ISERROR(SEARCH("Caida",AD107)))</formula>
    </cfRule>
  </conditionalFormatting>
  <conditionalFormatting sqref="AD107">
    <cfRule type="cellIs" dxfId="293" priority="118" operator="equal">
      <formula>"apagado"</formula>
    </cfRule>
  </conditionalFormatting>
  <conditionalFormatting sqref="AD109">
    <cfRule type="cellIs" dxfId="292" priority="117" operator="equal">
      <formula>"apagado"</formula>
    </cfRule>
  </conditionalFormatting>
  <conditionalFormatting sqref="E413:E419">
    <cfRule type="containsText" dxfId="291" priority="115" operator="containsText" text="fija">
      <formula>NOT(ISERROR(SEARCH("fija",E413)))</formula>
    </cfRule>
    <cfRule type="containsText" dxfId="290" priority="116" operator="containsText" text="domo">
      <formula>NOT(ISERROR(SEARCH("domo",E413)))</formula>
    </cfRule>
  </conditionalFormatting>
  <conditionalFormatting sqref="F413:F419">
    <cfRule type="cellIs" dxfId="289" priority="114" operator="equal">
      <formula>"PTP A FO"</formula>
    </cfRule>
  </conditionalFormatting>
  <conditionalFormatting sqref="F1:F24 F26:F1048576">
    <cfRule type="cellIs" dxfId="288" priority="112" operator="equal">
      <formula>$F$10</formula>
    </cfRule>
    <cfRule type="cellIs" dxfId="287" priority="113" operator="equal">
      <formula>"PTP A FO"</formula>
    </cfRule>
  </conditionalFormatting>
  <conditionalFormatting sqref="E1:E1048576">
    <cfRule type="cellIs" dxfId="286" priority="111" operator="equal">
      <formula>$E$7</formula>
    </cfRule>
  </conditionalFormatting>
  <conditionalFormatting sqref="D355:D356 D163:D164 C1:C1048576">
    <cfRule type="cellIs" dxfId="285" priority="109" operator="equal">
      <formula>$C$216</formula>
    </cfRule>
    <cfRule type="cellIs" dxfId="284" priority="110" operator="equal">
      <formula>$C$204</formula>
    </cfRule>
  </conditionalFormatting>
  <conditionalFormatting sqref="AE73">
    <cfRule type="containsText" dxfId="283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82" priority="106" operator="lessThan">
      <formula>0.8</formula>
    </cfRule>
    <cfRule type="cellIs" dxfId="281" priority="107" operator="greaterThan">
      <formula>0.8</formula>
    </cfRule>
  </conditionalFormatting>
  <conditionalFormatting sqref="AE7">
    <cfRule type="notContainsText" dxfId="280" priority="104" operator="notContains" text="Caida">
      <formula>ISERROR(SEARCH("Caida",AE7))</formula>
    </cfRule>
    <cfRule type="containsText" dxfId="279" priority="105" operator="containsText" text="Caida">
      <formula>NOT(ISERROR(SEARCH("Caida",AE7)))</formula>
    </cfRule>
  </conditionalFormatting>
  <conditionalFormatting sqref="AE106:AE108">
    <cfRule type="cellIs" dxfId="278" priority="102" operator="lessThan">
      <formula>0.8</formula>
    </cfRule>
    <cfRule type="cellIs" dxfId="277" priority="103" operator="greaterThan">
      <formula>0.8</formula>
    </cfRule>
  </conditionalFormatting>
  <conditionalFormatting sqref="AE106:AE108">
    <cfRule type="notContainsText" dxfId="276" priority="100" operator="notContains" text="Caida">
      <formula>ISERROR(SEARCH("Caida",AE106))</formula>
    </cfRule>
    <cfRule type="containsText" dxfId="275" priority="101" operator="containsText" text="Caida">
      <formula>NOT(ISERROR(SEARCH("Caida",AE106)))</formula>
    </cfRule>
  </conditionalFormatting>
  <conditionalFormatting sqref="AA87">
    <cfRule type="cellIs" dxfId="274" priority="99" operator="equal">
      <formula>"apagado"</formula>
    </cfRule>
  </conditionalFormatting>
  <conditionalFormatting sqref="AB109">
    <cfRule type="cellIs" dxfId="273" priority="97" operator="lessThan">
      <formula>0.8</formula>
    </cfRule>
    <cfRule type="cellIs" dxfId="272" priority="98" operator="greaterThan">
      <formula>0.8</formula>
    </cfRule>
  </conditionalFormatting>
  <conditionalFormatting sqref="AB109">
    <cfRule type="notContainsText" dxfId="271" priority="95" operator="notContains" text="Caida">
      <formula>ISERROR(SEARCH("Caida",AB109))</formula>
    </cfRule>
    <cfRule type="containsText" dxfId="270" priority="96" operator="containsText" text="Caida">
      <formula>NOT(ISERROR(SEARCH("Caida",AB109)))</formula>
    </cfRule>
  </conditionalFormatting>
  <conditionalFormatting sqref="AB109">
    <cfRule type="cellIs" dxfId="269" priority="94" operator="equal">
      <formula>"apagado"</formula>
    </cfRule>
  </conditionalFormatting>
  <conditionalFormatting sqref="AB145">
    <cfRule type="cellIs" dxfId="268" priority="93" operator="equal">
      <formula>"apagado"</formula>
    </cfRule>
  </conditionalFormatting>
  <conditionalFormatting sqref="AB177">
    <cfRule type="cellIs" dxfId="267" priority="92" operator="equal">
      <formula>"apagado"</formula>
    </cfRule>
  </conditionalFormatting>
  <conditionalFormatting sqref="AB179">
    <cfRule type="cellIs" dxfId="266" priority="91" operator="equal">
      <formula>"apagado"</formula>
    </cfRule>
  </conditionalFormatting>
  <conditionalFormatting sqref="AB184">
    <cfRule type="cellIs" dxfId="265" priority="90" operator="equal">
      <formula>"apagado"</formula>
    </cfRule>
  </conditionalFormatting>
  <conditionalFormatting sqref="AB188">
    <cfRule type="cellIs" dxfId="264" priority="89" operator="equal">
      <formula>"apagado"</formula>
    </cfRule>
  </conditionalFormatting>
  <conditionalFormatting sqref="AB88">
    <cfRule type="cellIs" dxfId="263" priority="87" operator="lessThan">
      <formula>0.8</formula>
    </cfRule>
    <cfRule type="cellIs" dxfId="262" priority="88" operator="greaterThan">
      <formula>0.8</formula>
    </cfRule>
  </conditionalFormatting>
  <conditionalFormatting sqref="AB88">
    <cfRule type="notContainsText" dxfId="261" priority="85" operator="notContains" text="Caida">
      <formula>ISERROR(SEARCH("Caida",AB88))</formula>
    </cfRule>
    <cfRule type="containsText" dxfId="260" priority="86" operator="containsText" text="Caida">
      <formula>NOT(ISERROR(SEARCH("Caida",AB88)))</formula>
    </cfRule>
  </conditionalFormatting>
  <conditionalFormatting sqref="AB88">
    <cfRule type="cellIs" dxfId="259" priority="84" operator="equal">
      <formula>"apagado"</formula>
    </cfRule>
  </conditionalFormatting>
  <conditionalFormatting sqref="AB212">
    <cfRule type="cellIs" dxfId="258" priority="83" operator="equal">
      <formula>"apagado"</formula>
    </cfRule>
  </conditionalFormatting>
  <conditionalFormatting sqref="AB283">
    <cfRule type="cellIs" dxfId="257" priority="82" operator="equal">
      <formula>"apagado"</formula>
    </cfRule>
  </conditionalFormatting>
  <conditionalFormatting sqref="AB284">
    <cfRule type="cellIs" dxfId="256" priority="81" operator="equal">
      <formula>"apagado"</formula>
    </cfRule>
  </conditionalFormatting>
  <conditionalFormatting sqref="AB322">
    <cfRule type="cellIs" dxfId="255" priority="80" operator="equal">
      <formula>"apagado"</formula>
    </cfRule>
  </conditionalFormatting>
  <conditionalFormatting sqref="AB323">
    <cfRule type="cellIs" dxfId="254" priority="79" operator="equal">
      <formula>"apagado"</formula>
    </cfRule>
  </conditionalFormatting>
  <conditionalFormatting sqref="AB320">
    <cfRule type="cellIs" dxfId="253" priority="78" operator="equal">
      <formula>"apagado"</formula>
    </cfRule>
  </conditionalFormatting>
  <conditionalFormatting sqref="AB321:AB323">
    <cfRule type="cellIs" dxfId="252" priority="77" operator="equal">
      <formula>"apagado"</formula>
    </cfRule>
  </conditionalFormatting>
  <conditionalFormatting sqref="AB348">
    <cfRule type="cellIs" dxfId="251" priority="76" operator="equal">
      <formula>"apagado"</formula>
    </cfRule>
  </conditionalFormatting>
  <conditionalFormatting sqref="AB359">
    <cfRule type="cellIs" dxfId="250" priority="75" operator="equal">
      <formula>"apagado"</formula>
    </cfRule>
  </conditionalFormatting>
  <conditionalFormatting sqref="AB360">
    <cfRule type="cellIs" dxfId="249" priority="74" operator="equal">
      <formula>"apagado"</formula>
    </cfRule>
  </conditionalFormatting>
  <conditionalFormatting sqref="AB377">
    <cfRule type="cellIs" dxfId="248" priority="73" operator="equal">
      <formula>"apagado"</formula>
    </cfRule>
  </conditionalFormatting>
  <conditionalFormatting sqref="AB393">
    <cfRule type="cellIs" dxfId="247" priority="72" operator="equal">
      <formula>"apagado"</formula>
    </cfRule>
  </conditionalFormatting>
  <conditionalFormatting sqref="AB394:AB397">
    <cfRule type="cellIs" dxfId="246" priority="71" operator="equal">
      <formula>"apagado"</formula>
    </cfRule>
  </conditionalFormatting>
  <conditionalFormatting sqref="AB400">
    <cfRule type="cellIs" dxfId="245" priority="70" operator="equal">
      <formula>"apagado"</formula>
    </cfRule>
  </conditionalFormatting>
  <conditionalFormatting sqref="AB401">
    <cfRule type="cellIs" dxfId="244" priority="69" operator="equal">
      <formula>"apagado"</formula>
    </cfRule>
  </conditionalFormatting>
  <conditionalFormatting sqref="AB409">
    <cfRule type="cellIs" dxfId="243" priority="68" operator="equal">
      <formula>"apagado"</formula>
    </cfRule>
  </conditionalFormatting>
  <conditionalFormatting sqref="AB235">
    <cfRule type="cellIs" dxfId="242" priority="67" operator="equal">
      <formula>"apagado"</formula>
    </cfRule>
  </conditionalFormatting>
  <conditionalFormatting sqref="AB236">
    <cfRule type="cellIs" dxfId="241" priority="66" operator="equal">
      <formula>"apagado"</formula>
    </cfRule>
  </conditionalFormatting>
  <conditionalFormatting sqref="AB237">
    <cfRule type="cellIs" dxfId="240" priority="65" operator="equal">
      <formula>"apagado"</formula>
    </cfRule>
  </conditionalFormatting>
  <conditionalFormatting sqref="AB238">
    <cfRule type="cellIs" dxfId="239" priority="64" operator="equal">
      <formula>"apagado"</formula>
    </cfRule>
  </conditionalFormatting>
  <conditionalFormatting sqref="AB246">
    <cfRule type="cellIs" dxfId="238" priority="63" operator="equal">
      <formula>"apagado"</formula>
    </cfRule>
  </conditionalFormatting>
  <conditionalFormatting sqref="AB239">
    <cfRule type="cellIs" dxfId="237" priority="62" operator="equal">
      <formula>"apagado"</formula>
    </cfRule>
  </conditionalFormatting>
  <conditionalFormatting sqref="AB232">
    <cfRule type="cellIs" dxfId="236" priority="61" operator="equal">
      <formula>"apagado"</formula>
    </cfRule>
  </conditionalFormatting>
  <conditionalFormatting sqref="E433:E435">
    <cfRule type="containsText" dxfId="235" priority="59" operator="containsText" text="fija">
      <formula>NOT(ISERROR(SEARCH("fija",E433)))</formula>
    </cfRule>
    <cfRule type="containsText" dxfId="234" priority="60" operator="containsText" text="domo">
      <formula>NOT(ISERROR(SEARCH("domo",E433)))</formula>
    </cfRule>
  </conditionalFormatting>
  <conditionalFormatting sqref="E421">
    <cfRule type="containsText" dxfId="233" priority="58" operator="containsText" text="Radio">
      <formula>NOT(ISERROR(SEARCH("Radio",E421)))</formula>
    </cfRule>
  </conditionalFormatting>
  <conditionalFormatting sqref="E421">
    <cfRule type="containsText" dxfId="232" priority="56" operator="containsText" text="fija">
      <formula>NOT(ISERROR(SEARCH("fija",E421)))</formula>
    </cfRule>
    <cfRule type="containsText" dxfId="231" priority="57" operator="containsText" text="domo">
      <formula>NOT(ISERROR(SEARCH("domo",E421)))</formula>
    </cfRule>
  </conditionalFormatting>
  <conditionalFormatting sqref="E421">
    <cfRule type="containsText" dxfId="230" priority="54" operator="containsText" text="fija">
      <formula>NOT(ISERROR(SEARCH("fija",E421)))</formula>
    </cfRule>
    <cfRule type="containsText" dxfId="229" priority="55" operator="containsText" text="domo">
      <formula>NOT(ISERROR(SEARCH("domo",E421)))</formula>
    </cfRule>
  </conditionalFormatting>
  <conditionalFormatting sqref="E422">
    <cfRule type="containsText" dxfId="228" priority="53" operator="containsText" text="Radio">
      <formula>NOT(ISERROR(SEARCH("Radio",E422)))</formula>
    </cfRule>
  </conditionalFormatting>
  <conditionalFormatting sqref="E422">
    <cfRule type="containsText" dxfId="227" priority="51" operator="containsText" text="fija">
      <formula>NOT(ISERROR(SEARCH("fija",E422)))</formula>
    </cfRule>
    <cfRule type="containsText" dxfId="226" priority="52" operator="containsText" text="domo">
      <formula>NOT(ISERROR(SEARCH("domo",E422)))</formula>
    </cfRule>
  </conditionalFormatting>
  <conditionalFormatting sqref="E422">
    <cfRule type="containsText" dxfId="225" priority="49" operator="containsText" text="fija">
      <formula>NOT(ISERROR(SEARCH("fija",E422)))</formula>
    </cfRule>
    <cfRule type="containsText" dxfId="224" priority="50" operator="containsText" text="domo">
      <formula>NOT(ISERROR(SEARCH("domo",E422)))</formula>
    </cfRule>
  </conditionalFormatting>
  <conditionalFormatting sqref="E425">
    <cfRule type="containsText" dxfId="223" priority="48" operator="containsText" text="Radio">
      <formula>NOT(ISERROR(SEARCH("Radio",E425)))</formula>
    </cfRule>
  </conditionalFormatting>
  <conditionalFormatting sqref="E425">
    <cfRule type="containsText" dxfId="222" priority="46" operator="containsText" text="fija">
      <formula>NOT(ISERROR(SEARCH("fija",E425)))</formula>
    </cfRule>
    <cfRule type="containsText" dxfId="221" priority="47" operator="containsText" text="domo">
      <formula>NOT(ISERROR(SEARCH("domo",E425)))</formula>
    </cfRule>
  </conditionalFormatting>
  <conditionalFormatting sqref="E425">
    <cfRule type="containsText" dxfId="220" priority="44" operator="containsText" text="fija">
      <formula>NOT(ISERROR(SEARCH("fija",E425)))</formula>
    </cfRule>
    <cfRule type="containsText" dxfId="219" priority="45" operator="containsText" text="domo">
      <formula>NOT(ISERROR(SEARCH("domo",E425)))</formula>
    </cfRule>
  </conditionalFormatting>
  <conditionalFormatting sqref="E426">
    <cfRule type="containsText" dxfId="218" priority="43" operator="containsText" text="Radio">
      <formula>NOT(ISERROR(SEARCH("Radio",E426)))</formula>
    </cfRule>
  </conditionalFormatting>
  <conditionalFormatting sqref="E426">
    <cfRule type="containsText" dxfId="217" priority="41" operator="containsText" text="fija">
      <formula>NOT(ISERROR(SEARCH("fija",E426)))</formula>
    </cfRule>
    <cfRule type="containsText" dxfId="216" priority="42" operator="containsText" text="domo">
      <formula>NOT(ISERROR(SEARCH("domo",E426)))</formula>
    </cfRule>
  </conditionalFormatting>
  <conditionalFormatting sqref="E426">
    <cfRule type="containsText" dxfId="215" priority="39" operator="containsText" text="fija">
      <formula>NOT(ISERROR(SEARCH("fija",E426)))</formula>
    </cfRule>
    <cfRule type="containsText" dxfId="214" priority="40" operator="containsText" text="domo">
      <formula>NOT(ISERROR(SEARCH("domo",E426)))</formula>
    </cfRule>
  </conditionalFormatting>
  <conditionalFormatting sqref="E427">
    <cfRule type="containsText" dxfId="213" priority="38" operator="containsText" text="Radio">
      <formula>NOT(ISERROR(SEARCH("Radio",E427)))</formula>
    </cfRule>
  </conditionalFormatting>
  <conditionalFormatting sqref="E427">
    <cfRule type="containsText" dxfId="212" priority="36" operator="containsText" text="fija">
      <formula>NOT(ISERROR(SEARCH("fija",E427)))</formula>
    </cfRule>
    <cfRule type="containsText" dxfId="211" priority="37" operator="containsText" text="domo">
      <formula>NOT(ISERROR(SEARCH("domo",E427)))</formula>
    </cfRule>
  </conditionalFormatting>
  <conditionalFormatting sqref="E427">
    <cfRule type="containsText" dxfId="210" priority="34" operator="containsText" text="fija">
      <formula>NOT(ISERROR(SEARCH("fija",E427)))</formula>
    </cfRule>
    <cfRule type="containsText" dxfId="209" priority="35" operator="containsText" text="domo">
      <formula>NOT(ISERROR(SEARCH("domo",E427)))</formula>
    </cfRule>
  </conditionalFormatting>
  <conditionalFormatting sqref="E428">
    <cfRule type="containsText" dxfId="208" priority="33" operator="containsText" text="Radio">
      <formula>NOT(ISERROR(SEARCH("Radio",E428)))</formula>
    </cfRule>
  </conditionalFormatting>
  <conditionalFormatting sqref="E428">
    <cfRule type="containsText" dxfId="207" priority="31" operator="containsText" text="fija">
      <formula>NOT(ISERROR(SEARCH("fija",E428)))</formula>
    </cfRule>
    <cfRule type="containsText" dxfId="206" priority="32" operator="containsText" text="domo">
      <formula>NOT(ISERROR(SEARCH("domo",E428)))</formula>
    </cfRule>
  </conditionalFormatting>
  <conditionalFormatting sqref="E428">
    <cfRule type="containsText" dxfId="205" priority="29" operator="containsText" text="fija">
      <formula>NOT(ISERROR(SEARCH("fija",E428)))</formula>
    </cfRule>
    <cfRule type="containsText" dxfId="204" priority="30" operator="containsText" text="domo">
      <formula>NOT(ISERROR(SEARCH("domo",E428)))</formula>
    </cfRule>
  </conditionalFormatting>
  <conditionalFormatting sqref="AL411">
    <cfRule type="cellIs" dxfId="203" priority="23" operator="lessThan">
      <formula>0.8</formula>
    </cfRule>
    <cfRule type="cellIs" dxfId="202" priority="24" operator="greaterThan">
      <formula>0.8</formula>
    </cfRule>
  </conditionalFormatting>
  <conditionalFormatting sqref="AL412">
    <cfRule type="cellIs" dxfId="201" priority="21" operator="lessThan">
      <formula>0.8</formula>
    </cfRule>
    <cfRule type="cellIs" dxfId="200" priority="22" operator="greaterThan">
      <formula>0.8</formula>
    </cfRule>
  </conditionalFormatting>
  <conditionalFormatting sqref="AL424">
    <cfRule type="cellIs" dxfId="199" priority="19" operator="lessThan">
      <formula>0.8</formula>
    </cfRule>
    <cfRule type="cellIs" dxfId="198" priority="20" operator="greaterThan">
      <formula>0.8</formula>
    </cfRule>
  </conditionalFormatting>
  <conditionalFormatting sqref="AL411">
    <cfRule type="cellIs" dxfId="197" priority="18" operator="equal">
      <formula>"apagado"</formula>
    </cfRule>
  </conditionalFormatting>
  <conditionalFormatting sqref="AL412">
    <cfRule type="cellIs" dxfId="196" priority="17" operator="equal">
      <formula>"apagado"</formula>
    </cfRule>
  </conditionalFormatting>
  <conditionalFormatting sqref="AH107">
    <cfRule type="cellIs" dxfId="195" priority="15" operator="lessThan">
      <formula>0.8</formula>
    </cfRule>
    <cfRule type="cellIs" dxfId="194" priority="16" operator="greaterThan">
      <formula>0.8</formula>
    </cfRule>
  </conditionalFormatting>
  <conditionalFormatting sqref="AH107">
    <cfRule type="notContainsText" dxfId="193" priority="13" operator="notContains" text="Caida">
      <formula>ISERROR(SEARCH("Caida",AH107))</formula>
    </cfRule>
    <cfRule type="containsText" dxfId="192" priority="14" operator="containsText" text="Caida">
      <formula>NOT(ISERROR(SEARCH("Caida",AH107)))</formula>
    </cfRule>
  </conditionalFormatting>
  <conditionalFormatting sqref="AI107">
    <cfRule type="cellIs" dxfId="191" priority="11" operator="lessThan">
      <formula>0.8</formula>
    </cfRule>
    <cfRule type="cellIs" dxfId="190" priority="12" operator="greaterThan">
      <formula>0.8</formula>
    </cfRule>
  </conditionalFormatting>
  <conditionalFormatting sqref="AI107">
    <cfRule type="notContainsText" dxfId="189" priority="9" operator="notContains" text="Caida">
      <formula>ISERROR(SEARCH("Caida",AI107))</formula>
    </cfRule>
    <cfRule type="containsText" dxfId="188" priority="10" operator="containsText" text="Caida">
      <formula>NOT(ISERROR(SEARCH("Caida",AI107)))</formula>
    </cfRule>
  </conditionalFormatting>
  <conditionalFormatting sqref="AK107">
    <cfRule type="cellIs" dxfId="187" priority="7" operator="lessThan">
      <formula>0.8</formula>
    </cfRule>
    <cfRule type="cellIs" dxfId="186" priority="8" operator="greaterThan">
      <formula>0.8</formula>
    </cfRule>
  </conditionalFormatting>
  <conditionalFormatting sqref="AK107">
    <cfRule type="notContainsText" dxfId="185" priority="5" operator="notContains" text="Caida">
      <formula>ISERROR(SEARCH("Caida",AK107))</formula>
    </cfRule>
    <cfRule type="containsText" dxfId="184" priority="6" operator="containsText" text="Caida">
      <formula>NOT(ISERROR(SEARCH("Caida",AK107)))</formula>
    </cfRule>
  </conditionalFormatting>
  <conditionalFormatting sqref="AL107">
    <cfRule type="cellIs" dxfId="183" priority="3" operator="lessThan">
      <formula>0.8</formula>
    </cfRule>
    <cfRule type="cellIs" dxfId="182" priority="4" operator="greaterThan">
      <formula>0.8</formula>
    </cfRule>
  </conditionalFormatting>
  <conditionalFormatting sqref="AL107">
    <cfRule type="notContainsText" dxfId="181" priority="1" operator="notContains" text="Caida">
      <formula>ISERROR(SEARCH("Caida",AL107))</formula>
    </cfRule>
    <cfRule type="containsText" dxfId="180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70"/>
  <sheetViews>
    <sheetView topLeftCell="A53" workbookViewId="0">
      <selection activeCell="E66" sqref="E66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4" t="s">
        <v>7</v>
      </c>
      <c r="B10" s="125" t="s">
        <v>8</v>
      </c>
      <c r="C10" s="126" t="s">
        <v>1150</v>
      </c>
      <c r="D10" s="127" t="s">
        <v>9</v>
      </c>
      <c r="E10" s="125" t="s">
        <v>10</v>
      </c>
      <c r="F10" s="125" t="s">
        <v>11</v>
      </c>
      <c r="G10" s="128"/>
    </row>
    <row r="11" spans="1:7" x14ac:dyDescent="0.25">
      <c r="A11" s="82" t="s">
        <v>26</v>
      </c>
      <c r="B11" s="82" t="s">
        <v>29</v>
      </c>
      <c r="C11" s="82" t="s">
        <v>1151</v>
      </c>
      <c r="D11" s="82" t="s">
        <v>30</v>
      </c>
      <c r="E11" s="129" t="s">
        <v>19</v>
      </c>
      <c r="F11" s="129" t="s">
        <v>28</v>
      </c>
      <c r="G11" s="82" t="s">
        <v>623</v>
      </c>
    </row>
    <row r="12" spans="1:7" x14ac:dyDescent="0.25">
      <c r="A12" s="82" t="s">
        <v>26</v>
      </c>
      <c r="B12" s="82" t="s">
        <v>31</v>
      </c>
      <c r="C12" s="82" t="s">
        <v>1151</v>
      </c>
      <c r="D12" s="82" t="s">
        <v>32</v>
      </c>
      <c r="E12" s="129" t="s">
        <v>19</v>
      </c>
      <c r="F12" s="129" t="s">
        <v>1145</v>
      </c>
      <c r="G12" s="82" t="s">
        <v>624</v>
      </c>
    </row>
    <row r="13" spans="1:7" x14ac:dyDescent="0.25">
      <c r="A13" s="82" t="s">
        <v>26</v>
      </c>
      <c r="B13" s="82" t="s">
        <v>998</v>
      </c>
      <c r="C13" s="82" t="s">
        <v>1151</v>
      </c>
      <c r="D13" s="82" t="s">
        <v>33</v>
      </c>
      <c r="E13" s="129" t="s">
        <v>19</v>
      </c>
      <c r="F13" s="129" t="s">
        <v>1144</v>
      </c>
      <c r="G13" s="82" t="s">
        <v>625</v>
      </c>
    </row>
    <row r="14" spans="1:7" x14ac:dyDescent="0.25">
      <c r="A14" s="82" t="s">
        <v>26</v>
      </c>
      <c r="B14" s="82" t="s">
        <v>999</v>
      </c>
      <c r="C14" s="82" t="s">
        <v>1151</v>
      </c>
      <c r="D14" s="82" t="s">
        <v>34</v>
      </c>
      <c r="E14" s="129" t="s">
        <v>19</v>
      </c>
      <c r="F14" s="129" t="s">
        <v>1144</v>
      </c>
      <c r="G14" s="82" t="s">
        <v>626</v>
      </c>
    </row>
    <row r="15" spans="1:7" x14ac:dyDescent="0.25">
      <c r="A15" s="82" t="s">
        <v>26</v>
      </c>
      <c r="B15" s="82" t="s">
        <v>35</v>
      </c>
      <c r="C15" s="82" t="s">
        <v>1151</v>
      </c>
      <c r="D15" s="82" t="s">
        <v>36</v>
      </c>
      <c r="E15" s="129" t="s">
        <v>19</v>
      </c>
      <c r="F15" s="129" t="s">
        <v>1145</v>
      </c>
      <c r="G15" s="82" t="s">
        <v>627</v>
      </c>
    </row>
    <row r="16" spans="1:7" x14ac:dyDescent="0.25">
      <c r="A16" s="82" t="s">
        <v>26</v>
      </c>
      <c r="B16" s="82" t="s">
        <v>1000</v>
      </c>
      <c r="C16" s="82" t="s">
        <v>1151</v>
      </c>
      <c r="D16" s="82" t="s">
        <v>27</v>
      </c>
      <c r="E16" s="129" t="s">
        <v>19</v>
      </c>
      <c r="F16" s="129" t="s">
        <v>1145</v>
      </c>
      <c r="G16" s="82" t="s">
        <v>628</v>
      </c>
    </row>
    <row r="17" spans="1:7" x14ac:dyDescent="0.25">
      <c r="A17" s="82" t="s">
        <v>26</v>
      </c>
      <c r="B17" s="82" t="s">
        <v>37</v>
      </c>
      <c r="C17" s="82" t="s">
        <v>1151</v>
      </c>
      <c r="D17" s="82" t="s">
        <v>38</v>
      </c>
      <c r="E17" s="129" t="s">
        <v>15</v>
      </c>
      <c r="F17" s="129" t="s">
        <v>1145</v>
      </c>
      <c r="G17" s="82" t="s">
        <v>630</v>
      </c>
    </row>
    <row r="18" spans="1:7" x14ac:dyDescent="0.25">
      <c r="A18" s="82" t="s">
        <v>26</v>
      </c>
      <c r="B18" s="82" t="s">
        <v>1001</v>
      </c>
      <c r="C18" s="82" t="s">
        <v>1151</v>
      </c>
      <c r="D18" s="82" t="s">
        <v>39</v>
      </c>
      <c r="E18" s="129" t="s">
        <v>15</v>
      </c>
      <c r="F18" s="129" t="s">
        <v>28</v>
      </c>
      <c r="G18" s="82" t="s">
        <v>631</v>
      </c>
    </row>
    <row r="19" spans="1:7" x14ac:dyDescent="0.25">
      <c r="A19" s="82" t="s">
        <v>26</v>
      </c>
      <c r="B19" s="82" t="s">
        <v>1002</v>
      </c>
      <c r="C19" s="82" t="s">
        <v>1151</v>
      </c>
      <c r="D19" s="82" t="s">
        <v>40</v>
      </c>
      <c r="E19" s="129" t="s">
        <v>15</v>
      </c>
      <c r="F19" s="129" t="s">
        <v>28</v>
      </c>
      <c r="G19" s="82" t="s">
        <v>632</v>
      </c>
    </row>
    <row r="20" spans="1:7" x14ac:dyDescent="0.25">
      <c r="A20" s="82" t="s">
        <v>26</v>
      </c>
      <c r="B20" s="82" t="s">
        <v>1003</v>
      </c>
      <c r="C20" s="82" t="s">
        <v>1151</v>
      </c>
      <c r="D20" s="82" t="s">
        <v>1004</v>
      </c>
      <c r="E20" s="129" t="s">
        <v>19</v>
      </c>
      <c r="F20" s="129" t="s">
        <v>20</v>
      </c>
      <c r="G20" s="82"/>
    </row>
    <row r="21" spans="1:7" x14ac:dyDescent="0.25">
      <c r="A21" s="82" t="s">
        <v>52</v>
      </c>
      <c r="B21" s="82" t="s">
        <v>113</v>
      </c>
      <c r="C21" s="82" t="s">
        <v>1151</v>
      </c>
      <c r="D21" s="82" t="s">
        <v>1172</v>
      </c>
      <c r="E21" s="129" t="s">
        <v>19</v>
      </c>
      <c r="F21" s="129" t="s">
        <v>28</v>
      </c>
      <c r="G21" s="82" t="s">
        <v>659</v>
      </c>
    </row>
    <row r="22" spans="1:7" x14ac:dyDescent="0.25">
      <c r="A22" s="82" t="s">
        <v>52</v>
      </c>
      <c r="B22" s="82" t="s">
        <v>114</v>
      </c>
      <c r="C22" s="82" t="s">
        <v>1151</v>
      </c>
      <c r="D22" s="82" t="s">
        <v>1173</v>
      </c>
      <c r="E22" s="129" t="s">
        <v>19</v>
      </c>
      <c r="F22" s="129" t="s">
        <v>28</v>
      </c>
      <c r="G22" s="82" t="s">
        <v>660</v>
      </c>
    </row>
    <row r="23" spans="1:7" x14ac:dyDescent="0.25">
      <c r="A23" s="82" t="s">
        <v>52</v>
      </c>
      <c r="B23" s="82" t="s">
        <v>117</v>
      </c>
      <c r="C23" s="82" t="s">
        <v>1151</v>
      </c>
      <c r="D23" s="82" t="s">
        <v>118</v>
      </c>
      <c r="E23" s="129" t="s">
        <v>19</v>
      </c>
      <c r="F23" s="129" t="s">
        <v>28</v>
      </c>
      <c r="G23" s="82" t="s">
        <v>662</v>
      </c>
    </row>
    <row r="24" spans="1:7" x14ac:dyDescent="0.25">
      <c r="A24" s="82" t="s">
        <v>52</v>
      </c>
      <c r="B24" s="82" t="s">
        <v>123</v>
      </c>
      <c r="C24" s="82" t="s">
        <v>1151</v>
      </c>
      <c r="D24" s="82" t="s">
        <v>1174</v>
      </c>
      <c r="E24" s="129" t="s">
        <v>19</v>
      </c>
      <c r="F24" s="129" t="s">
        <v>28</v>
      </c>
      <c r="G24" s="82" t="s">
        <v>665</v>
      </c>
    </row>
    <row r="25" spans="1:7" x14ac:dyDescent="0.25">
      <c r="A25" s="82" t="s">
        <v>52</v>
      </c>
      <c r="B25" s="82" t="s">
        <v>127</v>
      </c>
      <c r="C25" s="82" t="s">
        <v>1151</v>
      </c>
      <c r="D25" s="82" t="s">
        <v>1156</v>
      </c>
      <c r="E25" s="129" t="s">
        <v>19</v>
      </c>
      <c r="F25" s="129" t="s">
        <v>28</v>
      </c>
      <c r="G25" s="82" t="s">
        <v>668</v>
      </c>
    </row>
    <row r="26" spans="1:7" x14ac:dyDescent="0.25">
      <c r="A26" s="82" t="s">
        <v>52</v>
      </c>
      <c r="B26" s="82" t="s">
        <v>1010</v>
      </c>
      <c r="C26" s="82" t="s">
        <v>1151</v>
      </c>
      <c r="D26" s="82" t="s">
        <v>129</v>
      </c>
      <c r="E26" s="129" t="s">
        <v>19</v>
      </c>
      <c r="F26" s="129" t="s">
        <v>28</v>
      </c>
      <c r="G26" s="82" t="s">
        <v>670</v>
      </c>
    </row>
    <row r="27" spans="1:7" x14ac:dyDescent="0.25">
      <c r="A27" s="82" t="s">
        <v>52</v>
      </c>
      <c r="B27" s="82" t="s">
        <v>130</v>
      </c>
      <c r="C27" s="82" t="s">
        <v>1151</v>
      </c>
      <c r="D27" s="82" t="s">
        <v>131</v>
      </c>
      <c r="E27" s="129" t="s">
        <v>19</v>
      </c>
      <c r="F27" s="129" t="s">
        <v>28</v>
      </c>
      <c r="G27" s="82" t="s">
        <v>671</v>
      </c>
    </row>
    <row r="28" spans="1:7" x14ac:dyDescent="0.25">
      <c r="A28" s="82" t="s">
        <v>52</v>
      </c>
      <c r="B28" s="82" t="s">
        <v>1017</v>
      </c>
      <c r="C28" s="82" t="s">
        <v>1151</v>
      </c>
      <c r="D28" s="82" t="s">
        <v>1168</v>
      </c>
      <c r="E28" s="129" t="s">
        <v>73</v>
      </c>
      <c r="F28" s="129" t="s">
        <v>28</v>
      </c>
      <c r="G28" s="82"/>
    </row>
    <row r="29" spans="1:7" x14ac:dyDescent="0.25">
      <c r="A29" s="82" t="s">
        <v>52</v>
      </c>
      <c r="B29" s="82" t="s">
        <v>1199</v>
      </c>
      <c r="C29" s="82" t="s">
        <v>1151</v>
      </c>
      <c r="D29" s="82" t="s">
        <v>1198</v>
      </c>
      <c r="E29" s="129" t="s">
        <v>73</v>
      </c>
      <c r="F29" s="129" t="s">
        <v>28</v>
      </c>
      <c r="G29" s="82" t="s">
        <v>1200</v>
      </c>
    </row>
    <row r="30" spans="1:7" x14ac:dyDescent="0.25">
      <c r="A30" s="82" t="s">
        <v>52</v>
      </c>
      <c r="B30" s="129" t="s">
        <v>1201</v>
      </c>
      <c r="C30" s="129" t="s">
        <v>1151</v>
      </c>
      <c r="D30" s="82" t="s">
        <v>1203</v>
      </c>
      <c r="E30" s="129" t="s">
        <v>73</v>
      </c>
      <c r="F30" s="129" t="s">
        <v>28</v>
      </c>
      <c r="G30" s="82" t="s">
        <v>1210</v>
      </c>
    </row>
    <row r="31" spans="1:7" x14ac:dyDescent="0.25">
      <c r="A31" s="82" t="s">
        <v>52</v>
      </c>
      <c r="B31" s="129" t="s">
        <v>1202</v>
      </c>
      <c r="C31" s="129" t="s">
        <v>1151</v>
      </c>
      <c r="D31" s="82" t="s">
        <v>1203</v>
      </c>
      <c r="E31" s="129" t="s">
        <v>73</v>
      </c>
      <c r="F31" s="129" t="s">
        <v>28</v>
      </c>
      <c r="G31" s="82" t="s">
        <v>1211</v>
      </c>
    </row>
    <row r="32" spans="1:7" x14ac:dyDescent="0.25">
      <c r="A32" s="82" t="s">
        <v>52</v>
      </c>
      <c r="B32" s="129" t="s">
        <v>1285</v>
      </c>
      <c r="C32" s="129" t="s">
        <v>1151</v>
      </c>
      <c r="D32" s="82" t="s">
        <v>1286</v>
      </c>
      <c r="E32" s="129" t="s">
        <v>19</v>
      </c>
      <c r="F32" s="129" t="s">
        <v>20</v>
      </c>
      <c r="G32" s="82" t="s">
        <v>1287</v>
      </c>
    </row>
    <row r="33" spans="1:7" x14ac:dyDescent="0.25">
      <c r="A33" s="82" t="s">
        <v>168</v>
      </c>
      <c r="B33" s="82" t="s">
        <v>169</v>
      </c>
      <c r="C33" s="82" t="s">
        <v>1151</v>
      </c>
      <c r="D33" s="82" t="s">
        <v>170</v>
      </c>
      <c r="E33" s="129" t="s">
        <v>19</v>
      </c>
      <c r="F33" s="129" t="s">
        <v>20</v>
      </c>
      <c r="G33" s="82" t="s">
        <v>710</v>
      </c>
    </row>
    <row r="34" spans="1:7" x14ac:dyDescent="0.25">
      <c r="A34" s="82" t="s">
        <v>222</v>
      </c>
      <c r="B34" s="82" t="s">
        <v>237</v>
      </c>
      <c r="C34" s="82" t="s">
        <v>1151</v>
      </c>
      <c r="D34" s="82" t="s">
        <v>238</v>
      </c>
      <c r="E34" s="129" t="s">
        <v>19</v>
      </c>
      <c r="F34" s="129" t="s">
        <v>20</v>
      </c>
      <c r="G34" s="82" t="s">
        <v>739</v>
      </c>
    </row>
    <row r="35" spans="1:7" x14ac:dyDescent="0.25">
      <c r="A35" s="82" t="s">
        <v>222</v>
      </c>
      <c r="B35" s="82" t="s">
        <v>1040</v>
      </c>
      <c r="C35" s="82" t="s">
        <v>1151</v>
      </c>
      <c r="D35" s="82" t="s">
        <v>225</v>
      </c>
      <c r="E35" s="129" t="s">
        <v>15</v>
      </c>
      <c r="F35" s="129" t="s">
        <v>20</v>
      </c>
      <c r="G35" s="82" t="s">
        <v>744</v>
      </c>
    </row>
    <row r="36" spans="1:7" x14ac:dyDescent="0.25">
      <c r="A36" s="82" t="s">
        <v>222</v>
      </c>
      <c r="B36" s="82" t="s">
        <v>1041</v>
      </c>
      <c r="C36" s="82" t="s">
        <v>1151</v>
      </c>
      <c r="D36" s="82" t="s">
        <v>226</v>
      </c>
      <c r="E36" s="129" t="s">
        <v>15</v>
      </c>
      <c r="F36" s="129" t="s">
        <v>20</v>
      </c>
      <c r="G36" s="82" t="s">
        <v>731</v>
      </c>
    </row>
    <row r="37" spans="1:7" x14ac:dyDescent="0.25">
      <c r="A37" s="82" t="s">
        <v>222</v>
      </c>
      <c r="B37" s="82" t="s">
        <v>227</v>
      </c>
      <c r="C37" s="82" t="s">
        <v>1151</v>
      </c>
      <c r="D37" s="82" t="s">
        <v>228</v>
      </c>
      <c r="E37" s="129" t="s">
        <v>15</v>
      </c>
      <c r="F37" s="129" t="s">
        <v>20</v>
      </c>
      <c r="G37" s="82" t="s">
        <v>745</v>
      </c>
    </row>
    <row r="38" spans="1:7" x14ac:dyDescent="0.25">
      <c r="A38" s="82" t="s">
        <v>222</v>
      </c>
      <c r="B38" s="82" t="s">
        <v>245</v>
      </c>
      <c r="C38" s="82" t="s">
        <v>1151</v>
      </c>
      <c r="D38" s="82" t="s">
        <v>246</v>
      </c>
      <c r="E38" s="129" t="s">
        <v>15</v>
      </c>
      <c r="F38" s="129" t="s">
        <v>28</v>
      </c>
      <c r="G38" s="82" t="s">
        <v>746</v>
      </c>
    </row>
    <row r="39" spans="1:7" x14ac:dyDescent="0.25">
      <c r="A39" s="82" t="s">
        <v>270</v>
      </c>
      <c r="B39" s="82" t="s">
        <v>1044</v>
      </c>
      <c r="C39" s="82" t="s">
        <v>1151</v>
      </c>
      <c r="D39" s="82" t="s">
        <v>275</v>
      </c>
      <c r="E39" s="129" t="s">
        <v>73</v>
      </c>
      <c r="F39" s="129" t="s">
        <v>28</v>
      </c>
      <c r="G39" s="82" t="s">
        <v>766</v>
      </c>
    </row>
    <row r="40" spans="1:7" x14ac:dyDescent="0.25">
      <c r="A40" s="82" t="s">
        <v>270</v>
      </c>
      <c r="B40" s="82" t="s">
        <v>1045</v>
      </c>
      <c r="C40" s="82" t="s">
        <v>1151</v>
      </c>
      <c r="D40" s="82" t="s">
        <v>1177</v>
      </c>
      <c r="E40" s="129" t="s">
        <v>19</v>
      </c>
      <c r="F40" s="129" t="s">
        <v>28</v>
      </c>
      <c r="G40" s="82" t="s">
        <v>770</v>
      </c>
    </row>
    <row r="41" spans="1:7" x14ac:dyDescent="0.25">
      <c r="A41" s="82" t="s">
        <v>270</v>
      </c>
      <c r="B41" s="82" t="s">
        <v>1047</v>
      </c>
      <c r="C41" s="82" t="s">
        <v>1151</v>
      </c>
      <c r="D41" s="82" t="s">
        <v>285</v>
      </c>
      <c r="E41" s="129" t="s">
        <v>73</v>
      </c>
      <c r="F41" s="129" t="s">
        <v>28</v>
      </c>
      <c r="G41" s="82" t="s">
        <v>773</v>
      </c>
    </row>
    <row r="42" spans="1:7" x14ac:dyDescent="0.25">
      <c r="A42" s="82" t="s">
        <v>270</v>
      </c>
      <c r="B42" s="82" t="s">
        <v>1048</v>
      </c>
      <c r="C42" s="82" t="s">
        <v>1151</v>
      </c>
      <c r="D42" s="82" t="s">
        <v>285</v>
      </c>
      <c r="E42" s="129" t="s">
        <v>73</v>
      </c>
      <c r="F42" s="129" t="s">
        <v>28</v>
      </c>
      <c r="G42" s="82" t="s">
        <v>774</v>
      </c>
    </row>
    <row r="43" spans="1:7" x14ac:dyDescent="0.25">
      <c r="A43" s="82" t="s">
        <v>267</v>
      </c>
      <c r="B43" s="82" t="s">
        <v>268</v>
      </c>
      <c r="C43" s="82" t="s">
        <v>1151</v>
      </c>
      <c r="D43" s="82" t="s">
        <v>269</v>
      </c>
      <c r="E43" s="129" t="s">
        <v>19</v>
      </c>
      <c r="F43" s="129" t="s">
        <v>1144</v>
      </c>
      <c r="G43" s="82" t="s">
        <v>763</v>
      </c>
    </row>
    <row r="44" spans="1:7" x14ac:dyDescent="0.25">
      <c r="A44" s="82" t="s">
        <v>270</v>
      </c>
      <c r="B44" s="82" t="s">
        <v>278</v>
      </c>
      <c r="C44" s="82" t="s">
        <v>1151</v>
      </c>
      <c r="D44" s="82" t="s">
        <v>279</v>
      </c>
      <c r="E44" s="129" t="s">
        <v>19</v>
      </c>
      <c r="F44" s="129" t="s">
        <v>28</v>
      </c>
      <c r="G44" s="82" t="s">
        <v>768</v>
      </c>
    </row>
    <row r="45" spans="1:7" x14ac:dyDescent="0.25">
      <c r="A45" s="82" t="s">
        <v>270</v>
      </c>
      <c r="B45" s="82" t="s">
        <v>280</v>
      </c>
      <c r="C45" s="82" t="s">
        <v>1151</v>
      </c>
      <c r="D45" s="82" t="s">
        <v>281</v>
      </c>
      <c r="E45" s="129" t="s">
        <v>19</v>
      </c>
      <c r="F45" s="129" t="s">
        <v>28</v>
      </c>
      <c r="G45" s="82" t="s">
        <v>769</v>
      </c>
    </row>
    <row r="46" spans="1:7" x14ac:dyDescent="0.25">
      <c r="A46" s="82" t="s">
        <v>270</v>
      </c>
      <c r="B46" s="129" t="s">
        <v>1313</v>
      </c>
      <c r="C46" s="129" t="s">
        <v>1151</v>
      </c>
      <c r="D46" s="82" t="s">
        <v>1296</v>
      </c>
      <c r="E46" s="129" t="s">
        <v>15</v>
      </c>
      <c r="F46" s="129" t="s">
        <v>28</v>
      </c>
      <c r="G46" s="132" t="s">
        <v>1297</v>
      </c>
    </row>
    <row r="47" spans="1:7" x14ac:dyDescent="0.25">
      <c r="A47" s="82" t="s">
        <v>293</v>
      </c>
      <c r="B47" s="82" t="s">
        <v>1055</v>
      </c>
      <c r="C47" s="82" t="s">
        <v>1151</v>
      </c>
      <c r="D47" s="82" t="s">
        <v>294</v>
      </c>
      <c r="E47" s="129" t="s">
        <v>73</v>
      </c>
      <c r="F47" s="129" t="s">
        <v>28</v>
      </c>
      <c r="G47" s="82" t="s">
        <v>782</v>
      </c>
    </row>
    <row r="48" spans="1:7" x14ac:dyDescent="0.25">
      <c r="A48" s="82" t="s">
        <v>297</v>
      </c>
      <c r="B48" s="82" t="s">
        <v>1056</v>
      </c>
      <c r="C48" s="82" t="s">
        <v>1151</v>
      </c>
      <c r="D48" s="82" t="s">
        <v>298</v>
      </c>
      <c r="E48" s="129" t="s">
        <v>19</v>
      </c>
      <c r="F48" s="129" t="s">
        <v>28</v>
      </c>
      <c r="G48" s="82" t="s">
        <v>783</v>
      </c>
    </row>
    <row r="49" spans="1:7" x14ac:dyDescent="0.25">
      <c r="A49" s="82" t="s">
        <v>297</v>
      </c>
      <c r="B49" s="82" t="s">
        <v>1057</v>
      </c>
      <c r="C49" s="82" t="s">
        <v>1151</v>
      </c>
      <c r="D49" s="82" t="s">
        <v>301</v>
      </c>
      <c r="E49" s="129" t="s">
        <v>19</v>
      </c>
      <c r="F49" s="129" t="s">
        <v>1144</v>
      </c>
      <c r="G49" s="82" t="s">
        <v>785</v>
      </c>
    </row>
    <row r="50" spans="1:7" x14ac:dyDescent="0.25">
      <c r="A50" s="82" t="s">
        <v>297</v>
      </c>
      <c r="B50" s="82" t="s">
        <v>302</v>
      </c>
      <c r="C50" s="82" t="s">
        <v>1151</v>
      </c>
      <c r="D50" s="82" t="s">
        <v>303</v>
      </c>
      <c r="E50" s="129" t="s">
        <v>15</v>
      </c>
      <c r="F50" s="129" t="s">
        <v>1144</v>
      </c>
      <c r="G50" s="82" t="s">
        <v>786</v>
      </c>
    </row>
    <row r="51" spans="1:7" x14ac:dyDescent="0.25">
      <c r="A51" s="82" t="s">
        <v>313</v>
      </c>
      <c r="B51" s="82" t="s">
        <v>330</v>
      </c>
      <c r="C51" s="82" t="s">
        <v>1151</v>
      </c>
      <c r="D51" s="82" t="s">
        <v>331</v>
      </c>
      <c r="E51" s="129" t="s">
        <v>15</v>
      </c>
      <c r="F51" s="129" t="s">
        <v>28</v>
      </c>
      <c r="G51" s="82" t="s">
        <v>798</v>
      </c>
    </row>
    <row r="52" spans="1:7" x14ac:dyDescent="0.25">
      <c r="A52" s="82" t="s">
        <v>187</v>
      </c>
      <c r="B52" s="82" t="s">
        <v>1061</v>
      </c>
      <c r="C52" s="82" t="s">
        <v>1151</v>
      </c>
      <c r="D52" s="82" t="s">
        <v>1062</v>
      </c>
      <c r="E52" s="129" t="s">
        <v>73</v>
      </c>
      <c r="F52" s="129" t="s">
        <v>28</v>
      </c>
      <c r="G52" s="82"/>
    </row>
    <row r="53" spans="1:7" x14ac:dyDescent="0.25">
      <c r="A53" s="82" t="s">
        <v>267</v>
      </c>
      <c r="B53" s="82" t="s">
        <v>1092</v>
      </c>
      <c r="C53" s="82" t="s">
        <v>1151</v>
      </c>
      <c r="D53" s="82" t="s">
        <v>341</v>
      </c>
      <c r="E53" s="129" t="s">
        <v>73</v>
      </c>
      <c r="F53" s="129" t="s">
        <v>28</v>
      </c>
      <c r="G53" s="82" t="s">
        <v>804</v>
      </c>
    </row>
    <row r="54" spans="1:7" x14ac:dyDescent="0.25">
      <c r="A54" s="82" t="s">
        <v>267</v>
      </c>
      <c r="B54" s="82" t="s">
        <v>1093</v>
      </c>
      <c r="C54" s="82" t="s">
        <v>1151</v>
      </c>
      <c r="D54" s="82" t="s">
        <v>341</v>
      </c>
      <c r="E54" s="129" t="s">
        <v>73</v>
      </c>
      <c r="F54" s="129" t="s">
        <v>28</v>
      </c>
      <c r="G54" s="82" t="s">
        <v>805</v>
      </c>
    </row>
    <row r="55" spans="1:7" x14ac:dyDescent="0.25">
      <c r="A55" s="82" t="s">
        <v>389</v>
      </c>
      <c r="B55" s="82" t="s">
        <v>390</v>
      </c>
      <c r="C55" s="82" t="s">
        <v>1151</v>
      </c>
      <c r="D55" s="82" t="s">
        <v>391</v>
      </c>
      <c r="E55" s="129" t="s">
        <v>19</v>
      </c>
      <c r="F55" s="129" t="s">
        <v>28</v>
      </c>
      <c r="G55" s="82" t="s">
        <v>837</v>
      </c>
    </row>
    <row r="56" spans="1:7" x14ac:dyDescent="0.25">
      <c r="A56" s="82" t="s">
        <v>297</v>
      </c>
      <c r="B56" s="82" t="s">
        <v>1098</v>
      </c>
      <c r="C56" s="82" t="s">
        <v>1151</v>
      </c>
      <c r="D56" s="82" t="s">
        <v>399</v>
      </c>
      <c r="E56" s="129" t="s">
        <v>19</v>
      </c>
      <c r="F56" s="129" t="s">
        <v>1144</v>
      </c>
      <c r="G56" s="82" t="s">
        <v>843</v>
      </c>
    </row>
    <row r="57" spans="1:7" x14ac:dyDescent="0.25">
      <c r="A57" s="82" t="s">
        <v>485</v>
      </c>
      <c r="B57" s="82" t="s">
        <v>1278</v>
      </c>
      <c r="C57" s="82" t="s">
        <v>1151</v>
      </c>
      <c r="D57" s="82" t="s">
        <v>1279</v>
      </c>
      <c r="E57" s="129" t="s">
        <v>1204</v>
      </c>
      <c r="F57" s="129" t="s">
        <v>28</v>
      </c>
      <c r="G57" s="82" t="s">
        <v>1280</v>
      </c>
    </row>
    <row r="58" spans="1:7" x14ac:dyDescent="0.25">
      <c r="A58" s="82" t="s">
        <v>485</v>
      </c>
      <c r="B58" s="82" t="s">
        <v>1281</v>
      </c>
      <c r="C58" s="82" t="s">
        <v>1151</v>
      </c>
      <c r="D58" s="82" t="s">
        <v>1279</v>
      </c>
      <c r="E58" s="129" t="s">
        <v>1204</v>
      </c>
      <c r="F58" s="129" t="s">
        <v>28</v>
      </c>
      <c r="G58" s="82" t="s">
        <v>1282</v>
      </c>
    </row>
    <row r="62" spans="1:7" x14ac:dyDescent="0.25">
      <c r="A62" t="s">
        <v>1316</v>
      </c>
    </row>
    <row r="65" spans="1:4" x14ac:dyDescent="0.25">
      <c r="A65" t="s">
        <v>1301</v>
      </c>
      <c r="D65" t="s">
        <v>1303</v>
      </c>
    </row>
    <row r="68" spans="1:4" x14ac:dyDescent="0.25">
      <c r="A68" t="s">
        <v>1302</v>
      </c>
    </row>
    <row r="70" spans="1:4" x14ac:dyDescent="0.25">
      <c r="D70" t="s">
        <v>1304</v>
      </c>
    </row>
  </sheetData>
  <conditionalFormatting sqref="E10:G10">
    <cfRule type="containsText" dxfId="179" priority="685" operator="containsText" text="Radio">
      <formula>NOT(ISERROR(SEARCH("Radio",E10)))</formula>
    </cfRule>
  </conditionalFormatting>
  <conditionalFormatting sqref="E10">
    <cfRule type="containsText" dxfId="178" priority="683" operator="containsText" text="fija">
      <formula>NOT(ISERROR(SEARCH("fija",E10)))</formula>
    </cfRule>
    <cfRule type="containsText" dxfId="177" priority="684" operator="containsText" text="domo">
      <formula>NOT(ISERROR(SEARCH("domo",E10)))</formula>
    </cfRule>
  </conditionalFormatting>
  <conditionalFormatting sqref="F10">
    <cfRule type="cellIs" dxfId="176" priority="682" operator="equal">
      <formula>"PTP A FO"</formula>
    </cfRule>
  </conditionalFormatting>
  <conditionalFormatting sqref="C10">
    <cfRule type="cellIs" dxfId="175" priority="677" operator="equal">
      <formula>$C$224</formula>
    </cfRule>
    <cfRule type="cellIs" dxfId="174" priority="678" operator="equal">
      <formula>$C$212</formula>
    </cfRule>
  </conditionalFormatting>
  <conditionalFormatting sqref="F10">
    <cfRule type="cellIs" dxfId="173" priority="803" operator="equal">
      <formula>#REF!</formula>
    </cfRule>
    <cfRule type="cellIs" dxfId="172" priority="804" operator="equal">
      <formula>"PTP A FO"</formula>
    </cfRule>
  </conditionalFormatting>
  <conditionalFormatting sqref="E10">
    <cfRule type="cellIs" dxfId="171" priority="805" operator="equal">
      <formula>#REF!</formula>
    </cfRule>
  </conditionalFormatting>
  <conditionalFormatting sqref="E11:G58">
    <cfRule type="containsText" dxfId="170" priority="9" operator="containsText" text="Radio">
      <formula>NOT(ISERROR(SEARCH("Radio",E11)))</formula>
    </cfRule>
  </conditionalFormatting>
  <conditionalFormatting sqref="E11:E58">
    <cfRule type="containsText" dxfId="169" priority="7" operator="containsText" text="fija">
      <formula>NOT(ISERROR(SEARCH("fija",E11)))</formula>
    </cfRule>
    <cfRule type="containsText" dxfId="168" priority="8" operator="containsText" text="domo">
      <formula>NOT(ISERROR(SEARCH("domo",E11)))</formula>
    </cfRule>
  </conditionalFormatting>
  <conditionalFormatting sqref="F11:F58">
    <cfRule type="cellIs" dxfId="167" priority="6" operator="equal">
      <formula>"PTP A FO"</formula>
    </cfRule>
  </conditionalFormatting>
  <conditionalFormatting sqref="F11:F58">
    <cfRule type="cellIs" dxfId="166" priority="4" operator="equal">
      <formula>$F$10</formula>
    </cfRule>
    <cfRule type="cellIs" dxfId="165" priority="5" operator="equal">
      <formula>"PTP A FO"</formula>
    </cfRule>
  </conditionalFormatting>
  <conditionalFormatting sqref="E11:E58">
    <cfRule type="cellIs" dxfId="164" priority="3" operator="equal">
      <formula>$E$7</formula>
    </cfRule>
  </conditionalFormatting>
  <conditionalFormatting sqref="D57:D58 C11:C58">
    <cfRule type="cellIs" dxfId="163" priority="1" operator="equal">
      <formula>$C$216</formula>
    </cfRule>
    <cfRule type="cellIs" dxfId="162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 t="str">
        <f>'RESUMEN TOTAL'!Y5</f>
        <v>APAGADO</v>
      </c>
      <c r="U2" t="str">
        <f>'RESUMEN TOTAL'!Z5</f>
        <v>APAGADO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 t="str">
        <f>'RESUMEN TOTAL'!Y6</f>
        <v>APAGADO</v>
      </c>
      <c r="U3" t="str">
        <f>'RESUMEN TOTAL'!Z6</f>
        <v>APAGADO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 t="str">
        <f>'RESUMEN TOTAL'!Z7</f>
        <v>APAGADO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 t="str">
        <f>'RESUMEN TOTAL'!Y8</f>
        <v>APAGADO</v>
      </c>
      <c r="U5" t="str">
        <f>'RESUMEN TOTAL'!Z8</f>
        <v>APAGADO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 t="str">
        <f>'RESUMEN TOTAL'!Y9</f>
        <v>APAGADO</v>
      </c>
      <c r="U6" t="str">
        <f>'RESUMEN TOTAL'!Z9</f>
        <v>APAGADO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 t="str">
        <f>'RESUMEN TOTAL'!Y10</f>
        <v>APAGADO</v>
      </c>
      <c r="U7" t="str">
        <f>'RESUMEN TOTAL'!Z10</f>
        <v>APAGADO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 t="str">
        <f>'RESUMEN TOTAL'!Y11</f>
        <v>APAGADO</v>
      </c>
      <c r="U8" t="str">
        <f>'RESUMEN TOTAL'!Z11</f>
        <v>APAGADO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 t="str">
        <f>'RESUMEN TOTAL'!Y12</f>
        <v>APAGADO</v>
      </c>
      <c r="U9" t="str">
        <f>'RESUMEN TOTAL'!Z12</f>
        <v>APAGADO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 t="str">
        <f>'RESUMEN TOTAL'!Y13</f>
        <v>APAGADO</v>
      </c>
      <c r="U10" t="str">
        <f>'RESUMEN TOTAL'!Z13</f>
        <v>APAGADO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 t="str">
        <f>'RESUMEN TOTAL'!Y14</f>
        <v>APAGADO</v>
      </c>
      <c r="U11" t="str">
        <f>'RESUMEN TOTAL'!Z14</f>
        <v>APAGADO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 t="str">
        <f>'RESUMEN TOTAL'!Y17</f>
        <v>APAGADO</v>
      </c>
      <c r="U14" t="str">
        <f>'RESUMEN TOTAL'!Z17</f>
        <v>APAGADO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 t="str">
        <f>'RESUMEN TOTAL'!Y18</f>
        <v>APAGADO</v>
      </c>
      <c r="U15" t="str">
        <f>'RESUMEN TOTAL'!Z18</f>
        <v>APAGADO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 t="str">
        <f>'RESUMEN TOTAL'!Y19</f>
        <v>APAGADO</v>
      </c>
      <c r="U16" t="str">
        <f>'RESUMEN TOTAL'!Z19</f>
        <v>APAGADO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 t="str">
        <f>'RESUMEN TOTAL'!Y20</f>
        <v>APAGADO</v>
      </c>
      <c r="U17" t="str">
        <f>'RESUMEN TOTAL'!Z20</f>
        <v>APAGADO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 t="str">
        <f>'RESUMEN TOTAL'!U21</f>
        <v>APAGADO</v>
      </c>
      <c r="Q18">
        <f>'RESUMEN TOTAL'!V21</f>
        <v>0</v>
      </c>
      <c r="R18">
        <f>'RESUMEN TOTAL'!W21</f>
        <v>0</v>
      </c>
      <c r="S18">
        <f>'RESUMEN TOTAL'!X21</f>
        <v>0</v>
      </c>
      <c r="T18" t="str">
        <f>'RESUMEN TOTAL'!Y21</f>
        <v>APAGADO</v>
      </c>
      <c r="U18" t="str">
        <f>'RESUMEN TOTAL'!Z21</f>
        <v>APAGADO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 t="str">
        <f>'RESUMEN TOTAL'!U22</f>
        <v>APAGADO</v>
      </c>
      <c r="Q19">
        <f>'RESUMEN TOTAL'!V22</f>
        <v>0</v>
      </c>
      <c r="R19">
        <f>'RESUMEN TOTAL'!W22</f>
        <v>0</v>
      </c>
      <c r="S19">
        <f>'RESUMEN TOTAL'!X22</f>
        <v>0</v>
      </c>
      <c r="T19" t="str">
        <f>'RESUMEN TOTAL'!Y22</f>
        <v>APAGADO</v>
      </c>
      <c r="U19" t="str">
        <f>'RESUMEN TOTAL'!Z22</f>
        <v>APAGADO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 t="str">
        <f>'RESUMEN TOTAL'!U24</f>
        <v>APAGADO</v>
      </c>
      <c r="Q21" t="str">
        <f>'RESUMEN TOTAL'!V24</f>
        <v>APAGADO</v>
      </c>
      <c r="R21" t="str">
        <f>'RESUMEN TOTAL'!W24</f>
        <v>APAGADO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 t="str">
        <f>'RESUMEN TOTAL'!W29</f>
        <v>APAGADO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 t="str">
        <f>'RESUMEN TOTAL'!U34</f>
        <v>APAGADO</v>
      </c>
      <c r="Q31">
        <f>'RESUMEN TOTAL'!V34</f>
        <v>0</v>
      </c>
      <c r="R31">
        <f>'RESUMEN TOTAL'!W34</f>
        <v>0</v>
      </c>
      <c r="S31">
        <f>'RESUMEN TOTAL'!X34</f>
        <v>0</v>
      </c>
      <c r="T31" t="str">
        <f>'RESUMEN TOTAL'!Y34</f>
        <v>APAGADO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 t="str">
        <f>'RESUMEN TOTAL'!U40</f>
        <v>APAGADO</v>
      </c>
      <c r="Q37">
        <f>'RESUMEN TOTAL'!V40</f>
        <v>0</v>
      </c>
      <c r="R37">
        <f>'RESUMEN TOTAL'!W40</f>
        <v>0</v>
      </c>
      <c r="S37">
        <f>'RESUMEN TOTAL'!X40</f>
        <v>0</v>
      </c>
      <c r="T37" t="str">
        <f>'RESUMEN TOTAL'!Y40</f>
        <v>APAGADO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 t="str">
        <f>'RESUMEN TOTAL'!U45</f>
        <v>APAGADO</v>
      </c>
      <c r="Q42">
        <f>'RESUMEN TOTAL'!V45</f>
        <v>0</v>
      </c>
      <c r="R42">
        <f>'RESUMEN TOTAL'!W45</f>
        <v>0</v>
      </c>
      <c r="S42">
        <f>'RESUMEN TOTAL'!X45</f>
        <v>0</v>
      </c>
      <c r="T42" t="str">
        <f>'RESUMEN TOTAL'!Y45</f>
        <v>APAGADO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 t="str">
        <f>'RESUMEN TOTAL'!U46</f>
        <v>APAGADO</v>
      </c>
      <c r="Q43">
        <f>'RESUMEN TOTAL'!V46</f>
        <v>0</v>
      </c>
      <c r="R43">
        <f>'RESUMEN TOTAL'!W46</f>
        <v>0</v>
      </c>
      <c r="S43">
        <f>'RESUMEN TOTAL'!X46</f>
        <v>0</v>
      </c>
      <c r="T43" t="str">
        <f>'RESUMEN TOTAL'!Y46</f>
        <v>APAGADO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 t="str">
        <f>'RESUMEN TOTAL'!S48</f>
        <v>APAGADO</v>
      </c>
      <c r="O45" t="str">
        <f>'RESUMEN TOTAL'!T48</f>
        <v>APAGADO</v>
      </c>
      <c r="P45" t="str">
        <f>'RESUMEN TOTAL'!U48</f>
        <v>APAGADO</v>
      </c>
      <c r="Q45" t="str">
        <f>'RESUMEN TOTAL'!V48</f>
        <v>APAGADO</v>
      </c>
      <c r="R45" t="str">
        <f>'RESUMEN TOTAL'!W48</f>
        <v>APAGADO</v>
      </c>
      <c r="S45" t="str">
        <f>'RESUMEN TOTAL'!X48</f>
        <v>APAGADO</v>
      </c>
      <c r="T45" t="str">
        <f>'RESUMEN TOTAL'!Y48</f>
        <v>APAGADO</v>
      </c>
      <c r="U45" t="str">
        <f>'RESUMEN TOTAL'!Z48</f>
        <v>APAGADO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 t="str">
        <f>'RESUMEN TOTAL'!S49</f>
        <v>APAGADO</v>
      </c>
      <c r="O46" t="str">
        <f>'RESUMEN TOTAL'!T49</f>
        <v>APAGADO</v>
      </c>
      <c r="P46" t="str">
        <f>'RESUMEN TOTAL'!U49</f>
        <v>APAGADO</v>
      </c>
      <c r="Q46" t="str">
        <f>'RESUMEN TOTAL'!V49</f>
        <v>APAGADO</v>
      </c>
      <c r="R46" t="str">
        <f>'RESUMEN TOTAL'!W49</f>
        <v>APAGADO</v>
      </c>
      <c r="S46" t="str">
        <f>'RESUMEN TOTAL'!X49</f>
        <v>APAGADO</v>
      </c>
      <c r="T46" t="str">
        <f>'RESUMEN TOTAL'!Y49</f>
        <v>APAGADO</v>
      </c>
      <c r="U46" t="str">
        <f>'RESUMEN TOTAL'!Z49</f>
        <v>APAGADO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 t="str">
        <f>'RESUMEN TOTAL'!U50</f>
        <v>APAGADO</v>
      </c>
      <c r="Q47">
        <f>'RESUMEN TOTAL'!V50</f>
        <v>0</v>
      </c>
      <c r="R47">
        <f>'RESUMEN TOTAL'!W50</f>
        <v>0</v>
      </c>
      <c r="S47">
        <f>'RESUMEN TOTAL'!X50</f>
        <v>0</v>
      </c>
      <c r="T47" t="str">
        <f>'RESUMEN TOTAL'!Y50</f>
        <v>APAGADO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 t="str">
        <f>'RESUMEN TOTAL'!S51</f>
        <v>APAGADO</v>
      </c>
      <c r="O48" t="str">
        <f>'RESUMEN TOTAL'!T51</f>
        <v>APAGADO</v>
      </c>
      <c r="P48" t="str">
        <f>'RESUMEN TOTAL'!U51</f>
        <v>APAGADO</v>
      </c>
      <c r="Q48" t="str">
        <f>'RESUMEN TOTAL'!V51</f>
        <v>APAGADO</v>
      </c>
      <c r="R48" t="str">
        <f>'RESUMEN TOTAL'!W51</f>
        <v>APAGADO</v>
      </c>
      <c r="S48" t="str">
        <f>'RESUMEN TOTAL'!X51</f>
        <v>APAGADO</v>
      </c>
      <c r="T48" t="str">
        <f>'RESUMEN TOTAL'!Y51</f>
        <v>APAGADO</v>
      </c>
      <c r="U48" t="str">
        <f>'RESUMEN TOTAL'!Z51</f>
        <v>APAGADO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 t="str">
        <f>'RESUMEN TOTAL'!Y52</f>
        <v>APAGADO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 t="str">
        <f>'RESUMEN TOTAL'!U53</f>
        <v>APAGADO</v>
      </c>
      <c r="Q50">
        <f>'RESUMEN TOTAL'!V53</f>
        <v>0</v>
      </c>
      <c r="R50">
        <f>'RESUMEN TOTAL'!W53</f>
        <v>0</v>
      </c>
      <c r="S50">
        <f>'RESUMEN TOTAL'!X53</f>
        <v>0</v>
      </c>
      <c r="T50" t="str">
        <f>'RESUMEN TOTAL'!Y53</f>
        <v>APAGADO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 t="str">
        <f>'RESUMEN TOTAL'!S54</f>
        <v>APAGADO</v>
      </c>
      <c r="O51" t="str">
        <f>'RESUMEN TOTAL'!T54</f>
        <v>APAGADO</v>
      </c>
      <c r="P51" t="str">
        <f>'RESUMEN TOTAL'!U54</f>
        <v>APAGADO</v>
      </c>
      <c r="Q51" t="str">
        <f>'RESUMEN TOTAL'!V54</f>
        <v>APAGADO</v>
      </c>
      <c r="R51" t="str">
        <f>'RESUMEN TOTAL'!W54</f>
        <v>APAGADO</v>
      </c>
      <c r="S51" t="str">
        <f>'RESUMEN TOTAL'!X54</f>
        <v>APAGADO</v>
      </c>
      <c r="T51" t="str">
        <f>'RESUMEN TOTAL'!Y54</f>
        <v>APAGADO</v>
      </c>
      <c r="U51" t="str">
        <f>'RESUMEN TOTAL'!Z54</f>
        <v>APAGADO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 t="str">
        <f>'RESUMEN TOTAL'!S57</f>
        <v>APAGADO</v>
      </c>
      <c r="O54" t="str">
        <f>'RESUMEN TOTAL'!T57</f>
        <v>APAGADO</v>
      </c>
      <c r="P54" t="str">
        <f>'RESUMEN TOTAL'!U57</f>
        <v>APAGADO</v>
      </c>
      <c r="Q54" t="str">
        <f>'RESUMEN TOTAL'!V57</f>
        <v>APAGADO</v>
      </c>
      <c r="R54" t="str">
        <f>'RESUMEN TOTAL'!W57</f>
        <v>APAGADO</v>
      </c>
      <c r="S54" t="str">
        <f>'RESUMEN TOTAL'!X57</f>
        <v>APAGADO</v>
      </c>
      <c r="T54" t="str">
        <f>'RESUMEN TOTAL'!Y57</f>
        <v>APAGADO</v>
      </c>
      <c r="U54" t="str">
        <f>'RESUMEN TOTAL'!Z57</f>
        <v>APAGADO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 t="str">
        <f>'RESUMEN TOTAL'!T59</f>
        <v>APAGADO</v>
      </c>
      <c r="P56" t="str">
        <f>'RESUMEN TOTAL'!U59</f>
        <v>APAGADO</v>
      </c>
      <c r="Q56" t="str">
        <f>'RESUMEN TOTAL'!V59</f>
        <v>APAGADO</v>
      </c>
      <c r="R56" t="str">
        <f>'RESUMEN TOTAL'!W59</f>
        <v>APAGADO</v>
      </c>
      <c r="S56" t="str">
        <f>'RESUMEN TOTAL'!X59</f>
        <v>APAGADO</v>
      </c>
      <c r="T56" t="str">
        <f>'RESUMEN TOTAL'!Y59</f>
        <v>APAGADO</v>
      </c>
      <c r="U56" t="str">
        <f>'RESUMEN TOTAL'!Z59</f>
        <v>APAGADO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 t="str">
        <f>'RESUMEN TOTAL'!S60</f>
        <v>APAGADO</v>
      </c>
      <c r="O57" t="str">
        <f>'RESUMEN TOTAL'!T60</f>
        <v>APAGADO</v>
      </c>
      <c r="P57" t="str">
        <f>'RESUMEN TOTAL'!U60</f>
        <v>APAGADO</v>
      </c>
      <c r="Q57" t="str">
        <f>'RESUMEN TOTAL'!V60</f>
        <v>APAGADO</v>
      </c>
      <c r="R57" t="str">
        <f>'RESUMEN TOTAL'!W60</f>
        <v>APAGADO</v>
      </c>
      <c r="S57" t="str">
        <f>'RESUMEN TOTAL'!X60</f>
        <v>APAGADO</v>
      </c>
      <c r="T57" t="str">
        <f>'RESUMEN TOTAL'!Y60</f>
        <v>APAGADO</v>
      </c>
      <c r="U57" t="str">
        <f>'RESUMEN TOTAL'!Z60</f>
        <v>APAGADO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 t="str">
        <f>'RESUMEN TOTAL'!U65</f>
        <v>APAGADO</v>
      </c>
      <c r="Q62">
        <f>'RESUMEN TOTAL'!V65</f>
        <v>0</v>
      </c>
      <c r="R62">
        <f>'RESUMEN TOTAL'!W65</f>
        <v>0</v>
      </c>
      <c r="S62">
        <f>'RESUMEN TOTAL'!X65</f>
        <v>0</v>
      </c>
      <c r="T62" t="str">
        <f>'RESUMEN TOTAL'!Y65</f>
        <v>APAGADO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 t="str">
        <f>'RESUMEN TOTAL'!U66</f>
        <v>APAGADO</v>
      </c>
      <c r="Q63">
        <f>'RESUMEN TOTAL'!V66</f>
        <v>0</v>
      </c>
      <c r="R63">
        <f>'RESUMEN TOTAL'!W66</f>
        <v>0</v>
      </c>
      <c r="S63">
        <f>'RESUMEN TOTAL'!X66</f>
        <v>0</v>
      </c>
      <c r="T63" t="str">
        <f>'RESUMEN TOTAL'!Y66</f>
        <v>APAGADO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 t="str">
        <f>'RESUMEN TOTAL'!U69</f>
        <v>APAGADO</v>
      </c>
      <c r="Q66">
        <f>'RESUMEN TOTAL'!V69</f>
        <v>0</v>
      </c>
      <c r="R66">
        <f>'RESUMEN TOTAL'!W69</f>
        <v>0</v>
      </c>
      <c r="S66">
        <f>'RESUMEN TOTAL'!X69</f>
        <v>0</v>
      </c>
      <c r="T66" t="str">
        <f>'RESUMEN TOTAL'!Y69</f>
        <v>APAGADO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 t="str">
        <f>'RESUMEN TOTAL'!T70</f>
        <v>APAGADO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 t="str">
        <f>'RESUMEN TOTAL'!T78</f>
        <v>APAGADO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 t="str">
        <f>'RESUMEN TOTAL'!W87</f>
        <v>APAGADO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 t="str">
        <f>'RESUMEN TOTAL'!W88</f>
        <v>APAGADO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 t="str">
        <f>'RESUMEN TOTAL'!S98</f>
        <v>APAGADO</v>
      </c>
      <c r="O95" t="str">
        <f>'RESUMEN TOTAL'!T98</f>
        <v>APAGADO</v>
      </c>
      <c r="P95" t="str">
        <f>'RESUMEN TOTAL'!U98</f>
        <v>APAGADO</v>
      </c>
      <c r="Q95" t="str">
        <f>'RESUMEN TOTAL'!V98</f>
        <v>APAGADO</v>
      </c>
      <c r="R95" t="str">
        <f>'RESUMEN TOTAL'!W98</f>
        <v>APAGADO</v>
      </c>
      <c r="S95" t="str">
        <f>'RESUMEN TOTAL'!X98</f>
        <v>APAGADO</v>
      </c>
      <c r="T95" t="str">
        <f>'RESUMEN TOTAL'!Y98</f>
        <v>APAGADO</v>
      </c>
      <c r="U95" t="str">
        <f>'RESUMEN TOTAL'!Z98</f>
        <v>APAGADO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 t="str">
        <f>'RESUMEN TOTAL'!S99</f>
        <v>APAGADO</v>
      </c>
      <c r="O96" t="str">
        <f>'RESUMEN TOTAL'!T99</f>
        <v>APAGADO</v>
      </c>
      <c r="P96" t="str">
        <f>'RESUMEN TOTAL'!U99</f>
        <v>APAGADO</v>
      </c>
      <c r="Q96" t="str">
        <f>'RESUMEN TOTAL'!V99</f>
        <v>APAGADO</v>
      </c>
      <c r="R96" t="str">
        <f>'RESUMEN TOTAL'!W99</f>
        <v>APAGADO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 t="str">
        <f>'RESUMEN TOTAL'!U100</f>
        <v>APAGADO</v>
      </c>
      <c r="Q97">
        <f>'RESUMEN TOTAL'!V100</f>
        <v>0</v>
      </c>
      <c r="R97">
        <f>'RESUMEN TOTAL'!W100</f>
        <v>0</v>
      </c>
      <c r="S97">
        <f>'RESUMEN TOTAL'!X100</f>
        <v>0</v>
      </c>
      <c r="T97" t="str">
        <f>'RESUMEN TOTAL'!Y100</f>
        <v>APAGADO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 t="str">
        <f>'RESUMEN TOTAL'!S101</f>
        <v>APAGADO</v>
      </c>
      <c r="O98" t="str">
        <f>'RESUMEN TOTAL'!T101</f>
        <v>APAGADO</v>
      </c>
      <c r="P98" t="str">
        <f>'RESUMEN TOTAL'!U101</f>
        <v>APAGADO</v>
      </c>
      <c r="Q98" t="str">
        <f>'RESUMEN TOTAL'!V101</f>
        <v>APAGADO</v>
      </c>
      <c r="R98" t="str">
        <f>'RESUMEN TOTAL'!W101</f>
        <v>APAGADO</v>
      </c>
      <c r="S98" t="str">
        <f>'RESUMEN TOTAL'!X101</f>
        <v>APAGADO</v>
      </c>
      <c r="T98" t="str">
        <f>'RESUMEN TOTAL'!Y101</f>
        <v>APAGADO</v>
      </c>
      <c r="U98" t="str">
        <f>'RESUMEN TOTAL'!Z101</f>
        <v>APAGADO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 t="str">
        <f>'RESUMEN TOTAL'!S102</f>
        <v>APAGADO</v>
      </c>
      <c r="O99" t="str">
        <f>'RESUMEN TOTAL'!T102</f>
        <v>APAGADO</v>
      </c>
      <c r="P99" t="str">
        <f>'RESUMEN TOTAL'!U102</f>
        <v>APAGADO</v>
      </c>
      <c r="Q99" t="str">
        <f>'RESUMEN TOTAL'!V102</f>
        <v>APAGADO</v>
      </c>
      <c r="R99" t="str">
        <f>'RESUMEN TOTAL'!W102</f>
        <v>APAGADO</v>
      </c>
      <c r="S99" t="str">
        <f>'RESUMEN TOTAL'!X102</f>
        <v>APAGADO</v>
      </c>
      <c r="T99" t="str">
        <f>'RESUMEN TOTAL'!Y102</f>
        <v>APAGADO</v>
      </c>
      <c r="U99" t="str">
        <f>'RESUMEN TOTAL'!Z102</f>
        <v>APAGADO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 t="str">
        <f>'RESUMEN TOTAL'!Y105</f>
        <v>APAGADO</v>
      </c>
      <c r="U102" t="str">
        <f>'RESUMEN TOTAL'!Z105</f>
        <v>APAGADO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 t="str">
        <f>'RESUMEN TOTAL'!S106</f>
        <v>APAGADO</v>
      </c>
      <c r="O103" t="str">
        <f>'RESUMEN TOTAL'!T106</f>
        <v>APAGADO</v>
      </c>
      <c r="P103" t="str">
        <f>'RESUMEN TOTAL'!U106</f>
        <v>APAGADO</v>
      </c>
      <c r="Q103" t="str">
        <f>'RESUMEN TOTAL'!V106</f>
        <v>APAGADO</v>
      </c>
      <c r="R103" t="str">
        <f>'RESUMEN TOTAL'!W106</f>
        <v>APAGADO</v>
      </c>
      <c r="S103" t="str">
        <f>'RESUMEN TOTAL'!X106</f>
        <v>APAGADO</v>
      </c>
      <c r="T103" t="str">
        <f>'RESUMEN TOTAL'!Y106</f>
        <v>APAGADO</v>
      </c>
      <c r="U103" t="str">
        <f>'RESUMEN TOTAL'!Z106</f>
        <v>APAGADO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 t="str">
        <f>'RESUMEN TOTAL'!U107</f>
        <v xml:space="preserve"> 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 t="str">
        <f>'RESUMEN TOTAL'!S113</f>
        <v>APAGADO</v>
      </c>
      <c r="O110" t="str">
        <f>'RESUMEN TOTAL'!T113</f>
        <v>APAGADO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 t="str">
        <f>'RESUMEN TOTAL'!U120</f>
        <v>APAGADO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 t="str">
        <f>'RESUMEN TOTAL'!U121</f>
        <v>APAGADO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 t="str">
        <f>'RESUMEN TOTAL'!U122</f>
        <v>APAGADO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 t="str">
        <f>'RESUMEN TOTAL'!U123</f>
        <v>APAGADO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 t="str">
        <f>'RESUMEN TOTAL'!Z124</f>
        <v>APAGADO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 t="str">
        <f>'RESUMEN TOTAL'!U140</f>
        <v>APAGADO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 t="str">
        <f>'RESUMEN TOTAL'!U141</f>
        <v>APAGADO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 t="str">
        <f>'RESUMEN TOTAL'!Z141</f>
        <v>APAGADO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 t="str">
        <f>'RESUMEN TOTAL'!Y142</f>
        <v>APAGADO</v>
      </c>
      <c r="U139" t="str">
        <f>'RESUMEN TOTAL'!Z142</f>
        <v>APAGADO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 t="str">
        <f>'RESUMEN TOTAL'!S145</f>
        <v>APAGADO</v>
      </c>
      <c r="O142" t="str">
        <f>'RESUMEN TOTAL'!T145</f>
        <v>APAGADO</v>
      </c>
      <c r="P142" t="str">
        <f>'RESUMEN TOTAL'!U145</f>
        <v>APAGADO</v>
      </c>
      <c r="Q142" t="str">
        <f>'RESUMEN TOTAL'!V145</f>
        <v>APAGADO</v>
      </c>
      <c r="R142" t="str">
        <f>'RESUMEN TOTAL'!W145</f>
        <v>APAGADO</v>
      </c>
      <c r="S142" t="str">
        <f>'RESUMEN TOTAL'!X145</f>
        <v>APAGADO</v>
      </c>
      <c r="T142" t="str">
        <f>'RESUMEN TOTAL'!Y145</f>
        <v>APAGADO</v>
      </c>
      <c r="U142" t="str">
        <f>'RESUMEN TOTAL'!Z145</f>
        <v>APAGADO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 t="str">
        <f>'RESUMEN TOTAL'!S150</f>
        <v>APAGADO</v>
      </c>
      <c r="O147" t="str">
        <f>'RESUMEN TOTAL'!T150</f>
        <v>APAGADO</v>
      </c>
      <c r="P147" t="str">
        <f>'RESUMEN TOTAL'!U150</f>
        <v>APAGADO</v>
      </c>
      <c r="Q147" t="str">
        <f>'RESUMEN TOTAL'!V150</f>
        <v>APAGADO</v>
      </c>
      <c r="R147" t="str">
        <f>'RESUMEN TOTAL'!W150</f>
        <v>APAGADO</v>
      </c>
      <c r="S147" t="str">
        <f>'RESUMEN TOTAL'!X150</f>
        <v>APAGADO</v>
      </c>
      <c r="T147" t="str">
        <f>'RESUMEN TOTAL'!Y150</f>
        <v>APAGADO</v>
      </c>
      <c r="U147" t="str">
        <f>'RESUMEN TOTAL'!Z150</f>
        <v>APAGADO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 t="str">
        <f>'RESUMEN TOTAL'!S151</f>
        <v>APAGADO</v>
      </c>
      <c r="O148" t="str">
        <f>'RESUMEN TOTAL'!T151</f>
        <v>APAGADO</v>
      </c>
      <c r="P148" t="str">
        <f>'RESUMEN TOTAL'!U151</f>
        <v>APAGADO</v>
      </c>
      <c r="Q148" t="str">
        <f>'RESUMEN TOTAL'!V151</f>
        <v>APAGADO</v>
      </c>
      <c r="R148" t="str">
        <f>'RESUMEN TOTAL'!W151</f>
        <v>APAGADO</v>
      </c>
      <c r="S148" t="str">
        <f>'RESUMEN TOTAL'!X151</f>
        <v>APAGADO</v>
      </c>
      <c r="T148" t="str">
        <f>'RESUMEN TOTAL'!Y151</f>
        <v>APAGADO</v>
      </c>
      <c r="U148" t="str">
        <f>'RESUMEN TOTAL'!Z151</f>
        <v>APAGADO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 t="str">
        <f>'RESUMEN TOTAL'!S152</f>
        <v>APAGADO</v>
      </c>
      <c r="O149" t="str">
        <f>'RESUMEN TOTAL'!T152</f>
        <v>APAGADO</v>
      </c>
      <c r="P149" t="str">
        <f>'RESUMEN TOTAL'!U152</f>
        <v>APAGADO</v>
      </c>
      <c r="Q149" t="str">
        <f>'RESUMEN TOTAL'!V152</f>
        <v>APAGADO</v>
      </c>
      <c r="R149" t="str">
        <f>'RESUMEN TOTAL'!W152</f>
        <v>APAGADO</v>
      </c>
      <c r="S149" t="str">
        <f>'RESUMEN TOTAL'!X152</f>
        <v>APAGADO</v>
      </c>
      <c r="T149" t="str">
        <f>'RESUMEN TOTAL'!Y152</f>
        <v>APAGADO</v>
      </c>
      <c r="U149" t="str">
        <f>'RESUMEN TOTAL'!Z152</f>
        <v>APAGADO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 t="str">
        <f>'RESUMEN TOTAL'!S153</f>
        <v>APAGADO</v>
      </c>
      <c r="O150" t="str">
        <f>'RESUMEN TOTAL'!T153</f>
        <v>APAGADO</v>
      </c>
      <c r="P150" t="str">
        <f>'RESUMEN TOTAL'!U153</f>
        <v>APAGADO</v>
      </c>
      <c r="Q150" t="str">
        <f>'RESUMEN TOTAL'!V153</f>
        <v>APAGADO</v>
      </c>
      <c r="R150" t="str">
        <f>'RESUMEN TOTAL'!W153</f>
        <v>APAGADO</v>
      </c>
      <c r="S150" t="str">
        <f>'RESUMEN TOTAL'!X153</f>
        <v>APAGADO</v>
      </c>
      <c r="T150" t="str">
        <f>'RESUMEN TOTAL'!Y153</f>
        <v>APAGADO</v>
      </c>
      <c r="U150" t="str">
        <f>'RESUMEN TOTAL'!Z153</f>
        <v>APAGADO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 t="str">
        <f>'RESUMEN TOTAL'!Y172</f>
        <v>APAGADO</v>
      </c>
      <c r="U169" t="str">
        <f>'RESUMEN TOTAL'!Z172</f>
        <v>APAGADO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 t="str">
        <f>'RESUMEN TOTAL'!U173</f>
        <v>APAGADO</v>
      </c>
      <c r="Q170" t="str">
        <f>'RESUMEN TOTAL'!V173</f>
        <v>APAGADO</v>
      </c>
      <c r="R170">
        <f>'RESUMEN TOTAL'!W173</f>
        <v>0</v>
      </c>
      <c r="S170">
        <f>'RESUMEN TOTAL'!X173</f>
        <v>0</v>
      </c>
      <c r="T170" t="str">
        <f>'RESUMEN TOTAL'!Y173</f>
        <v>APAGADO</v>
      </c>
      <c r="U170" t="str">
        <f>'RESUMEN TOTAL'!Z173</f>
        <v>APAGADO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 t="str">
        <f>'RESUMEN TOTAL'!Y174</f>
        <v>APAGADO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 t="str">
        <f>'RESUMEN TOTAL'!Y175</f>
        <v>APAGADO</v>
      </c>
      <c r="U172" t="str">
        <f>'RESUMEN TOTAL'!Z175</f>
        <v>APAGADO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 t="str">
        <f>'RESUMEN TOTAL'!Y176</f>
        <v>APAGADO</v>
      </c>
      <c r="U173" t="str">
        <f>'RESUMEN TOTAL'!Z176</f>
        <v>APAGADO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 t="str">
        <f>'RESUMEN TOTAL'!X181</f>
        <v>APAGADO</v>
      </c>
      <c r="T178" t="str">
        <f>'RESUMEN TOTAL'!Y181</f>
        <v>APAGADO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 t="str">
        <f>'RESUMEN TOTAL'!Y182</f>
        <v>APAGADO</v>
      </c>
      <c r="U179" t="str">
        <f>'RESUMEN TOTAL'!Z182</f>
        <v>APAGADO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 t="str">
        <f>'RESUMEN TOTAL'!U183</f>
        <v>APAGADO</v>
      </c>
      <c r="Q180" t="str">
        <f>'RESUMEN TOTAL'!V183</f>
        <v>APAGADO</v>
      </c>
      <c r="R180">
        <f>'RESUMEN TOTAL'!W183</f>
        <v>0</v>
      </c>
      <c r="S180">
        <f>'RESUMEN TOTAL'!X183</f>
        <v>0</v>
      </c>
      <c r="T180" t="str">
        <f>'RESUMEN TOTAL'!Y183</f>
        <v>APAGADO</v>
      </c>
      <c r="U180" t="str">
        <f>'RESUMEN TOTAL'!Z183</f>
        <v>APAGADO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 t="str">
        <f>'RESUMEN TOTAL'!Y185</f>
        <v>APAGADO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25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 t="str">
        <f>'RESUMEN TOTAL'!U187</f>
        <v>APAGADO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25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25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25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 t="str">
        <f>'RESUMEN TOTAL'!W190</f>
        <v>APAGADO</v>
      </c>
      <c r="S186">
        <f>'RESUMEN TOTAL'!X190</f>
        <v>0</v>
      </c>
      <c r="T186" t="str">
        <f>'RESUMEN TOTAL'!Y190</f>
        <v>APAGADO</v>
      </c>
      <c r="U186" t="str">
        <f>'RESUMEN TOTAL'!Z190</f>
        <v>APAGADO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25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 t="str">
        <f>'RESUMEN TOTAL'!W191</f>
        <v>APAGADO</v>
      </c>
      <c r="S187">
        <f>'RESUMEN TOTAL'!X191</f>
        <v>0</v>
      </c>
      <c r="T187" t="str">
        <f>'RESUMEN TOTAL'!Y191</f>
        <v>APAGADO</v>
      </c>
      <c r="U187" t="str">
        <f>'RESUMEN TOTAL'!Z191</f>
        <v>APAGADO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25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 t="str">
        <f>'RESUMEN TOTAL'!W192</f>
        <v>APAGADO</v>
      </c>
      <c r="S188">
        <f>'RESUMEN TOTAL'!X192</f>
        <v>0</v>
      </c>
      <c r="T188" t="str">
        <f>'RESUMEN TOTAL'!Y192</f>
        <v>APAGADO</v>
      </c>
      <c r="U188" t="str">
        <f>'RESUMEN TOTAL'!Z192</f>
        <v>APAGADO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25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25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25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 t="str">
        <f>'RESUMEN TOTAL'!Y195</f>
        <v>APAGADO</v>
      </c>
      <c r="U191" t="str">
        <f>'RESUMEN TOTAL'!Z195</f>
        <v>APAGADO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25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25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 t="str">
        <f>'RESUMEN TOTAL'!Y197</f>
        <v>APAGADO</v>
      </c>
      <c r="U193" t="str">
        <f>'RESUMEN TOTAL'!Z197</f>
        <v>APAGADO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25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 t="str">
        <f>'RESUMEN TOTAL'!Y198</f>
        <v>APAGADO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25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 t="str">
        <f>'RESUMEN TOTAL'!Y199</f>
        <v>APAGADO</v>
      </c>
      <c r="U195" t="str">
        <f>'RESUMEN TOTAL'!Z199</f>
        <v>APAGADO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25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 t="str">
        <f>'RESUMEN TOTAL'!Y200</f>
        <v>APAGADO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25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 t="str">
        <f>'RESUMEN TOTAL'!Y201</f>
        <v>APAGADO</v>
      </c>
      <c r="U197" t="str">
        <f>'RESUMEN TOTAL'!Z201</f>
        <v>APAGADO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25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 t="str">
        <f>'RESUMEN TOTAL'!Y202</f>
        <v>APAGADO</v>
      </c>
      <c r="U198" t="str">
        <f>'RESUMEN TOTAL'!Z202</f>
        <v>APAGADO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25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 t="str">
        <f>'RESUMEN TOTAL'!U203</f>
        <v>APAGADO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25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25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25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25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 t="str">
        <f>'RESUMEN TOTAL'!U207</f>
        <v>APAGADO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 t="str">
        <f>'RESUMEN TOTAL'!Y207</f>
        <v>APAGADO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25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25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 t="str">
        <f>'RESUMEN TOTAL'!U209</f>
        <v>APAGADO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 t="str">
        <f>'RESUMEN TOTAL'!Y209</f>
        <v>APAGADO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25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25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 t="str">
        <f>'RESUMEN TOTAL'!U211</f>
        <v>APAGADO</v>
      </c>
      <c r="Q207">
        <f>'RESUMEN TOTAL'!V211</f>
        <v>0</v>
      </c>
      <c r="R207">
        <f>'RESUMEN TOTAL'!W211</f>
        <v>0</v>
      </c>
      <c r="S207" t="str">
        <f>'RESUMEN TOTAL'!X211</f>
        <v>APAGADO</v>
      </c>
      <c r="T207" t="str">
        <f>'RESUMEN TOTAL'!Y211</f>
        <v>APAGADO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25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 t="str">
        <f>'RESUMEN TOTAL'!U212</f>
        <v>APAGADO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 t="str">
        <f>'RESUMEN TOTAL'!Y212</f>
        <v>APAGADO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25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25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 t="str">
        <f>'RESUMEN TOTAL'!S215</f>
        <v>APAGADO</v>
      </c>
      <c r="O211" t="str">
        <f>'RESUMEN TOTAL'!T215</f>
        <v>APAGADO</v>
      </c>
      <c r="P211" t="str">
        <f>'RESUMEN TOTAL'!U215</f>
        <v>APAGADO</v>
      </c>
      <c r="Q211" t="str">
        <f>'RESUMEN TOTAL'!V215</f>
        <v>APAGADO</v>
      </c>
      <c r="R211" t="str">
        <f>'RESUMEN TOTAL'!W215</f>
        <v>APAGADO</v>
      </c>
      <c r="S211" t="str">
        <f>'RESUMEN TOTAL'!X215</f>
        <v>APAGADO</v>
      </c>
      <c r="T211" t="str">
        <f>'RESUMEN TOTAL'!Y215</f>
        <v>APAGADO</v>
      </c>
      <c r="U211" t="str">
        <f>'RESUMEN TOTAL'!Z215</f>
        <v>APAGADO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25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25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25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25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25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25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25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25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 t="str">
        <f>'RESUMEN TOTAL'!T223</f>
        <v>APAGADO</v>
      </c>
      <c r="P219" t="str">
        <f>'RESUMEN TOTAL'!U223</f>
        <v>APAGADO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25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 t="str">
        <f>'RESUMEN TOTAL'!T224</f>
        <v>APAGADO</v>
      </c>
      <c r="P220" t="str">
        <f>'RESUMEN TOTAL'!U224</f>
        <v>APAGADO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 t="str">
        <f>'RESUMEN TOTAL'!Y224</f>
        <v>APAGADO</v>
      </c>
      <c r="U220" t="str">
        <f>'RESUMEN TOTAL'!Z224</f>
        <v>APAGADO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25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25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25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25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25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 t="str">
        <f>'RESUMEN TOTAL'!W230</f>
        <v>APAGADO</v>
      </c>
      <c r="S226" t="str">
        <f>'RESUMEN TOTAL'!X230</f>
        <v>APAGADO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25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 t="str">
        <f>'RESUMEN TOTAL'!W231</f>
        <v>APAGADO</v>
      </c>
      <c r="S227" t="str">
        <f>'RESUMEN TOTAL'!X231</f>
        <v>APAGADO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25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 t="str">
        <f>'RESUMEN TOTAL'!S232</f>
        <v>APAGADO</v>
      </c>
      <c r="O228" t="str">
        <f>'RESUMEN TOTAL'!T232</f>
        <v>APAGADO</v>
      </c>
      <c r="P228" t="str">
        <f>'RESUMEN TOTAL'!U232</f>
        <v>APAGADO</v>
      </c>
      <c r="Q228" t="str">
        <f>'RESUMEN TOTAL'!V232</f>
        <v>APAGADO</v>
      </c>
      <c r="R228" t="str">
        <f>'RESUMEN TOTAL'!W232</f>
        <v>APAGADO</v>
      </c>
      <c r="S228" t="str">
        <f>'RESUMEN TOTAL'!X232</f>
        <v>APAGADO</v>
      </c>
      <c r="T228" t="str">
        <f>'RESUMEN TOTAL'!Y232</f>
        <v>APAGADO</v>
      </c>
      <c r="U228" t="str">
        <f>'RESUMEN TOTAL'!Z232</f>
        <v>APAGADO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25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25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25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 t="str">
        <f>'RESUMEN TOTAL'!W235</f>
        <v>APAGADO</v>
      </c>
      <c r="S231" t="str">
        <f>'RESUMEN TOTAL'!X235</f>
        <v>APAGADO</v>
      </c>
      <c r="T231" t="str">
        <f>'RESUMEN TOTAL'!Y235</f>
        <v>APAGADO</v>
      </c>
      <c r="U231" t="str">
        <f>'RESUMEN TOTAL'!Z235</f>
        <v>APAGADO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 t="str">
        <f>'RESUMEN TOTAL'!Y236</f>
        <v>APAGADO</v>
      </c>
      <c r="U232" t="str">
        <f>'RESUMEN TOTAL'!Z236</f>
        <v>APAGADO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 t="str">
        <f>'RESUMEN TOTAL'!S237</f>
        <v>APAGADO</v>
      </c>
      <c r="O233" t="str">
        <f>'RESUMEN TOTAL'!T237</f>
        <v>APAGADO</v>
      </c>
      <c r="P233" t="str">
        <f>'RESUMEN TOTAL'!U237</f>
        <v>APAGADO</v>
      </c>
      <c r="Q233" t="str">
        <f>'RESUMEN TOTAL'!V237</f>
        <v>APAGADO</v>
      </c>
      <c r="R233" t="str">
        <f>'RESUMEN TOTAL'!W237</f>
        <v>APAGADO</v>
      </c>
      <c r="S233" t="str">
        <f>'RESUMEN TOTAL'!X237</f>
        <v>APAGADO</v>
      </c>
      <c r="T233" t="str">
        <f>'RESUMEN TOTAL'!Y237</f>
        <v>APAGADO</v>
      </c>
      <c r="U233" t="str">
        <f>'RESUMEN TOTAL'!Z237</f>
        <v>APAGADO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 t="str">
        <f>'RESUMEN TOTAL'!U238</f>
        <v>APAGADO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25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 t="str">
        <f>'RESUMEN TOTAL'!S239</f>
        <v>APAGADO</v>
      </c>
      <c r="O235" t="str">
        <f>'RESUMEN TOTAL'!T239</f>
        <v>APAGADO</v>
      </c>
      <c r="P235" t="str">
        <f>'RESUMEN TOTAL'!U239</f>
        <v>APAGADO</v>
      </c>
      <c r="Q235" t="str">
        <f>'RESUMEN TOTAL'!V239</f>
        <v>APAGADO</v>
      </c>
      <c r="R235" t="str">
        <f>'RESUMEN TOTAL'!W239</f>
        <v>APAGADO</v>
      </c>
      <c r="S235" t="str">
        <f>'RESUMEN TOTAL'!X239</f>
        <v>APAGADO</v>
      </c>
      <c r="T235" t="str">
        <f>'RESUMEN TOTAL'!Y239</f>
        <v>APAGADO</v>
      </c>
      <c r="U235" t="str">
        <f>'RESUMEN TOTAL'!Z239</f>
        <v>APAGADO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 t="str">
        <f>'RESUMEN TOTAL'!U240</f>
        <v>APAGADO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 t="str">
        <f>'RESUMEN TOTAL'!U241</f>
        <v>APAGADO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 t="str">
        <f>'RESUMEN TOTAL'!S244</f>
        <v>APAGADO</v>
      </c>
      <c r="O240" t="str">
        <f>'RESUMEN TOTAL'!T244</f>
        <v>APAGADO</v>
      </c>
      <c r="P240" t="str">
        <f>'RESUMEN TOTAL'!U244</f>
        <v>APAGADO</v>
      </c>
      <c r="Q240" t="str">
        <f>'RESUMEN TOTAL'!V244</f>
        <v>APAGADO</v>
      </c>
      <c r="R240" t="str">
        <f>'RESUMEN TOTAL'!W244</f>
        <v>APAGADO</v>
      </c>
      <c r="S240" t="str">
        <f>'RESUMEN TOTAL'!X244</f>
        <v>APAGADO</v>
      </c>
      <c r="T240" t="str">
        <f>'RESUMEN TOTAL'!Y244</f>
        <v>APAGADO</v>
      </c>
      <c r="U240" t="str">
        <f>'RESUMEN TOTAL'!Z244</f>
        <v>APAGADO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25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25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 t="str">
        <f>'RESUMEN TOTAL'!Y246</f>
        <v>APAGADO</v>
      </c>
      <c r="U242" t="str">
        <f>'RESUMEN TOTAL'!Z246</f>
        <v>APAGADO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25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25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 t="str">
        <f>'RESUMEN TOTAL'!W249</f>
        <v>APAGADO</v>
      </c>
      <c r="S245">
        <f>'RESUMEN TOTAL'!X249</f>
        <v>0</v>
      </c>
      <c r="T245" t="str">
        <f>'RESUMEN TOTAL'!Y249</f>
        <v>APAGADO</v>
      </c>
      <c r="U245" t="str">
        <f>'RESUMEN TOTAL'!Z249</f>
        <v>APAGADO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25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 t="str">
        <f>'RESUMEN TOTAL'!W250</f>
        <v>APAGADO</v>
      </c>
      <c r="S246">
        <f>'RESUMEN TOTAL'!X250</f>
        <v>0</v>
      </c>
      <c r="T246" t="str">
        <f>'RESUMEN TOTAL'!Y250</f>
        <v>APAGADO</v>
      </c>
      <c r="U246" t="str">
        <f>'RESUMEN TOTAL'!Z250</f>
        <v>APAGADO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25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 t="str">
        <f>'RESUMEN TOTAL'!W251</f>
        <v>APAGADO</v>
      </c>
      <c r="S247">
        <f>'RESUMEN TOTAL'!X251</f>
        <v>0</v>
      </c>
      <c r="T247" t="str">
        <f>'RESUMEN TOTAL'!Y251</f>
        <v>APAGADO</v>
      </c>
      <c r="U247" t="str">
        <f>'RESUMEN TOTAL'!Z251</f>
        <v>APAGADO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25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 t="str">
        <f>'RESUMEN TOTAL'!W252</f>
        <v>APAGADO</v>
      </c>
      <c r="S248">
        <f>'RESUMEN TOTAL'!X252</f>
        <v>0</v>
      </c>
      <c r="T248" t="str">
        <f>'RESUMEN TOTAL'!Y252</f>
        <v>APAGADO</v>
      </c>
      <c r="U248" t="str">
        <f>'RESUMEN TOTAL'!Z252</f>
        <v>APAGADO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25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 t="str">
        <f>'RESUMEN TOTAL'!W253</f>
        <v>APAGADO</v>
      </c>
      <c r="S249">
        <f>'RESUMEN TOTAL'!X253</f>
        <v>0</v>
      </c>
      <c r="T249" t="str">
        <f>'RESUMEN TOTAL'!Y253</f>
        <v>APAGADO</v>
      </c>
      <c r="U249" t="str">
        <f>'RESUMEN TOTAL'!Z253</f>
        <v>APAGADO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25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 t="str">
        <f>'RESUMEN TOTAL'!W254</f>
        <v>APAGADO</v>
      </c>
      <c r="S250">
        <f>'RESUMEN TOTAL'!X254</f>
        <v>0</v>
      </c>
      <c r="T250" t="str">
        <f>'RESUMEN TOTAL'!Y254</f>
        <v>APAGADO</v>
      </c>
      <c r="U250" t="str">
        <f>'RESUMEN TOTAL'!Z254</f>
        <v>APAGADO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25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 t="str">
        <f>'RESUMEN TOTAL'!W255</f>
        <v>APAGADO</v>
      </c>
      <c r="S251">
        <f>'RESUMEN TOTAL'!X255</f>
        <v>0</v>
      </c>
      <c r="T251" t="str">
        <f>'RESUMEN TOTAL'!Y255</f>
        <v>APAGADO</v>
      </c>
      <c r="U251" t="str">
        <f>'RESUMEN TOTAL'!Z255</f>
        <v>APAGADO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25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 t="str">
        <f>'RESUMEN TOTAL'!W256</f>
        <v>APAGADO</v>
      </c>
      <c r="S252">
        <f>'RESUMEN TOTAL'!X256</f>
        <v>0</v>
      </c>
      <c r="T252" t="str">
        <f>'RESUMEN TOTAL'!Y256</f>
        <v>APAGADO</v>
      </c>
      <c r="U252" t="str">
        <f>'RESUMEN TOTAL'!Z256</f>
        <v>APAGADO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25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 t="str">
        <f>'RESUMEN TOTAL'!W257</f>
        <v>APAGADO</v>
      </c>
      <c r="S253">
        <f>'RESUMEN TOTAL'!X257</f>
        <v>0</v>
      </c>
      <c r="T253" t="str">
        <f>'RESUMEN TOTAL'!Y257</f>
        <v>APAGADO</v>
      </c>
      <c r="U253" t="str">
        <f>'RESUMEN TOTAL'!Z257</f>
        <v>APAGADO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25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 t="str">
        <f>'RESUMEN TOTAL'!W258</f>
        <v>APAGADO</v>
      </c>
      <c r="S254">
        <f>'RESUMEN TOTAL'!X258</f>
        <v>0</v>
      </c>
      <c r="T254" t="str">
        <f>'RESUMEN TOTAL'!Y258</f>
        <v>APAGADO</v>
      </c>
      <c r="U254" t="str">
        <f>'RESUMEN TOTAL'!Z258</f>
        <v>APAGADO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25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 t="str">
        <f>'RESUMEN TOTAL'!W259</f>
        <v>APAGADO</v>
      </c>
      <c r="S255">
        <f>'RESUMEN TOTAL'!X259</f>
        <v>0</v>
      </c>
      <c r="T255" t="str">
        <f>'RESUMEN TOTAL'!Y259</f>
        <v>APAGADO</v>
      </c>
      <c r="U255" t="str">
        <f>'RESUMEN TOTAL'!Z259</f>
        <v>APAGADO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25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 t="str">
        <f>'RESUMEN TOTAL'!W260</f>
        <v>APAGADO</v>
      </c>
      <c r="S256">
        <f>'RESUMEN TOTAL'!X260</f>
        <v>0</v>
      </c>
      <c r="T256" t="str">
        <f>'RESUMEN TOTAL'!Y260</f>
        <v>APAGADO</v>
      </c>
      <c r="U256" t="str">
        <f>'RESUMEN TOTAL'!Z260</f>
        <v>APAGADO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25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 t="str">
        <f>'RESUMEN TOTAL'!W261</f>
        <v>APAGADO</v>
      </c>
      <c r="S257">
        <f>'RESUMEN TOTAL'!X261</f>
        <v>0</v>
      </c>
      <c r="T257" t="str">
        <f>'RESUMEN TOTAL'!Y261</f>
        <v>APAGADO</v>
      </c>
      <c r="U257" t="str">
        <f>'RESUMEN TOTAL'!Z261</f>
        <v>APAGADO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25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 t="str">
        <f>'RESUMEN TOTAL'!W262</f>
        <v>APAGADO</v>
      </c>
      <c r="S258">
        <f>'RESUMEN TOTAL'!X262</f>
        <v>0</v>
      </c>
      <c r="T258" t="str">
        <f>'RESUMEN TOTAL'!Y262</f>
        <v>APAGADO</v>
      </c>
      <c r="U258" t="str">
        <f>'RESUMEN TOTAL'!Z262</f>
        <v>APAGADO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 t="str">
        <f>'RESUMEN TOTAL'!W263</f>
        <v>APAGADO</v>
      </c>
      <c r="S259">
        <f>'RESUMEN TOTAL'!X263</f>
        <v>0</v>
      </c>
      <c r="T259" t="str">
        <f>'RESUMEN TOTAL'!Y263</f>
        <v>APAGADO</v>
      </c>
      <c r="U259" t="str">
        <f>'RESUMEN TOTAL'!Z263</f>
        <v>APAGADO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 t="str">
        <f>'RESUMEN TOTAL'!W264</f>
        <v>APAGADO</v>
      </c>
      <c r="S260">
        <f>'RESUMEN TOTAL'!X264</f>
        <v>0</v>
      </c>
      <c r="T260" t="str">
        <f>'RESUMEN TOTAL'!Y264</f>
        <v>APAGADO</v>
      </c>
      <c r="U260" t="str">
        <f>'RESUMEN TOTAL'!Z264</f>
        <v>APAGADO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 t="str">
        <f>'RESUMEN TOTAL'!W265</f>
        <v>APAGADO</v>
      </c>
      <c r="S261">
        <f>'RESUMEN TOTAL'!X265</f>
        <v>0</v>
      </c>
      <c r="T261" t="str">
        <f>'RESUMEN TOTAL'!Y265</f>
        <v>APAGADO</v>
      </c>
      <c r="U261" t="str">
        <f>'RESUMEN TOTAL'!Z265</f>
        <v>APAGADO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 t="str">
        <f>'RESUMEN TOTAL'!W266</f>
        <v>APAGADO</v>
      </c>
      <c r="S262">
        <f>'RESUMEN TOTAL'!X266</f>
        <v>0</v>
      </c>
      <c r="T262" t="str">
        <f>'RESUMEN TOTAL'!Y266</f>
        <v>APAGADO</v>
      </c>
      <c r="U262" t="str">
        <f>'RESUMEN TOTAL'!Z266</f>
        <v>APAGADO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25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 t="str">
        <f>'RESUMEN TOTAL'!Y267</f>
        <v>APAGADO</v>
      </c>
      <c r="U263" t="str">
        <f>'RESUMEN TOTAL'!Z267</f>
        <v>APAGADO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25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 t="str">
        <f>'RESUMEN TOTAL'!Y268</f>
        <v>APAGADO</v>
      </c>
      <c r="U264" t="str">
        <f>'RESUMEN TOTAL'!Z268</f>
        <v>APAGADO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25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 t="str">
        <f>'RESUMEN TOTAL'!Y269</f>
        <v>APAGADO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25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 t="str">
        <f>'RESUMEN TOTAL'!S270</f>
        <v>APAGADO</v>
      </c>
      <c r="O266" t="str">
        <f>'RESUMEN TOTAL'!T270</f>
        <v>APAGADO</v>
      </c>
      <c r="P266" t="str">
        <f>'RESUMEN TOTAL'!U270</f>
        <v>APAGADO</v>
      </c>
      <c r="Q266" t="str">
        <f>'RESUMEN TOTAL'!V270</f>
        <v>APAGADO</v>
      </c>
      <c r="R266" t="str">
        <f>'RESUMEN TOTAL'!W270</f>
        <v>APAGADO</v>
      </c>
      <c r="S266" t="str">
        <f>'RESUMEN TOTAL'!X270</f>
        <v>APAGADO</v>
      </c>
      <c r="T266" t="str">
        <f>'RESUMEN TOTAL'!Y270</f>
        <v>APAGADO</v>
      </c>
      <c r="U266" t="str">
        <f>'RESUMEN TOTAL'!Z270</f>
        <v>APAGADO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25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 t="str">
        <f>'RESUMEN TOTAL'!S271</f>
        <v>APAGADO</v>
      </c>
      <c r="O267" t="str">
        <f>'RESUMEN TOTAL'!T271</f>
        <v>APAGADO</v>
      </c>
      <c r="P267" t="str">
        <f>'RESUMEN TOTAL'!U271</f>
        <v>APAGADO</v>
      </c>
      <c r="Q267" t="str">
        <f>'RESUMEN TOTAL'!V271</f>
        <v>APAGADO</v>
      </c>
      <c r="R267" t="str">
        <f>'RESUMEN TOTAL'!W271</f>
        <v>APAGADO</v>
      </c>
      <c r="S267" t="str">
        <f>'RESUMEN TOTAL'!X271</f>
        <v>APAGADO</v>
      </c>
      <c r="T267" t="str">
        <f>'RESUMEN TOTAL'!Y271</f>
        <v>APAGADO</v>
      </c>
      <c r="U267" t="str">
        <f>'RESUMEN TOTAL'!Z271</f>
        <v>APAGADO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25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25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25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25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25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25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 t="str">
        <f>'RESUMEN TOTAL'!Y278</f>
        <v>APAGADO</v>
      </c>
      <c r="U274" t="str">
        <f>'RESUMEN TOTAL'!Z278</f>
        <v>APAGADO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25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25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25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25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 t="str">
        <f>'RESUMEN TOTAL'!Y282</f>
        <v>APAGADO</v>
      </c>
      <c r="U278" t="str">
        <f>'RESUMEN TOTAL'!Z282</f>
        <v>APAGADO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25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25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25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25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25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25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25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25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25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25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25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25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25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25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25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25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25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25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25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25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25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25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 t="str">
        <f>'RESUMEN TOTAL'!S306</f>
        <v>APAGADO</v>
      </c>
      <c r="O302" t="str">
        <f>'RESUMEN TOTAL'!T306</f>
        <v>APAGADO</v>
      </c>
      <c r="P302" t="str">
        <f>'RESUMEN TOTAL'!U306</f>
        <v>APAGADO</v>
      </c>
      <c r="Q302" t="str">
        <f>'RESUMEN TOTAL'!V306</f>
        <v>APAGADO</v>
      </c>
      <c r="R302" t="str">
        <f>'RESUMEN TOTAL'!W306</f>
        <v>APAGADO</v>
      </c>
      <c r="S302" t="str">
        <f>'RESUMEN TOTAL'!X306</f>
        <v>APAGADO</v>
      </c>
      <c r="T302" t="str">
        <f>'RESUMEN TOTAL'!Y306</f>
        <v>APAGADO</v>
      </c>
      <c r="U302" t="str">
        <f>'RESUMEN TOTAL'!Z306</f>
        <v>APAGADO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25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 t="str">
        <f>'RESUMEN TOTAL'!S307</f>
        <v>APAGADO</v>
      </c>
      <c r="O303" t="str">
        <f>'RESUMEN TOTAL'!T307</f>
        <v>APAGADO</v>
      </c>
      <c r="P303" t="str">
        <f>'RESUMEN TOTAL'!U307</f>
        <v>APAGADO</v>
      </c>
      <c r="Q303" t="str">
        <f>'RESUMEN TOTAL'!V307</f>
        <v>APAGADO</v>
      </c>
      <c r="R303" t="str">
        <f>'RESUMEN TOTAL'!W307</f>
        <v>APAGADO</v>
      </c>
      <c r="S303" t="str">
        <f>'RESUMEN TOTAL'!X307</f>
        <v>APAGADO</v>
      </c>
      <c r="T303" t="str">
        <f>'RESUMEN TOTAL'!Y307</f>
        <v>APAGADO</v>
      </c>
      <c r="U303" t="str">
        <f>'RESUMEN TOTAL'!Z307</f>
        <v>APAGADO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25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 t="str">
        <f>'RESUMEN TOTAL'!S308</f>
        <v>APAGADO</v>
      </c>
      <c r="O304" t="str">
        <f>'RESUMEN TOTAL'!T308</f>
        <v>APAGADO</v>
      </c>
      <c r="P304" t="str">
        <f>'RESUMEN TOTAL'!U308</f>
        <v>APAGADO</v>
      </c>
      <c r="Q304" t="str">
        <f>'RESUMEN TOTAL'!V308</f>
        <v>APAGADO</v>
      </c>
      <c r="R304" t="str">
        <f>'RESUMEN TOTAL'!W308</f>
        <v>APAGADO</v>
      </c>
      <c r="S304" t="str">
        <f>'RESUMEN TOTAL'!X308</f>
        <v>APAGADO</v>
      </c>
      <c r="T304" t="str">
        <f>'RESUMEN TOTAL'!Y308</f>
        <v>APAGADO</v>
      </c>
      <c r="U304" t="str">
        <f>'RESUMEN TOTAL'!Z308</f>
        <v>APAGADO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25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 t="str">
        <f>'RESUMEN TOTAL'!S309</f>
        <v>APAGADO</v>
      </c>
      <c r="O305" t="str">
        <f>'RESUMEN TOTAL'!T309</f>
        <v>APAGADO</v>
      </c>
      <c r="P305" t="str">
        <f>'RESUMEN TOTAL'!U309</f>
        <v>APAGADO</v>
      </c>
      <c r="Q305" t="str">
        <f>'RESUMEN TOTAL'!V309</f>
        <v>APAGADO</v>
      </c>
      <c r="R305" t="str">
        <f>'RESUMEN TOTAL'!W309</f>
        <v>APAGADO</v>
      </c>
      <c r="S305" t="str">
        <f>'RESUMEN TOTAL'!X309</f>
        <v>APAGADO</v>
      </c>
      <c r="T305" t="str">
        <f>'RESUMEN TOTAL'!Y309</f>
        <v>APAGADO</v>
      </c>
      <c r="U305" t="str">
        <f>'RESUMEN TOTAL'!Z309</f>
        <v>APAGADO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25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25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25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 t="str">
        <f>'RESUMEN TOTAL'!U312</f>
        <v>APAGADO</v>
      </c>
      <c r="Q308" t="str">
        <f>'RESUMEN TOTAL'!V312</f>
        <v>APAGADO</v>
      </c>
      <c r="R308" t="str">
        <f>'RESUMEN TOTAL'!W312</f>
        <v>APAGADO</v>
      </c>
      <c r="S308" t="str">
        <f>'RESUMEN TOTAL'!X312</f>
        <v>APAGADO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25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25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25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25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 t="str">
        <f>'RESUMEN TOTAL'!Y316</f>
        <v>APAGADO</v>
      </c>
      <c r="U312" t="str">
        <f>'RESUMEN TOTAL'!Z316</f>
        <v>APAGADO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25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 t="str">
        <f>'RESUMEN TOTAL'!Y317</f>
        <v>APAGADO</v>
      </c>
      <c r="U313" t="str">
        <f>'RESUMEN TOTAL'!Z317</f>
        <v>APAGADO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25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 t="str">
        <f>'RESUMEN TOTAL'!Y318</f>
        <v>APAGADO</v>
      </c>
      <c r="U314" t="str">
        <f>'RESUMEN TOTAL'!Z318</f>
        <v>APAGADO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25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 t="str">
        <f>'RESUMEN TOTAL'!Y319</f>
        <v>APAGADO</v>
      </c>
      <c r="U315" t="str">
        <f>'RESUMEN TOTAL'!Z319</f>
        <v>APAGADO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25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25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25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25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25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25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25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25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25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 t="str">
        <f>'RESUMEN TOTAL'!S328</f>
        <v>APAGADO</v>
      </c>
      <c r="O324" t="str">
        <f>'RESUMEN TOTAL'!T328</f>
        <v>APAGADO</v>
      </c>
      <c r="P324" t="str">
        <f>'RESUMEN TOTAL'!U328</f>
        <v>APAGADO</v>
      </c>
      <c r="Q324" t="str">
        <f>'RESUMEN TOTAL'!V328</f>
        <v>APAGADO</v>
      </c>
      <c r="R324" t="str">
        <f>'RESUMEN TOTAL'!W328</f>
        <v>APAGADO</v>
      </c>
      <c r="S324" t="str">
        <f>'RESUMEN TOTAL'!X328</f>
        <v>APAGADO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25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25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25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25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 t="str">
        <f>'RESUMEN TOTAL'!S332</f>
        <v>APAGADO</v>
      </c>
      <c r="O328" t="str">
        <f>'RESUMEN TOTAL'!T332</f>
        <v>APAGADO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 t="str">
        <f>'RESUMEN TOTAL'!Y332</f>
        <v>APAGADO</v>
      </c>
      <c r="U328" t="str">
        <f>'RESUMEN TOTAL'!Z332</f>
        <v>APAGADO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25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25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 t="str">
        <f>'RESUMEN TOTAL'!V339</f>
        <v>APAGADO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25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 t="str">
        <f>'RESUMEN TOTAL'!S343</f>
        <v>APAGADO</v>
      </c>
      <c r="O339" t="str">
        <f>'RESUMEN TOTAL'!T343</f>
        <v>APAGADO</v>
      </c>
      <c r="P339" t="str">
        <f>'RESUMEN TOTAL'!U343</f>
        <v>APAGADO</v>
      </c>
      <c r="Q339" t="str">
        <f>'RESUMEN TOTAL'!V343</f>
        <v>APAGADO</v>
      </c>
      <c r="R339" t="str">
        <f>'RESUMEN TOTAL'!W343</f>
        <v>APAGADO</v>
      </c>
      <c r="S339" t="str">
        <f>'RESUMEN TOTAL'!X343</f>
        <v>APAGADO</v>
      </c>
      <c r="T339" t="str">
        <f>'RESUMEN TOTAL'!Y343</f>
        <v>APAGADO</v>
      </c>
      <c r="U339" t="str">
        <f>'RESUMEN TOTAL'!Z343</f>
        <v>APAGADO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25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 t="str">
        <f>'RESUMEN TOTAL'!S344</f>
        <v>APAGADO</v>
      </c>
      <c r="O340" t="str">
        <f>'RESUMEN TOTAL'!T344</f>
        <v>APAGADO</v>
      </c>
      <c r="P340" t="str">
        <f>'RESUMEN TOTAL'!U344</f>
        <v>APAGADO</v>
      </c>
      <c r="Q340" t="str">
        <f>'RESUMEN TOTAL'!V344</f>
        <v>APAGADO</v>
      </c>
      <c r="R340" t="str">
        <f>'RESUMEN TOTAL'!W344</f>
        <v>APAGADO</v>
      </c>
      <c r="S340" t="str">
        <f>'RESUMEN TOTAL'!X344</f>
        <v>APAGADO</v>
      </c>
      <c r="T340" t="str">
        <f>'RESUMEN TOTAL'!Y344</f>
        <v>APAGADO</v>
      </c>
      <c r="U340" t="str">
        <f>'RESUMEN TOTAL'!Z344</f>
        <v>APAGADO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25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 t="str">
        <f>'RESUMEN TOTAL'!W345</f>
        <v>APAGADO</v>
      </c>
      <c r="S341">
        <f>'RESUMEN TOTAL'!X345</f>
        <v>0</v>
      </c>
      <c r="T341" t="str">
        <f>'RESUMEN TOTAL'!Y345</f>
        <v>APAGADO</v>
      </c>
      <c r="U341" t="str">
        <f>'RESUMEN TOTAL'!Z345</f>
        <v>APAGADO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25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 t="str">
        <f>'RESUMEN TOTAL'!Y346</f>
        <v>APAGADO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25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 t="str">
        <f>'RESUMEN TOTAL'!Y347</f>
        <v>APAGADO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25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25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25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25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25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25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25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25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 t="str">
        <f>'RESUMEN TOTAL'!S355</f>
        <v>APAGADO</v>
      </c>
      <c r="O351" t="str">
        <f>'RESUMEN TOTAL'!T355</f>
        <v>APAGADO</v>
      </c>
      <c r="P351" t="str">
        <f>'RESUMEN TOTAL'!U355</f>
        <v>APAGADO</v>
      </c>
      <c r="Q351" t="str">
        <f>'RESUMEN TOTAL'!V355</f>
        <v>APAGADO</v>
      </c>
      <c r="R351" t="str">
        <f>'RESUMEN TOTAL'!W355</f>
        <v>APAGADO</v>
      </c>
      <c r="S351" t="str">
        <f>'RESUMEN TOTAL'!X355</f>
        <v>APAGADO</v>
      </c>
      <c r="T351" t="str">
        <f>'RESUMEN TOTAL'!Y355</f>
        <v>APAGADO</v>
      </c>
      <c r="U351" t="str">
        <f>'RESUMEN TOTAL'!Z355</f>
        <v>APAGADO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25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 t="str">
        <f>'RESUMEN TOTAL'!S356</f>
        <v>APAGADO</v>
      </c>
      <c r="O352" t="str">
        <f>'RESUMEN TOTAL'!T356</f>
        <v>APAGADO</v>
      </c>
      <c r="P352" t="str">
        <f>'RESUMEN TOTAL'!U356</f>
        <v>APAGADO</v>
      </c>
      <c r="Q352" t="str">
        <f>'RESUMEN TOTAL'!V356</f>
        <v>APAGADO</v>
      </c>
      <c r="R352" t="str">
        <f>'RESUMEN TOTAL'!W356</f>
        <v>APAGADO</v>
      </c>
      <c r="S352" t="str">
        <f>'RESUMEN TOTAL'!X356</f>
        <v>APAGADO</v>
      </c>
      <c r="T352" t="str">
        <f>'RESUMEN TOTAL'!Y356</f>
        <v>APAGADO</v>
      </c>
      <c r="U352" t="str">
        <f>'RESUMEN TOTAL'!Z356</f>
        <v>APAGADO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25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 t="str">
        <f>'RESUMEN TOTAL'!Y357</f>
        <v>APAGADO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25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25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 t="str">
        <f>'RESUMEN TOTAL'!S359</f>
        <v>APAGADO</v>
      </c>
      <c r="O355" t="str">
        <f>'RESUMEN TOTAL'!T359</f>
        <v>APAGADO</v>
      </c>
      <c r="P355" t="str">
        <f>'RESUMEN TOTAL'!U359</f>
        <v>APAGADO</v>
      </c>
      <c r="Q355" t="str">
        <f>'RESUMEN TOTAL'!V359</f>
        <v>APAGADO</v>
      </c>
      <c r="R355" t="str">
        <f>'RESUMEN TOTAL'!W359</f>
        <v>APAGADO</v>
      </c>
      <c r="S355" t="str">
        <f>'RESUMEN TOTAL'!X359</f>
        <v>APAGADO</v>
      </c>
      <c r="T355" t="str">
        <f>'RESUMEN TOTAL'!Y359</f>
        <v>APAGADO</v>
      </c>
      <c r="U355" t="str">
        <f>'RESUMEN TOTAL'!Z359</f>
        <v>APAGADO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25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 t="str">
        <f>'RESUMEN TOTAL'!S360</f>
        <v>APAGADO</v>
      </c>
      <c r="O356" t="str">
        <f>'RESUMEN TOTAL'!T360</f>
        <v>APAGADO</v>
      </c>
      <c r="P356" t="str">
        <f>'RESUMEN TOTAL'!U360</f>
        <v>APAGADO</v>
      </c>
      <c r="Q356" t="str">
        <f>'RESUMEN TOTAL'!V360</f>
        <v>APAGADO</v>
      </c>
      <c r="R356" t="str">
        <f>'RESUMEN TOTAL'!W360</f>
        <v>APAGADO</v>
      </c>
      <c r="S356" t="str">
        <f>'RESUMEN TOTAL'!X360</f>
        <v>APAGADO</v>
      </c>
      <c r="T356" t="str">
        <f>'RESUMEN TOTAL'!Y360</f>
        <v>APAGADO</v>
      </c>
      <c r="U356" t="str">
        <f>'RESUMEN TOTAL'!Z360</f>
        <v>APAGADO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25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 t="str">
        <f>'RESUMEN TOTAL'!V361</f>
        <v>APAGADO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25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 t="str">
        <f>'RESUMEN TOTAL'!V362</f>
        <v>APAGADO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25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25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25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 t="str">
        <f>'RESUMEN TOTAL'!X365</f>
        <v>apag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25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25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25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25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25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25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25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25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25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25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25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 t="str">
        <f>'RESUMEN TOTAL'!U377</f>
        <v>APAGADO</v>
      </c>
      <c r="Q373" t="str">
        <f>'RESUMEN TOTAL'!V377</f>
        <v>APAGADO</v>
      </c>
      <c r="R373" t="str">
        <f>'RESUMEN TOTAL'!W377</f>
        <v>APAGADO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25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25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25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25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25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 t="str">
        <f>'RESUMEN TOTAL'!U382</f>
        <v>APAGADO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25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25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25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25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 t="str">
        <f>'RESUMEN TOTAL'!W393</f>
        <v>APAGADO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 t="str">
        <f>'RESUMEN TOTAL'!W394</f>
        <v>APAGADO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 t="str">
        <f>'RESUMEN TOTAL'!Y397</f>
        <v>APAGADO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25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25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25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25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25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25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25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25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25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25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25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25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25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25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 t="str">
        <f>'RESUMEN TOTAL'!W411</f>
        <v>APAGADO</v>
      </c>
      <c r="S407">
        <f>'RESUMEN TOTAL'!X411</f>
        <v>0</v>
      </c>
      <c r="T407" t="str">
        <f>'RESUMEN TOTAL'!Y411</f>
        <v>APAGADO</v>
      </c>
      <c r="U407" t="str">
        <f>'RESUMEN TOTAL'!Z411</f>
        <v>APAGADO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25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 t="str">
        <f>'RESUMEN TOTAL'!W412</f>
        <v>APAGADO</v>
      </c>
      <c r="S408">
        <f>'RESUMEN TOTAL'!X412</f>
        <v>0</v>
      </c>
      <c r="T408" t="str">
        <f>'RESUMEN TOTAL'!Y412</f>
        <v>APAGADO</v>
      </c>
      <c r="U408" t="str">
        <f>'RESUMEN TOTAL'!Z412</f>
        <v>APAGADO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25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 t="str">
        <f>'RESUMEN TOTAL'!W413</f>
        <v>APAGADO</v>
      </c>
      <c r="S409">
        <f>'RESUMEN TOTAL'!X413</f>
        <v>0</v>
      </c>
      <c r="T409" t="str">
        <f>'RESUMEN TOTAL'!Y413</f>
        <v>APAGADO</v>
      </c>
      <c r="U409" t="str">
        <f>'RESUMEN TOTAL'!Z413</f>
        <v>APAGADO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25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 t="str">
        <f>'RESUMEN TOTAL'!W414</f>
        <v>APAGADO</v>
      </c>
      <c r="S410">
        <f>'RESUMEN TOTAL'!X414</f>
        <v>0</v>
      </c>
      <c r="T410" t="str">
        <f>'RESUMEN TOTAL'!Y414</f>
        <v>APAGADO</v>
      </c>
      <c r="U410" t="str">
        <f>'RESUMEN TOTAL'!Z414</f>
        <v>APAGADO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25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 t="str">
        <f>'RESUMEN TOTAL'!Y415</f>
        <v>APAGADO</v>
      </c>
      <c r="U411" t="str">
        <f>'RESUMEN TOTAL'!Z415</f>
        <v>APAGADO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25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 t="str">
        <f>'RESUMEN TOTAL'!Y416</f>
        <v>APAGADO</v>
      </c>
      <c r="U412" t="str">
        <f>'RESUMEN TOTAL'!Z416</f>
        <v>APAGADO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25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 t="str">
        <f>'RESUMEN TOTAL'!Y417</f>
        <v>APAGADO</v>
      </c>
      <c r="U413" t="str">
        <f>'RESUMEN TOTAL'!Z417</f>
        <v>APAGADO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25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 t="str">
        <f>'RESUMEN TOTAL'!Y418</f>
        <v>APAGADO</v>
      </c>
      <c r="U414" t="str">
        <f>'RESUMEN TOTAL'!Z418</f>
        <v>APAGADO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25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 t="str">
        <f>'RESUMEN TOTAL'!Y419</f>
        <v>APAGADO</v>
      </c>
      <c r="U415" t="str">
        <f>'RESUMEN TOTAL'!Z419</f>
        <v>APAGADO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25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25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25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25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25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25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25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25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25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25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 t="str">
        <f>'RESUMEN TOTAL'!Y429</f>
        <v>APAGADO</v>
      </c>
      <c r="U425" t="str">
        <f>'RESUMEN TOTAL'!Z429</f>
        <v>APAGADO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25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25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25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 t="str">
        <f>'RESUMEN TOTAL'!T432</f>
        <v>APAGADO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25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25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25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25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25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25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25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25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 t="str">
        <f>'RESUMEN TOTAL'!U186</f>
        <v>APAGADO</v>
      </c>
      <c r="Q436" t="str">
        <f>'RESUMEN TOTAL'!V186</f>
        <v>APAGADO</v>
      </c>
      <c r="R436">
        <f>'RESUMEN TOTAL'!W186</f>
        <v>0</v>
      </c>
      <c r="S436">
        <f>'RESUMEN TOTAL'!X186</f>
        <v>0</v>
      </c>
      <c r="T436" t="str">
        <f>'RESUMEN TOTAL'!Y186</f>
        <v>APAGADO</v>
      </c>
      <c r="U436" t="str">
        <f>'RESUMEN TOTAL'!Z186</f>
        <v>APAGADO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25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42</v>
      </c>
      <c r="O1" s="19">
        <f t="shared" si="0"/>
        <v>46</v>
      </c>
      <c r="P1" s="19">
        <f t="shared" si="0"/>
        <v>75</v>
      </c>
      <c r="Q1" s="19">
        <f t="shared" si="0"/>
        <v>47</v>
      </c>
      <c r="R1" s="19">
        <f t="shared" si="0"/>
        <v>69</v>
      </c>
      <c r="S1" s="19">
        <f t="shared" si="0"/>
        <v>42</v>
      </c>
      <c r="T1" s="19">
        <f t="shared" si="0"/>
        <v>124</v>
      </c>
      <c r="U1" s="19">
        <f t="shared" si="0"/>
        <v>101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 t="str">
        <f>ESTADISTICA!T2</f>
        <v>APAGADO</v>
      </c>
      <c r="U3" t="str">
        <f>ESTADISTICA!U2</f>
        <v>APAGADO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 t="str">
        <f>ESTADISTICA!T3</f>
        <v>APAGADO</v>
      </c>
      <c r="U4" t="str">
        <f>ESTADISTICA!U3</f>
        <v>APAGADO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 t="str">
        <f>ESTADISTICA!T4</f>
        <v>APAGADO</v>
      </c>
      <c r="U5" t="str">
        <f>ESTADISTICA!U4</f>
        <v>APAGADO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 t="str">
        <f>ESTADISTICA!T5</f>
        <v>APAGADO</v>
      </c>
      <c r="U6" t="str">
        <f>ESTADISTICA!U5</f>
        <v>APAGADO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 t="str">
        <f>ESTADISTICA!T7</f>
        <v>APAGADO</v>
      </c>
      <c r="U8" t="str">
        <f>ESTADISTICA!U7</f>
        <v>APAGADO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 t="str">
        <f>ESTADISTICA!T8</f>
        <v>APAGADO</v>
      </c>
      <c r="U9" t="str">
        <f>ESTADISTICA!U8</f>
        <v>APAGADO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 t="str">
        <f>ESTADISTICA!T9</f>
        <v>APAGADO</v>
      </c>
      <c r="U10" t="str">
        <f>ESTADISTICA!U9</f>
        <v>APAGADO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 t="str">
        <f>ESTADISTICA!T10</f>
        <v>APAGADO</v>
      </c>
      <c r="U11" t="str">
        <f>ESTADISTICA!U10</f>
        <v>APAGADO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 t="str">
        <f>ESTADISTICA!T14</f>
        <v>APAGADO</v>
      </c>
      <c r="U15" t="str">
        <f>ESTADISTICA!U14</f>
        <v>APAGADO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 t="str">
        <f>ESTADISTICA!U19</f>
        <v>APAGADO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 t="str">
        <f>ESTADISTICA!R26</f>
        <v>APAGADO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 t="str">
        <f>ESTADISTICA!T31</f>
        <v>APAGADO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 t="str">
        <f>ESTADISTICA!T37</f>
        <v>APAGADO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 t="str">
        <f>ESTADISTICA!T42</f>
        <v>APAGADO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 t="str">
        <f>ESTADISTICA!T43</f>
        <v>APAGADO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 t="str">
        <f>ESTADISTICA!S45</f>
        <v>APAGADO</v>
      </c>
      <c r="T46" t="str">
        <f>ESTADISTICA!T45</f>
        <v>APAGADO</v>
      </c>
      <c r="U46" t="str">
        <f>ESTADISTICA!U45</f>
        <v>APAGADO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 t="str">
        <f>ESTADISTICA!P47</f>
        <v>APAGADO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 t="str">
        <f>ESTADISTICA!Q48</f>
        <v>APAGADO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 t="str">
        <f>ESTADISTICA!T49</f>
        <v>APAGADO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 t="str">
        <f>ESTADISTICA!T50</f>
        <v>APAGADO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 t="str">
        <f>ESTADISTICA!Q57</f>
        <v>APAGADO</v>
      </c>
      <c r="R58" t="str">
        <f>ESTADISTICA!R57</f>
        <v>APAGADO</v>
      </c>
      <c r="S58" t="str">
        <f>ESTADISTICA!S57</f>
        <v>APAGADO</v>
      </c>
      <c r="T58" t="str">
        <f>ESTADISTICA!T57</f>
        <v>APAGADO</v>
      </c>
      <c r="U58" t="str">
        <f>ESTADISTICA!U57</f>
        <v>APAGADO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 t="str">
        <f>ESTADISTICA!T62</f>
        <v>APAGADO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 t="str">
        <f>ESTADISTICA!T63</f>
        <v>APAGADO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 t="str">
        <f>ESTADISTICA!P66</f>
        <v>APAGADO</v>
      </c>
      <c r="Q67">
        <f>ESTADISTICA!Q66</f>
        <v>0</v>
      </c>
      <c r="R67">
        <f>ESTADISTICA!R66</f>
        <v>0</v>
      </c>
      <c r="S67">
        <f>ESTADISTICA!S66</f>
        <v>0</v>
      </c>
      <c r="T67" t="str">
        <f>ESTADISTICA!T66</f>
        <v>APAGADO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 t="str">
        <f>ESTADISTICA!R84</f>
        <v>APAGADO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 t="str">
        <f>ESTADISTICA!R85</f>
        <v>APAGADO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 t="str">
        <f>ESTADISTICA!S95</f>
        <v>APAGADO</v>
      </c>
      <c r="T96" t="str">
        <f>ESTADISTICA!T95</f>
        <v>APAGADO</v>
      </c>
      <c r="U96" t="str">
        <f>ESTADISTICA!U95</f>
        <v>APAGADO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 t="str">
        <f>ESTADISTICA!Q96</f>
        <v>APAGADO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 t="str">
        <f>ESTADISTICA!P97</f>
        <v>APAGADO</v>
      </c>
      <c r="Q98">
        <f>ESTADISTICA!Q97</f>
        <v>0</v>
      </c>
      <c r="R98">
        <f>ESTADISTICA!R97</f>
        <v>0</v>
      </c>
      <c r="S98">
        <f>ESTADISTICA!S97</f>
        <v>0</v>
      </c>
      <c r="T98" t="str">
        <f>ESTADISTICA!T97</f>
        <v>APAGADO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 t="str">
        <f>ESTADISTICA!Q99</f>
        <v>APAGADO</v>
      </c>
      <c r="R100" t="str">
        <f>ESTADISTICA!R99</f>
        <v>APAGADO</v>
      </c>
      <c r="S100" t="str">
        <f>ESTADISTICA!S99</f>
        <v>APAGADO</v>
      </c>
      <c r="T100" t="str">
        <f>ESTADISTICA!T99</f>
        <v>APAGADO</v>
      </c>
      <c r="U100" t="str">
        <f>ESTADISTICA!U99</f>
        <v>APAGADO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 t="str">
        <f>ESTADISTICA!T102</f>
        <v>APAGADO</v>
      </c>
      <c r="U103" t="str">
        <f>ESTADISTICA!U102</f>
        <v>APAGADO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 t="str">
        <f>ESTADISTICA!P104</f>
        <v xml:space="preserve"> 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 t="str">
        <f>ESTADISTICA!U138</f>
        <v>APAGADO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 t="str">
        <f>ESTADISTICA!T139</f>
        <v>APAGADO</v>
      </c>
      <c r="U140" t="str">
        <f>ESTADISTICA!U139</f>
        <v>APAGADO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 t="str">
        <f>ESTADISTICA!P142</f>
        <v>APAGADO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 t="str">
        <f>ESTADISTICA!Q147</f>
        <v>APAGADO</v>
      </c>
      <c r="R148" t="str">
        <f>ESTADISTICA!R147</f>
        <v>APAGADO</v>
      </c>
      <c r="S148" t="str">
        <f>ESTADISTICA!S147</f>
        <v>APAGADO</v>
      </c>
      <c r="T148" t="str">
        <f>ESTADISTICA!T147</f>
        <v>APAGADO</v>
      </c>
      <c r="U148" t="str">
        <f>ESTADISTICA!U147</f>
        <v>APAGADO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 t="str">
        <f>ESTADISTICA!Q148</f>
        <v>APAGADO</v>
      </c>
      <c r="R149" t="str">
        <f>ESTADISTICA!R148</f>
        <v>APAGADO</v>
      </c>
      <c r="S149" t="str">
        <f>ESTADISTICA!S148</f>
        <v>APAGADO</v>
      </c>
      <c r="T149" t="str">
        <f>ESTADISTICA!T148</f>
        <v>APAGADO</v>
      </c>
      <c r="U149" t="str">
        <f>ESTADISTICA!U148</f>
        <v>APAGADO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 t="str">
        <f>ESTADISTICA!Q150</f>
        <v>APAGADO</v>
      </c>
      <c r="R151" t="str">
        <f>ESTADISTICA!R150</f>
        <v>APAGADO</v>
      </c>
      <c r="S151" t="str">
        <f>ESTADISTICA!S150</f>
        <v>APAGADO</v>
      </c>
      <c r="T151" t="str">
        <f>ESTADISTICA!T150</f>
        <v>APAGADO</v>
      </c>
      <c r="U151" t="str">
        <f>ESTADISTICA!U150</f>
        <v>APAGADO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 t="str">
        <f>ESTADISTICA!T169</f>
        <v>APAGADO</v>
      </c>
      <c r="U170" t="str">
        <f>ESTADISTICA!U169</f>
        <v>APAGADO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 t="str">
        <f>ESTADISTICA!T170</f>
        <v>APAGADO</v>
      </c>
      <c r="U171" t="str">
        <f>ESTADISTICA!U170</f>
        <v>APAGADO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 t="str">
        <f>ESTADISTICA!T171</f>
        <v>APAGADO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 t="str">
        <f>ESTADISTICA!T172</f>
        <v>APAGADO</v>
      </c>
      <c r="U173" t="str">
        <f>ESTADISTICA!U172</f>
        <v>APAGADO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 t="str">
        <f>ESTADISTICA!T173</f>
        <v>APAGADO</v>
      </c>
      <c r="U174" t="str">
        <f>ESTADISTICA!U173</f>
        <v>APAGADO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 t="str">
        <f>ESTADISTICA!T179</f>
        <v>APAGADO</v>
      </c>
      <c r="U180" t="str">
        <f>ESTADISTICA!U179</f>
        <v>APAGADO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 t="str">
        <f>ESTADISTICA!P180</f>
        <v>APAGADO</v>
      </c>
      <c r="Q181" t="str">
        <f>ESTADISTICA!Q180</f>
        <v>APAGADO</v>
      </c>
      <c r="R181">
        <f>ESTADISTICA!R180</f>
        <v>0</v>
      </c>
      <c r="S181">
        <f>ESTADISTICA!S180</f>
        <v>0</v>
      </c>
      <c r="T181" t="str">
        <f>ESTADISTICA!T180</f>
        <v>APAGADO</v>
      </c>
      <c r="U181" t="str">
        <f>ESTADISTICA!U180</f>
        <v>APAGADO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 t="str">
        <f>ESTADISTICA!T182</f>
        <v>APAGADO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 t="str">
        <f>ESTADISTICA!P183</f>
        <v>APAGADO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 t="str">
        <f>ESTADISTICA!R186</f>
        <v>APAGADO</v>
      </c>
      <c r="S187">
        <f>ESTADISTICA!S186</f>
        <v>0</v>
      </c>
      <c r="T187" t="str">
        <f>ESTADISTICA!T186</f>
        <v>APAGADO</v>
      </c>
      <c r="U187" t="str">
        <f>ESTADISTICA!U186</f>
        <v>APAGADO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 t="str">
        <f>ESTADISTICA!R187</f>
        <v>APAGADO</v>
      </c>
      <c r="S188">
        <f>ESTADISTICA!S187</f>
        <v>0</v>
      </c>
      <c r="T188" t="str">
        <f>ESTADISTICA!T187</f>
        <v>APAGADO</v>
      </c>
      <c r="U188" t="str">
        <f>ESTADISTICA!U187</f>
        <v>APAGADO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 t="str">
        <f>ESTADISTICA!R188</f>
        <v>APAGADO</v>
      </c>
      <c r="S189">
        <f>ESTADISTICA!S188</f>
        <v>0</v>
      </c>
      <c r="T189" t="str">
        <f>ESTADISTICA!T188</f>
        <v>APAGADO</v>
      </c>
      <c r="U189" t="str">
        <f>ESTADISTICA!U188</f>
        <v>APAGADO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 t="str">
        <f>ESTADISTICA!T191</f>
        <v>APAGADO</v>
      </c>
      <c r="U192" t="str">
        <f>ESTADISTICA!U191</f>
        <v>APAGADO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 t="str">
        <f>ESTADISTICA!T193</f>
        <v>APAGADO</v>
      </c>
      <c r="U194" t="str">
        <f>ESTADISTICA!U193</f>
        <v>APAGADO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 t="str">
        <f>ESTADISTICA!T195</f>
        <v>APAGADO</v>
      </c>
      <c r="U196" t="str">
        <f>ESTADISTICA!U195</f>
        <v>APAGADO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 t="str">
        <f>ESTADISTICA!T196</f>
        <v>APAGADO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 t="str">
        <f>ESTADISTICA!T197</f>
        <v>APAGADO</v>
      </c>
      <c r="U198" t="str">
        <f>ESTADISTICA!U197</f>
        <v>APAGADO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 t="str">
        <f>ESTADISTICA!U198</f>
        <v>APAGADO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 t="str">
        <f>ESTADISTICA!P199</f>
        <v>APAGADO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>
        <f>ESTADISTICA!Q205</f>
        <v>0</v>
      </c>
      <c r="R206">
        <f>ESTADISTICA!R205</f>
        <v>0</v>
      </c>
      <c r="S206">
        <f>ESTADISTICA!S205</f>
        <v>0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 t="str">
        <f>ESTADISTICA!S207</f>
        <v>APAGADO</v>
      </c>
      <c r="T208" t="str">
        <f>ESTADISTICA!T207</f>
        <v>APAGADO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 t="str">
        <f>ESTADISTICA!T208</f>
        <v>APAGADO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 t="str">
        <f>ESTADISTICA!T220</f>
        <v>APAGADO</v>
      </c>
      <c r="U221" t="str">
        <f>ESTADISTICA!U220</f>
        <v>APAGADO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 t="str">
        <f>ESTADISTICA!R226</f>
        <v>APAGADO</v>
      </c>
      <c r="S227" t="str">
        <f>ESTADISTICA!S226</f>
        <v>APAGADO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 t="str">
        <f>ESTADISTICA!R227</f>
        <v>APAGADO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 t="str">
        <f>ESTADISTICA!R231</f>
        <v>APAGADO</v>
      </c>
      <c r="S232" t="str">
        <f>ESTADISTICA!S231</f>
        <v>APAGADO</v>
      </c>
      <c r="T232" t="str">
        <f>ESTADISTICA!T231</f>
        <v>APAGADO</v>
      </c>
      <c r="U232" t="str">
        <f>ESTADISTICA!U231</f>
        <v>APAGADO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 t="str">
        <f>ESTADISTICA!T232</f>
        <v>APAGADO</v>
      </c>
      <c r="U233" t="str">
        <f>ESTADISTICA!U232</f>
        <v>APAGADO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 t="str">
        <f>ESTADISTICA!T242</f>
        <v>APAGADO</v>
      </c>
      <c r="U243" t="str">
        <f>ESTADISTICA!U242</f>
        <v>APAGADO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 t="str">
        <f>ESTADISTICA!R245</f>
        <v>APAGADO</v>
      </c>
      <c r="S246">
        <f>ESTADISTICA!S245</f>
        <v>0</v>
      </c>
      <c r="T246" t="str">
        <f>ESTADISTICA!T245</f>
        <v>APAGADO</v>
      </c>
      <c r="U246" t="str">
        <f>ESTADISTICA!U245</f>
        <v>APAGADO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 t="str">
        <f>ESTADISTICA!R246</f>
        <v>APAGADO</v>
      </c>
      <c r="S247">
        <f>ESTADISTICA!S246</f>
        <v>0</v>
      </c>
      <c r="T247" t="str">
        <f>ESTADISTICA!T246</f>
        <v>APAGADO</v>
      </c>
      <c r="U247" t="str">
        <f>ESTADISTICA!U246</f>
        <v>APAGADO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 t="str">
        <f>ESTADISTICA!R248</f>
        <v>APAGADO</v>
      </c>
      <c r="S249">
        <f>ESTADISTICA!S248</f>
        <v>0</v>
      </c>
      <c r="T249" t="str">
        <f>ESTADISTICA!T248</f>
        <v>APAGADO</v>
      </c>
      <c r="U249" t="str">
        <f>ESTADISTICA!U248</f>
        <v>APAGADO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 t="str">
        <f>ESTADISTICA!R249</f>
        <v>APAGADO</v>
      </c>
      <c r="S250">
        <f>ESTADISTICA!S249</f>
        <v>0</v>
      </c>
      <c r="T250" t="str">
        <f>ESTADISTICA!T249</f>
        <v>APAGADO</v>
      </c>
      <c r="U250" t="str">
        <f>ESTADISTICA!U249</f>
        <v>APAGADO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 t="str">
        <f>ESTADISTICA!R250</f>
        <v>APAGADO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 t="str">
        <f>ESTADISTICA!R251</f>
        <v>APAGADO</v>
      </c>
      <c r="S252">
        <f>ESTADISTICA!S251</f>
        <v>0</v>
      </c>
      <c r="T252" t="str">
        <f>ESTADISTICA!T251</f>
        <v>APAGADO</v>
      </c>
      <c r="U252" t="str">
        <f>ESTADISTICA!U251</f>
        <v>APAGADO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 t="str">
        <f>ESTADISTICA!R252</f>
        <v>APAGADO</v>
      </c>
      <c r="S253">
        <f>ESTADISTICA!S252</f>
        <v>0</v>
      </c>
      <c r="T253" t="str">
        <f>ESTADISTICA!T252</f>
        <v>APAGADO</v>
      </c>
      <c r="U253" t="str">
        <f>ESTADISTICA!U252</f>
        <v>APAGADO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 t="str">
        <f>ESTADISTICA!R253</f>
        <v>APAGADO</v>
      </c>
      <c r="S254">
        <f>ESTADISTICA!S253</f>
        <v>0</v>
      </c>
      <c r="T254" t="str">
        <f>ESTADISTICA!T253</f>
        <v>APAGADO</v>
      </c>
      <c r="U254" t="str">
        <f>ESTADISTICA!U253</f>
        <v>APAGADO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 t="str">
        <f>ESTADISTICA!R254</f>
        <v>APAGADO</v>
      </c>
      <c r="S255">
        <f>ESTADISTICA!S254</f>
        <v>0</v>
      </c>
      <c r="T255" t="str">
        <f>ESTADISTICA!T254</f>
        <v>APAGADO</v>
      </c>
      <c r="U255" t="str">
        <f>ESTADISTICA!U254</f>
        <v>APAGADO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 t="str">
        <f>ESTADISTICA!R255</f>
        <v>APAGADO</v>
      </c>
      <c r="S256">
        <f>ESTADISTICA!S255</f>
        <v>0</v>
      </c>
      <c r="T256" t="str">
        <f>ESTADISTICA!T255</f>
        <v>APAGADO</v>
      </c>
      <c r="U256" t="str">
        <f>ESTADISTICA!U255</f>
        <v>APAGADO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 t="str">
        <f>ESTADISTICA!R256</f>
        <v>APAGADO</v>
      </c>
      <c r="S257">
        <f>ESTADISTICA!S256</f>
        <v>0</v>
      </c>
      <c r="T257" t="str">
        <f>ESTADISTICA!T256</f>
        <v>APAGADO</v>
      </c>
      <c r="U257" t="str">
        <f>ESTADISTICA!U256</f>
        <v>APAGADO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 t="str">
        <f>ESTADISTICA!R257</f>
        <v>APAGADO</v>
      </c>
      <c r="S258">
        <f>ESTADISTICA!S257</f>
        <v>0</v>
      </c>
      <c r="T258" t="str">
        <f>ESTADISTICA!T257</f>
        <v>APAGADO</v>
      </c>
      <c r="U258" t="str">
        <f>ESTADISTICA!U257</f>
        <v>APAGADO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 t="str">
        <f>ESTADISTICA!R258</f>
        <v>APAGADO</v>
      </c>
      <c r="S259">
        <f>ESTADISTICA!S258</f>
        <v>0</v>
      </c>
      <c r="T259" t="str">
        <f>ESTADISTICA!T258</f>
        <v>APAGADO</v>
      </c>
      <c r="U259" t="str">
        <f>ESTADISTICA!U258</f>
        <v>APAGADO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 t="str">
        <f>ESTADISTICA!R259</f>
        <v>APAGADO</v>
      </c>
      <c r="S260">
        <f>ESTADISTICA!S259</f>
        <v>0</v>
      </c>
      <c r="T260" t="str">
        <f>ESTADISTICA!T259</f>
        <v>APAGADO</v>
      </c>
      <c r="U260" t="str">
        <f>ESTADISTICA!U259</f>
        <v>APAGADO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 t="str">
        <f>ESTADISTICA!R260</f>
        <v>APAGADO</v>
      </c>
      <c r="S261">
        <f>ESTADISTICA!S260</f>
        <v>0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 t="str">
        <f>ESTADISTICA!R261</f>
        <v>APAGADO</v>
      </c>
      <c r="S262">
        <f>ESTADISTICA!S261</f>
        <v>0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 t="str">
        <f>ESTADISTICA!R262</f>
        <v>APAGADO</v>
      </c>
      <c r="S263">
        <f>ESTADISTICA!S262</f>
        <v>0</v>
      </c>
      <c r="T263" t="str">
        <f>ESTADISTICA!T262</f>
        <v>APAGADO</v>
      </c>
      <c r="U263" t="str">
        <f>ESTADISTICA!U262</f>
        <v>APAGADO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 t="str">
        <f>ESTADISTICA!T263</f>
        <v>APAGADO</v>
      </c>
      <c r="U264" t="str">
        <f>ESTADISTICA!U263</f>
        <v>APAGADO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 t="str">
        <f>ESTADISTICA!T264</f>
        <v>APAGADO</v>
      </c>
      <c r="U265" t="str">
        <f>ESTADISTICA!U264</f>
        <v>APAGADO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 t="str">
        <f>ESTADISTICA!T265</f>
        <v>APAGADO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 t="str">
        <f>ESTADISTICA!T278</f>
        <v>APAGADO</v>
      </c>
      <c r="U279" t="str">
        <f>ESTADISTICA!U278</f>
        <v>APAGADO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 t="str">
        <f>ESTADISTICA!Q302</f>
        <v>APAGADO</v>
      </c>
      <c r="R303" t="str">
        <f>ESTADISTICA!R302</f>
        <v>APAGADO</v>
      </c>
      <c r="S303" t="str">
        <f>ESTADISTICA!S302</f>
        <v>APAGADO</v>
      </c>
      <c r="T303" t="str">
        <f>ESTADISTICA!T302</f>
        <v>APAGADO</v>
      </c>
      <c r="U303" t="str">
        <f>ESTADISTICA!U302</f>
        <v>APAGADO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 t="str">
        <f>ESTADISTICA!N303</f>
        <v>APAGADO</v>
      </c>
      <c r="O304" t="str">
        <f>ESTADISTICA!O303</f>
        <v>APAGADO</v>
      </c>
      <c r="P304" t="str">
        <f>ESTADISTICA!P303</f>
        <v>APAGADO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 t="str">
        <f>ESTADISTICA!P304</f>
        <v>APAGADO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 t="str">
        <f>ESTADISTICA!P308</f>
        <v>APAGADO</v>
      </c>
      <c r="Q309" t="str">
        <f>ESTADISTICA!Q308</f>
        <v>APAGADO</v>
      </c>
      <c r="R309" t="str">
        <f>ESTADISTICA!R308</f>
        <v>APAGADO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 t="str">
        <f>ESTADISTICA!T312</f>
        <v>APAGADO</v>
      </c>
      <c r="U313" t="str">
        <f>ESTADISTICA!U312</f>
        <v>APAGADO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 t="str">
        <f>ESTADISTICA!T313</f>
        <v>APAGADO</v>
      </c>
      <c r="U314" t="str">
        <f>ESTADISTICA!U313</f>
        <v>APAGADO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 t="str">
        <f>ESTADISTICA!T314</f>
        <v>APAGADO</v>
      </c>
      <c r="U315" t="str">
        <f>ESTADISTICA!U314</f>
        <v>APAGADO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 t="str">
        <f>ESTADISTICA!T328</f>
        <v>APAGADO</v>
      </c>
      <c r="U329" t="str">
        <f>ESTADISTICA!U328</f>
        <v>APAGADO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 t="str">
        <f>ESTADISTICA!Q335</f>
        <v>APAGADO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 t="str">
        <f>ESTADISTICA!U339</f>
        <v>APAGADO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 t="str">
        <f>ESTADISTICA!R341</f>
        <v>APAGADO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 t="str">
        <f>ESTADISTICA!T342</f>
        <v>APAGADO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 t="str">
        <f>ESTADISTICA!T343</f>
        <v>APAGADO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 t="str">
        <f>ESTADISTICA!Q358</f>
        <v>APAGADO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 t="str">
        <f>ESTADISTICA!S361</f>
        <v>apag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 t="str">
        <f>ESTADISTICA!Q373</f>
        <v>APAGADO</v>
      </c>
      <c r="R374" t="str">
        <f>ESTADISTICA!R373</f>
        <v>APAGADO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 t="str">
        <f>ESTADISTICA!R390</f>
        <v>APAGADO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 t="str">
        <f>ESTADISTICA!T393</f>
        <v>APAGADO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 t="str">
        <f>ESTADISTICA!R407</f>
        <v>APAGADO</v>
      </c>
      <c r="S408">
        <f>ESTADISTICA!S407</f>
        <v>0</v>
      </c>
      <c r="T408" t="str">
        <f>ESTADISTICA!T407</f>
        <v>APAGADO</v>
      </c>
      <c r="U408" t="str">
        <f>ESTADISTICA!U407</f>
        <v>APAGADO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 t="str">
        <f>ESTADISTICA!R408</f>
        <v>APAGADO</v>
      </c>
      <c r="S409">
        <f>ESTADISTICA!S408</f>
        <v>0</v>
      </c>
      <c r="T409" t="str">
        <f>ESTADISTICA!T408</f>
        <v>APAGADO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 t="str">
        <f>ESTADISTICA!R409</f>
        <v>APAGADO</v>
      </c>
      <c r="S410">
        <f>ESTADISTICA!S409</f>
        <v>0</v>
      </c>
      <c r="T410" t="str">
        <f>ESTADISTICA!T409</f>
        <v>APAGADO</v>
      </c>
      <c r="U410" t="str">
        <f>ESTADISTICA!U409</f>
        <v>APAGADO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 t="str">
        <f>ESTADISTICA!R410</f>
        <v>APAGADO</v>
      </c>
      <c r="S411">
        <f>ESTADISTICA!S410</f>
        <v>0</v>
      </c>
      <c r="T411" t="str">
        <f>ESTADISTICA!T410</f>
        <v>APAGADO</v>
      </c>
      <c r="U411" t="str">
        <f>ESTADISTICA!U410</f>
        <v>APAGADO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 t="str">
        <f>ESTADISTICA!T411</f>
        <v>APAGADO</v>
      </c>
      <c r="U412" t="str">
        <f>ESTADISTICA!U411</f>
        <v>APAGADO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 t="str">
        <f>ESTADISTICA!T412</f>
        <v>APAGADO</v>
      </c>
      <c r="U413" t="str">
        <f>ESTADISTICA!U412</f>
        <v>APAGADO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 t="str">
        <f>ESTADISTICA!T413</f>
        <v>APAGADO</v>
      </c>
      <c r="U414" t="str">
        <f>ESTADISTICA!U413</f>
        <v>APAGADO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 t="str">
        <f>ESTADISTICA!T414</f>
        <v>APAGADO</v>
      </c>
      <c r="U415" t="str">
        <f>ESTADISTICA!U414</f>
        <v>APAGADO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 t="str">
        <f>ESTADISTICA!T415</f>
        <v>APAGADO</v>
      </c>
      <c r="U416" t="str">
        <f>ESTADISTICA!U415</f>
        <v>APAGADO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 t="str">
        <f>ESTADISTICA!T425</f>
        <v>APAGADO</v>
      </c>
      <c r="U426" t="str">
        <f>ESTADISTICA!U425</f>
        <v>APAGADO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25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 t="str">
        <f>ESTADISTICA!T436</f>
        <v>APAGADO</v>
      </c>
      <c r="U437" t="str">
        <f>ESTADISTICA!U436</f>
        <v>APAGADO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25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61" priority="1" operator="equal">
      <formula>0</formula>
    </cfRule>
    <cfRule type="cellIs" dxfId="16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30</v>
      </c>
      <c r="O2" s="19">
        <f>COUNTIFS(O4:O500, "=APAGADO",E4:E500,"=Fibra Optica")</f>
        <v>32</v>
      </c>
      <c r="P2" s="19">
        <f>COUNTIFS(P4:P500, "=APAGADO",E4:E500,"=Fibra Optica")</f>
        <v>60</v>
      </c>
      <c r="Q2" s="19">
        <f>COUNTIFS(Q4:Q500, "=APAGADO",E4:E500,"=Fibra Optica")</f>
        <v>35</v>
      </c>
      <c r="R2" s="19">
        <f>COUNTIFS(R4:R500, "=APAGADO",E4:E500,"=Fibra Optica")</f>
        <v>63</v>
      </c>
      <c r="S2" s="19">
        <f>COUNTIFS(S4:S500, "=APAGADO",E4:E500,"=Fibra Optica")</f>
        <v>32</v>
      </c>
      <c r="T2" s="19">
        <f>COUNTIFS(T4:T500, "=APAGADO",E4:E500,"=Fibra Optica")</f>
        <v>109</v>
      </c>
      <c r="U2" s="19">
        <f>COUNTIFS(U4:U500, "=APAGADO",E4:E500,"=Fibra Optica")</f>
        <v>90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 t="str">
        <f>ESTADISTICA!T2</f>
        <v>APAGADO</v>
      </c>
      <c r="U4" t="str">
        <f>ESTADISTICA!U2</f>
        <v>APAGADO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 t="str">
        <f>ESTADISTICA!T3</f>
        <v>APAGADO</v>
      </c>
      <c r="U5" t="str">
        <f>ESTADISTICA!U3</f>
        <v>APAGADO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 t="str">
        <f>ESTADISTICA!T5</f>
        <v>APAGADO</v>
      </c>
      <c r="U7" t="str">
        <f>ESTADISTICA!U5</f>
        <v>APAGADO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 t="str">
        <f>ESTADISTICA!T7</f>
        <v>APAGADO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 t="str">
        <f>ESTADISTICA!T8</f>
        <v>APAGADO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 t="str">
        <f>ESTADISTICA!T9</f>
        <v>APAGADO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 t="str">
        <f>ESTADISTICA!T10</f>
        <v>APAGADO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 t="str">
        <f>ESTADISTICA!T18</f>
        <v>APAGADO</v>
      </c>
      <c r="U20" t="str">
        <f>ESTADISTICA!U18</f>
        <v>APAGADO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 t="str">
        <f>ESTADISTICA!T19</f>
        <v>APAGADO</v>
      </c>
      <c r="U21" t="str">
        <f>ESTADISTICA!U19</f>
        <v>APAGADO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 t="str">
        <f>ESTADISTICA!R21</f>
        <v>APAGADO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 t="str">
        <f>ESTADISTICA!R26</f>
        <v>APAGADO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 t="str">
        <f>ESTADISTICA!T37</f>
        <v>APAGADO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 t="str">
        <f>ESTADISTICA!T42</f>
        <v>APAGADO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 t="str">
        <f>ESTADISTICA!T43</f>
        <v>APAGADO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 t="str">
        <f>ESTADISTICA!R45</f>
        <v>APAGADO</v>
      </c>
      <c r="S47" t="str">
        <f>ESTADISTICA!S45</f>
        <v>APAGADO</v>
      </c>
      <c r="T47" t="str">
        <f>ESTADISTICA!T45</f>
        <v>APAGADO</v>
      </c>
      <c r="U47" t="str">
        <f>ESTADISTICA!U45</f>
        <v>APAGADO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 t="str">
        <f>ESTADISTICA!T49</f>
        <v>APAGADO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 t="str">
        <f>ESTADISTICA!T50</f>
        <v>APAGADO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 t="str">
        <f>ESTADISTICA!R57</f>
        <v>APAGADO</v>
      </c>
      <c r="S59" t="str">
        <f>ESTADISTICA!S57</f>
        <v>APAGADO</v>
      </c>
      <c r="T59" t="str">
        <f>ESTADISTICA!T57</f>
        <v>APAGADO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 t="str">
        <f>ESTADISTICA!T62</f>
        <v>APAGADO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 t="str">
        <f>ESTADISTICA!T63</f>
        <v>APAGADO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 t="str">
        <f>ESTADISTICA!R95</f>
        <v>APAGADO</v>
      </c>
      <c r="S97" t="str">
        <f>ESTADISTICA!S95</f>
        <v>APAGADO</v>
      </c>
      <c r="T97" t="str">
        <f>ESTADISTICA!T95</f>
        <v>APAGADO</v>
      </c>
      <c r="U97" t="str">
        <f>ESTADISTICA!U95</f>
        <v>APAGADO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>APAGADO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 t="str">
        <f>ESTADISTICA!T139</f>
        <v>APAGADO</v>
      </c>
      <c r="U141" t="str">
        <f>ESTADISTICA!U139</f>
        <v>APAGADO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 t="str">
        <f>ESTADISTICA!R142</f>
        <v>APAGADO</v>
      </c>
      <c r="S144" t="str">
        <f>ESTADISTICA!S142</f>
        <v>APAGADO</v>
      </c>
      <c r="T144" t="str">
        <f>ESTADISTICA!T142</f>
        <v>APAGADO</v>
      </c>
      <c r="U144" t="str">
        <f>ESTADISTICA!U142</f>
        <v>APAGADO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 t="str">
        <f>ESTADISTICA!T147</f>
        <v>APAGADO</v>
      </c>
      <c r="U149" t="str">
        <f>ESTADISTICA!U147</f>
        <v>APAGADO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 t="str">
        <f>ESTADISTICA!R148</f>
        <v>APAGADO</v>
      </c>
      <c r="S150" t="str">
        <f>ESTADISTICA!S148</f>
        <v>APAGADO</v>
      </c>
      <c r="T150" t="str">
        <f>ESTADISTICA!T148</f>
        <v>APAGADO</v>
      </c>
      <c r="U150" t="str">
        <f>ESTADISTICA!U148</f>
        <v>APAGADO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 t="str">
        <f>ESTADISTICA!T170</f>
        <v>APAGADO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 t="str">
        <f>ESTADISTICA!T171</f>
        <v>APAGADO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 t="str">
        <f>ESTADISTICA!T172</f>
        <v>APAGADO</v>
      </c>
      <c r="U174" t="str">
        <f>ESTADISTICA!U172</f>
        <v>APAGADO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 t="str">
        <f>ESTADISTICA!T179</f>
        <v>APAGADO</v>
      </c>
      <c r="U181" t="str">
        <f>ESTADISTICA!U179</f>
        <v>APAGADO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 t="str">
        <f>ESTADISTICA!R186</f>
        <v>APAGADO</v>
      </c>
      <c r="S188">
        <f>ESTADISTICA!S186</f>
        <v>0</v>
      </c>
      <c r="T188" t="str">
        <f>ESTADISTICA!T186</f>
        <v>APAGADO</v>
      </c>
      <c r="U188" t="str">
        <f>ESTADISTICA!U186</f>
        <v>APAGADO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 t="str">
        <f>ESTADISTICA!R187</f>
        <v>APAGADO</v>
      </c>
      <c r="S189">
        <f>ESTADISTICA!S187</f>
        <v>0</v>
      </c>
      <c r="T189" t="str">
        <f>ESTADISTICA!T187</f>
        <v>APAGADO</v>
      </c>
      <c r="U189" t="str">
        <f>ESTADISTICA!U187</f>
        <v>APAGADO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 t="str">
        <f>ESTADISTICA!T193</f>
        <v>APAGADO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 t="str">
        <f>ESTADISTICA!T197</f>
        <v>APAGADO</v>
      </c>
      <c r="U199" t="str">
        <f>ESTADISTICA!U197</f>
        <v>APAGADO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 t="str">
        <f>ESTADISTICA!T198</f>
        <v>APAGADO</v>
      </c>
      <c r="U200" t="str">
        <f>ESTADISTICA!U198</f>
        <v>APAGADO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 t="str">
        <f>ESTADISTICA!R226</f>
        <v>APAGADO</v>
      </c>
      <c r="S228" t="str">
        <f>ESTADISTICA!S226</f>
        <v>APAGADO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 t="str">
        <f>ESTADISTICA!T242</f>
        <v>APAGADO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 t="str">
        <f>ESTADISTICA!R245</f>
        <v>APAGADO</v>
      </c>
      <c r="S247">
        <f>ESTADISTICA!S245</f>
        <v>0</v>
      </c>
      <c r="T247" t="str">
        <f>ESTADISTICA!T245</f>
        <v>APAGADO</v>
      </c>
      <c r="U247" t="str">
        <f>ESTADISTICA!U245</f>
        <v>APAGADO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 t="str">
        <f>ESTADISTICA!R246</f>
        <v>APAGADO</v>
      </c>
      <c r="S248">
        <f>ESTADISTICA!S246</f>
        <v>0</v>
      </c>
      <c r="T248" t="str">
        <f>ESTADISTICA!T246</f>
        <v>APAGADO</v>
      </c>
      <c r="U248" t="str">
        <f>ESTADISTICA!U246</f>
        <v>APAGADO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 t="str">
        <f>ESTADISTICA!R247</f>
        <v>APAGADO</v>
      </c>
      <c r="S249">
        <f>ESTADISTICA!S247</f>
        <v>0</v>
      </c>
      <c r="T249" t="str">
        <f>ESTADISTICA!T247</f>
        <v>APAGADO</v>
      </c>
      <c r="U249" t="str">
        <f>ESTADISTICA!U247</f>
        <v>APAGADO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 t="str">
        <f>ESTADISTICA!R248</f>
        <v>APAGADO</v>
      </c>
      <c r="S250">
        <f>ESTADISTICA!S248</f>
        <v>0</v>
      </c>
      <c r="T250" t="str">
        <f>ESTADISTICA!T248</f>
        <v>APAGADO</v>
      </c>
      <c r="U250" t="str">
        <f>ESTADISTICA!U248</f>
        <v>APAGADO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 t="str">
        <f>ESTADISTICA!T249</f>
        <v>APAGADO</v>
      </c>
      <c r="U251" t="str">
        <f>ESTADISTICA!U249</f>
        <v>APAGADO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 t="str">
        <f>ESTADISTICA!R250</f>
        <v>APAGADO</v>
      </c>
      <c r="S252">
        <f>ESTADISTICA!S250</f>
        <v>0</v>
      </c>
      <c r="T252" t="str">
        <f>ESTADISTICA!T250</f>
        <v>APAGADO</v>
      </c>
      <c r="U252" t="str">
        <f>ESTADISTICA!U250</f>
        <v>APAGADO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 t="str">
        <f>ESTADISTICA!R251</f>
        <v>APAGADO</v>
      </c>
      <c r="S253">
        <f>ESTADISTICA!S251</f>
        <v>0</v>
      </c>
      <c r="T253" t="str">
        <f>ESTADISTICA!T251</f>
        <v>APAGADO</v>
      </c>
      <c r="U253" t="str">
        <f>ESTADISTICA!U251</f>
        <v>APAGADO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 t="str">
        <f>ESTADISTICA!R252</f>
        <v>APAGADO</v>
      </c>
      <c r="S254">
        <f>ESTADISTICA!S252</f>
        <v>0</v>
      </c>
      <c r="T254" t="str">
        <f>ESTADISTICA!T252</f>
        <v>APAGADO</v>
      </c>
      <c r="U254" t="str">
        <f>ESTADISTICA!U252</f>
        <v>APAGADO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 t="str">
        <f>ESTADISTICA!T253</f>
        <v>APAGADO</v>
      </c>
      <c r="U255" t="str">
        <f>ESTADISTICA!U253</f>
        <v>APAGADO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 t="str">
        <f>ESTADISTICA!R254</f>
        <v>APAGADO</v>
      </c>
      <c r="S256">
        <f>ESTADISTICA!S254</f>
        <v>0</v>
      </c>
      <c r="T256" t="str">
        <f>ESTADISTICA!T254</f>
        <v>APAGADO</v>
      </c>
      <c r="U256" t="str">
        <f>ESTADISTICA!U254</f>
        <v>APAGADO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 t="str">
        <f>ESTADISTICA!R255</f>
        <v>APAGADO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 t="str">
        <f>ESTADISTICA!R256</f>
        <v>APAGADO</v>
      </c>
      <c r="S258">
        <f>ESTADISTICA!S256</f>
        <v>0</v>
      </c>
      <c r="T258" t="str">
        <f>ESTADISTICA!T256</f>
        <v>APAGADO</v>
      </c>
      <c r="U258" t="str">
        <f>ESTADISTICA!U256</f>
        <v>APAGADO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 t="str">
        <f>ESTADISTICA!R257</f>
        <v>APAGADO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 t="str">
        <f>ESTADISTICA!R258</f>
        <v>APAGADO</v>
      </c>
      <c r="S260">
        <f>ESTADISTICA!S258</f>
        <v>0</v>
      </c>
      <c r="T260" t="str">
        <f>ESTADISTICA!T258</f>
        <v>APAGADO</v>
      </c>
      <c r="U260" t="str">
        <f>ESTADISTICA!U258</f>
        <v>APAGADO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 t="str">
        <f>ESTADISTICA!R259</f>
        <v>APAGADO</v>
      </c>
      <c r="S261">
        <f>ESTADISTICA!S259</f>
        <v>0</v>
      </c>
      <c r="T261" t="str">
        <f>ESTADISTICA!T259</f>
        <v>APAGADO</v>
      </c>
      <c r="U261" t="str">
        <f>ESTADISTICA!U259</f>
        <v>APAGADO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 t="str">
        <f>ESTADISTICA!R260</f>
        <v>APAGADO</v>
      </c>
      <c r="S262">
        <f>ESTADISTICA!S260</f>
        <v>0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 t="str">
        <f>ESTADISTICA!R261</f>
        <v>APAGADO</v>
      </c>
      <c r="S263">
        <f>ESTADISTICA!S261</f>
        <v>0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 t="str">
        <f>ESTADISTICA!R262</f>
        <v>APAGADO</v>
      </c>
      <c r="S264">
        <f>ESTADISTICA!S262</f>
        <v>0</v>
      </c>
      <c r="T264" t="str">
        <f>ESTADISTICA!T262</f>
        <v>APAGADO</v>
      </c>
      <c r="U264" t="str">
        <f>ESTADISTICA!U262</f>
        <v>APAGADO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 t="str">
        <f>ESTADISTICA!T263</f>
        <v>APAGADO</v>
      </c>
      <c r="U265" t="str">
        <f>ESTADISTICA!U263</f>
        <v>APAGADO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 t="str">
        <f>ESTADISTICA!T264</f>
        <v>APAGADO</v>
      </c>
      <c r="U266" t="str">
        <f>ESTADISTICA!U264</f>
        <v>APAGADO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 t="str">
        <f>ESTADISTICA!T265</f>
        <v>APAGADO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 t="str">
        <f>ESTADISTICA!T274</f>
        <v>APAGADO</v>
      </c>
      <c r="U276" t="str">
        <f>ESTADISTICA!U274</f>
        <v>APAGADO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 t="str">
        <f>ESTADISTICA!U278</f>
        <v>APAGADO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 t="str">
        <f>ESTADISTICA!R305</f>
        <v>APAGADO</v>
      </c>
      <c r="S307" t="str">
        <f>ESTADISTICA!S305</f>
        <v>APAGADO</v>
      </c>
      <c r="T307" t="str">
        <f>ESTADISTICA!T305</f>
        <v>APAGADO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 t="str">
        <f>ESTADISTICA!S308</f>
        <v>APAGADO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 t="str">
        <f>ESTADISTICA!T312</f>
        <v>APAGADO</v>
      </c>
      <c r="U314" t="str">
        <f>ESTADISTICA!U312</f>
        <v>APAGADO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 t="str">
        <f>ESTADISTICA!T343</f>
        <v>APAGADO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 t="str">
        <f>ESTADISTICA!R351</f>
        <v>APAGADO</v>
      </c>
      <c r="S353" t="str">
        <f>ESTADISTICA!S351</f>
        <v>APAGADO</v>
      </c>
      <c r="T353" t="str">
        <f>ESTADISTICA!T351</f>
        <v>APAGADO</v>
      </c>
      <c r="U353" t="str">
        <f>ESTADISTICA!U351</f>
        <v>APAGADO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 t="str">
        <f>ESTADISTICA!R352</f>
        <v>APAGADO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 t="str">
        <f>ESTADISTICA!S361</f>
        <v>apag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 t="str">
        <f>ESTADISTICA!R373</f>
        <v>APAGADO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 t="str">
        <f>ESTADISTICA!R389</f>
        <v>APAGADO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 t="str">
        <f>ESTADISTICA!R390</f>
        <v>APAGADO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 t="str">
        <f>ESTADISTICA!T393</f>
        <v>APAGADO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 t="str">
        <f>ESTADISTICA!R407</f>
        <v>APAGADO</v>
      </c>
      <c r="S409">
        <f>ESTADISTICA!S407</f>
        <v>0</v>
      </c>
      <c r="T409" t="str">
        <f>ESTADISTICA!T407</f>
        <v>APAGADO</v>
      </c>
      <c r="U409" t="str">
        <f>ESTADISTICA!U407</f>
        <v>APAGADO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 t="str">
        <f>ESTADISTICA!R408</f>
        <v>APAGADO</v>
      </c>
      <c r="S410">
        <f>ESTADISTICA!S408</f>
        <v>0</v>
      </c>
      <c r="T410" t="str">
        <f>ESTADISTICA!T408</f>
        <v>APAGADO</v>
      </c>
      <c r="U410" t="str">
        <f>ESTADISTICA!U408</f>
        <v>APAGADO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 t="str">
        <f>ESTADISTICA!R409</f>
        <v>APAGADO</v>
      </c>
      <c r="S411">
        <f>ESTADISTICA!S409</f>
        <v>0</v>
      </c>
      <c r="T411" t="str">
        <f>ESTADISTICA!T409</f>
        <v>APAGADO</v>
      </c>
      <c r="U411" t="str">
        <f>ESTADISTICA!U409</f>
        <v>APAGADO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 t="str">
        <f>ESTADISTICA!R410</f>
        <v>APAGADO</v>
      </c>
      <c r="S412">
        <f>ESTADISTICA!S410</f>
        <v>0</v>
      </c>
      <c r="T412" t="str">
        <f>ESTADISTICA!T410</f>
        <v>APAGADO</v>
      </c>
      <c r="U412" t="str">
        <f>ESTADISTICA!U410</f>
        <v>APAGADO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 t="str">
        <f>ESTADISTICA!T411</f>
        <v>APAGADO</v>
      </c>
      <c r="U413" t="str">
        <f>ESTADISTICA!U411</f>
        <v>APAGADO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 t="str">
        <f>ESTADISTICA!T412</f>
        <v>APAGADO</v>
      </c>
      <c r="U414" t="str">
        <f>ESTADISTICA!U412</f>
        <v>APAGADO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 t="str">
        <f>ESTADISTICA!T413</f>
        <v>APAGADO</v>
      </c>
      <c r="U415" t="str">
        <f>ESTADISTICA!U413</f>
        <v>APAGADO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 t="str">
        <f>ESTADISTICA!T414</f>
        <v>APAGADO</v>
      </c>
      <c r="U416" t="str">
        <f>ESTADISTICA!U414</f>
        <v>APAGADO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 t="str">
        <f>ESTADISTICA!T415</f>
        <v>APAGADO</v>
      </c>
      <c r="U417" t="str">
        <f>ESTADISTICA!U415</f>
        <v>APAGADO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 t="str">
        <f>ESTADISTICA!T425</f>
        <v>APAGADO</v>
      </c>
      <c r="U427" t="str">
        <f>ESTADISTICA!U425</f>
        <v>APAGADO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 t="str">
        <f>ESTADISTICA!T436</f>
        <v>APAGADO</v>
      </c>
      <c r="U438" t="str">
        <f>ESTADISTICA!U436</f>
        <v>APAGADO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1153</v>
      </c>
      <c r="D1" s="38"/>
    </row>
    <row r="2" spans="1:35" ht="21" x14ac:dyDescent="0.35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3</v>
      </c>
      <c r="Q2" s="19">
        <f>COUNTIFS(Q4:Q500, "=APAGADO",E4:E500,"=PTO A FO")</f>
        <v>1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8</v>
      </c>
      <c r="U2" s="19">
        <f>COUNTIFS(U4:U500, "=APAGADO",E4:E500,"=PTO A FO")</f>
        <v>5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 t="str">
        <f>ESTADISTICA!T2</f>
        <v>APAGADO</v>
      </c>
      <c r="U4" t="str">
        <f>ESTADISTICA!U2</f>
        <v>APAGADO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 t="str">
        <f>ESTADISTICA!T3</f>
        <v>APAGADO</v>
      </c>
      <c r="U5" t="str">
        <f>ESTADISTICA!U3</f>
        <v>APAGADO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 t="str">
        <f>ESTADISTICA!T5</f>
        <v>APAGADO</v>
      </c>
      <c r="U7" t="str">
        <f>ESTADISTICA!U5</f>
        <v>APAGADO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 t="str">
        <f>ESTADISTICA!T7</f>
        <v>APAGADO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 t="str">
        <f>ESTADISTICA!T8</f>
        <v>APAGADO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 t="str">
        <f>ESTADISTICA!T9</f>
        <v>APAGADO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 t="str">
        <f>ESTADISTICA!T10</f>
        <v>APAGADO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 t="str">
        <f>ESTADISTICA!T18</f>
        <v>APAGADO</v>
      </c>
      <c r="U20" t="str">
        <f>ESTADISTICA!U18</f>
        <v>APAGADO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 t="str">
        <f>ESTADISTICA!T19</f>
        <v>APAGADO</v>
      </c>
      <c r="U21" t="str">
        <f>ESTADISTICA!U19</f>
        <v>APAGADO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 t="str">
        <f>ESTADISTICA!R21</f>
        <v>APAGADO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 t="str">
        <f>ESTADISTICA!R26</f>
        <v>APAGADO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 t="str">
        <f>ESTADISTICA!T37</f>
        <v>APAGADO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 t="str">
        <f>ESTADISTICA!T42</f>
        <v>APAGADO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 t="str">
        <f>ESTADISTICA!T43</f>
        <v>APAGADO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 t="str">
        <f>ESTADISTICA!R45</f>
        <v>APAGADO</v>
      </c>
      <c r="S47" t="str">
        <f>ESTADISTICA!S45</f>
        <v>APAGADO</v>
      </c>
      <c r="T47" t="str">
        <f>ESTADISTICA!T45</f>
        <v>APAGADO</v>
      </c>
      <c r="U47" t="str">
        <f>ESTADISTICA!U45</f>
        <v>APAGADO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 t="str">
        <f>ESTADISTICA!T49</f>
        <v>APAGADO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 t="str">
        <f>ESTADISTICA!T50</f>
        <v>APAGADO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 t="str">
        <f>ESTADISTICA!R57</f>
        <v>APAGADO</v>
      </c>
      <c r="S59" t="str">
        <f>ESTADISTICA!S57</f>
        <v>APAGADO</v>
      </c>
      <c r="T59" t="str">
        <f>ESTADISTICA!T57</f>
        <v>APAGADO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 t="str">
        <f>ESTADISTICA!T62</f>
        <v>APAGADO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 t="str">
        <f>ESTADISTICA!T63</f>
        <v>APAGADO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 t="str">
        <f>ESTADISTICA!R95</f>
        <v>APAGADO</v>
      </c>
      <c r="S97" t="str">
        <f>ESTADISTICA!S95</f>
        <v>APAGADO</v>
      </c>
      <c r="T97" t="str">
        <f>ESTADISTICA!T95</f>
        <v>APAGADO</v>
      </c>
      <c r="U97" t="str">
        <f>ESTADISTICA!U95</f>
        <v>APAGADO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>APAGADO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 t="str">
        <f>ESTADISTICA!T139</f>
        <v>APAGADO</v>
      </c>
      <c r="U141" t="str">
        <f>ESTADISTICA!U139</f>
        <v>APAGADO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 t="str">
        <f>ESTADISTICA!R142</f>
        <v>APAGADO</v>
      </c>
      <c r="S144" t="str">
        <f>ESTADISTICA!S142</f>
        <v>APAGADO</v>
      </c>
      <c r="T144" t="str">
        <f>ESTADISTICA!T142</f>
        <v>APAGADO</v>
      </c>
      <c r="U144" t="str">
        <f>ESTADISTICA!U142</f>
        <v>APAGADO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 t="str">
        <f>ESTADISTICA!T147</f>
        <v>APAGADO</v>
      </c>
      <c r="U149" t="str">
        <f>ESTADISTICA!U147</f>
        <v>APAGADO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 t="str">
        <f>ESTADISTICA!R148</f>
        <v>APAGADO</v>
      </c>
      <c r="S150" t="str">
        <f>ESTADISTICA!S148</f>
        <v>APAGADO</v>
      </c>
      <c r="T150" t="str">
        <f>ESTADISTICA!T148</f>
        <v>APAGADO</v>
      </c>
      <c r="U150" t="str">
        <f>ESTADISTICA!U148</f>
        <v>APAGADO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 t="str">
        <f>ESTADISTICA!T170</f>
        <v>APAGADO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 t="str">
        <f>ESTADISTICA!T171</f>
        <v>APAGADO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 t="str">
        <f>ESTADISTICA!T172</f>
        <v>APAGADO</v>
      </c>
      <c r="U174" t="str">
        <f>ESTADISTICA!U172</f>
        <v>APAGADO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 t="str">
        <f>ESTADISTICA!T179</f>
        <v>APAGADO</v>
      </c>
      <c r="U181" t="str">
        <f>ESTADISTICA!U179</f>
        <v>APAGADO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 t="str">
        <f>ESTADISTICA!R186</f>
        <v>APAGADO</v>
      </c>
      <c r="S188">
        <f>ESTADISTICA!S186</f>
        <v>0</v>
      </c>
      <c r="T188" t="str">
        <f>ESTADISTICA!T186</f>
        <v>APAGADO</v>
      </c>
      <c r="U188" t="str">
        <f>ESTADISTICA!U186</f>
        <v>APAGADO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 t="str">
        <f>ESTADISTICA!R187</f>
        <v>APAGADO</v>
      </c>
      <c r="S189">
        <f>ESTADISTICA!S187</f>
        <v>0</v>
      </c>
      <c r="T189" t="str">
        <f>ESTADISTICA!T187</f>
        <v>APAGADO</v>
      </c>
      <c r="U189" t="str">
        <f>ESTADISTICA!U187</f>
        <v>APAGADO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 t="str">
        <f>ESTADISTICA!T193</f>
        <v>APAGADO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 t="str">
        <f>ESTADISTICA!T197</f>
        <v>APAGADO</v>
      </c>
      <c r="U199" t="str">
        <f>ESTADISTICA!U197</f>
        <v>APAGADO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 t="str">
        <f>ESTADISTICA!T198</f>
        <v>APAGADO</v>
      </c>
      <c r="U200" t="str">
        <f>ESTADISTICA!U198</f>
        <v>APAGADO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 t="str">
        <f>ESTADISTICA!R226</f>
        <v>APAGADO</v>
      </c>
      <c r="S228" t="str">
        <f>ESTADISTICA!S226</f>
        <v>APAGADO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 t="str">
        <f>ESTADISTICA!T242</f>
        <v>APAGADO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 t="str">
        <f>ESTADISTICA!R245</f>
        <v>APAGADO</v>
      </c>
      <c r="S247">
        <f>ESTADISTICA!S245</f>
        <v>0</v>
      </c>
      <c r="T247" t="str">
        <f>ESTADISTICA!T245</f>
        <v>APAGADO</v>
      </c>
      <c r="U247" t="str">
        <f>ESTADISTICA!U245</f>
        <v>APAGADO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 t="str">
        <f>ESTADISTICA!R246</f>
        <v>APAGADO</v>
      </c>
      <c r="S248">
        <f>ESTADISTICA!S246</f>
        <v>0</v>
      </c>
      <c r="T248" t="str">
        <f>ESTADISTICA!T246</f>
        <v>APAGADO</v>
      </c>
      <c r="U248" t="str">
        <f>ESTADISTICA!U246</f>
        <v>APAGADO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 t="str">
        <f>ESTADISTICA!R247</f>
        <v>APAGADO</v>
      </c>
      <c r="S249">
        <f>ESTADISTICA!S247</f>
        <v>0</v>
      </c>
      <c r="T249" t="str">
        <f>ESTADISTICA!T247</f>
        <v>APAGADO</v>
      </c>
      <c r="U249" t="str">
        <f>ESTADISTICA!U247</f>
        <v>APAGADO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 t="str">
        <f>ESTADISTICA!R248</f>
        <v>APAGADO</v>
      </c>
      <c r="S250">
        <f>ESTADISTICA!S248</f>
        <v>0</v>
      </c>
      <c r="T250" t="str">
        <f>ESTADISTICA!T248</f>
        <v>APAGADO</v>
      </c>
      <c r="U250" t="str">
        <f>ESTADISTICA!U248</f>
        <v>APAGADO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 t="str">
        <f>ESTADISTICA!T249</f>
        <v>APAGADO</v>
      </c>
      <c r="U251" t="str">
        <f>ESTADISTICA!U249</f>
        <v>APAGADO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 t="str">
        <f>ESTADISTICA!R250</f>
        <v>APAGADO</v>
      </c>
      <c r="S252">
        <f>ESTADISTICA!S250</f>
        <v>0</v>
      </c>
      <c r="T252" t="str">
        <f>ESTADISTICA!T250</f>
        <v>APAGADO</v>
      </c>
      <c r="U252" t="str">
        <f>ESTADISTICA!U250</f>
        <v>APAGADO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 t="str">
        <f>ESTADISTICA!R251</f>
        <v>APAGADO</v>
      </c>
      <c r="S253">
        <f>ESTADISTICA!S251</f>
        <v>0</v>
      </c>
      <c r="T253" t="str">
        <f>ESTADISTICA!T251</f>
        <v>APAGADO</v>
      </c>
      <c r="U253" t="str">
        <f>ESTADISTICA!U251</f>
        <v>APAGADO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 t="str">
        <f>ESTADISTICA!R252</f>
        <v>APAGADO</v>
      </c>
      <c r="S254">
        <f>ESTADISTICA!S252</f>
        <v>0</v>
      </c>
      <c r="T254" t="str">
        <f>ESTADISTICA!T252</f>
        <v>APAGADO</v>
      </c>
      <c r="U254" t="str">
        <f>ESTADISTICA!U252</f>
        <v>APAGADO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 t="str">
        <f>ESTADISTICA!T253</f>
        <v>APAGADO</v>
      </c>
      <c r="U255" t="str">
        <f>ESTADISTICA!U253</f>
        <v>APAGADO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 t="str">
        <f>ESTADISTICA!R254</f>
        <v>APAGADO</v>
      </c>
      <c r="S256">
        <f>ESTADISTICA!S254</f>
        <v>0</v>
      </c>
      <c r="T256" t="str">
        <f>ESTADISTICA!T254</f>
        <v>APAGADO</v>
      </c>
      <c r="U256" t="str">
        <f>ESTADISTICA!U254</f>
        <v>APAGADO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 t="str">
        <f>ESTADISTICA!R255</f>
        <v>APAGADO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 t="str">
        <f>ESTADISTICA!R256</f>
        <v>APAGADO</v>
      </c>
      <c r="S258">
        <f>ESTADISTICA!S256</f>
        <v>0</v>
      </c>
      <c r="T258" t="str">
        <f>ESTADISTICA!T256</f>
        <v>APAGADO</v>
      </c>
      <c r="U258" t="str">
        <f>ESTADISTICA!U256</f>
        <v>APAGADO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 t="str">
        <f>ESTADISTICA!R257</f>
        <v>APAGADO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 t="str">
        <f>ESTADISTICA!R258</f>
        <v>APAGADO</v>
      </c>
      <c r="S260">
        <f>ESTADISTICA!S258</f>
        <v>0</v>
      </c>
      <c r="T260" t="str">
        <f>ESTADISTICA!T258</f>
        <v>APAGADO</v>
      </c>
      <c r="U260" t="str">
        <f>ESTADISTICA!U258</f>
        <v>APAGADO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 t="str">
        <f>ESTADISTICA!R259</f>
        <v>APAGADO</v>
      </c>
      <c r="S261">
        <f>ESTADISTICA!S259</f>
        <v>0</v>
      </c>
      <c r="T261" t="str">
        <f>ESTADISTICA!T259</f>
        <v>APAGADO</v>
      </c>
      <c r="U261" t="str">
        <f>ESTADISTICA!U259</f>
        <v>APAGADO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 t="str">
        <f>ESTADISTICA!R260</f>
        <v>APAGADO</v>
      </c>
      <c r="S262">
        <f>ESTADISTICA!S260</f>
        <v>0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 t="str">
        <f>ESTADISTICA!R261</f>
        <v>APAGADO</v>
      </c>
      <c r="S263">
        <f>ESTADISTICA!S261</f>
        <v>0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 t="str">
        <f>ESTADISTICA!R262</f>
        <v>APAGADO</v>
      </c>
      <c r="S264">
        <f>ESTADISTICA!S262</f>
        <v>0</v>
      </c>
      <c r="T264" t="str">
        <f>ESTADISTICA!T262</f>
        <v>APAGADO</v>
      </c>
      <c r="U264" t="str">
        <f>ESTADISTICA!U262</f>
        <v>APAGADO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 t="str">
        <f>ESTADISTICA!T263</f>
        <v>APAGADO</v>
      </c>
      <c r="U265" t="str">
        <f>ESTADISTICA!U263</f>
        <v>APAGADO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 t="str">
        <f>ESTADISTICA!T264</f>
        <v>APAGADO</v>
      </c>
      <c r="U266" t="str">
        <f>ESTADISTICA!U264</f>
        <v>APAGADO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 t="str">
        <f>ESTADISTICA!T265</f>
        <v>APAGADO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 t="str">
        <f>ESTADISTICA!T274</f>
        <v>APAGADO</v>
      </c>
      <c r="U276" t="str">
        <f>ESTADISTICA!U274</f>
        <v>APAGADO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 t="str">
        <f>ESTADISTICA!U278</f>
        <v>APAGADO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 t="str">
        <f>ESTADISTICA!R305</f>
        <v>APAGADO</v>
      </c>
      <c r="S307" t="str">
        <f>ESTADISTICA!S305</f>
        <v>APAGADO</v>
      </c>
      <c r="T307" t="str">
        <f>ESTADISTICA!T305</f>
        <v>APAGADO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 t="str">
        <f>ESTADISTICA!S308</f>
        <v>APAGADO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 t="str">
        <f>ESTADISTICA!T312</f>
        <v>APAGADO</v>
      </c>
      <c r="U314" t="str">
        <f>ESTADISTICA!U312</f>
        <v>APAGADO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 t="str">
        <f>ESTADISTICA!T343</f>
        <v>APAGADO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 t="str">
        <f>ESTADISTICA!R351</f>
        <v>APAGADO</v>
      </c>
      <c r="S353" t="str">
        <f>ESTADISTICA!S351</f>
        <v>APAGADO</v>
      </c>
      <c r="T353" t="str">
        <f>ESTADISTICA!T351</f>
        <v>APAGADO</v>
      </c>
      <c r="U353" t="str">
        <f>ESTADISTICA!U351</f>
        <v>APAGADO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 t="str">
        <f>ESTADISTICA!R352</f>
        <v>APAGADO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 t="str">
        <f>ESTADISTICA!S361</f>
        <v>apag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 t="str">
        <f>ESTADISTICA!R373</f>
        <v>APAGADO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 t="str">
        <f>ESTADISTICA!R389</f>
        <v>APAGADO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 t="str">
        <f>ESTADISTICA!R390</f>
        <v>APAGADO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 t="str">
        <f>ESTADISTICA!T393</f>
        <v>APAGADO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 t="str">
        <f>ESTADISTICA!R407</f>
        <v>APAGADO</v>
      </c>
      <c r="S409">
        <f>ESTADISTICA!S407</f>
        <v>0</v>
      </c>
      <c r="T409" t="str">
        <f>ESTADISTICA!T407</f>
        <v>APAGADO</v>
      </c>
      <c r="U409" t="str">
        <f>ESTADISTICA!U407</f>
        <v>APAGADO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 t="str">
        <f>ESTADISTICA!R408</f>
        <v>APAGADO</v>
      </c>
      <c r="S410">
        <f>ESTADISTICA!S408</f>
        <v>0</v>
      </c>
      <c r="T410" t="str">
        <f>ESTADISTICA!T408</f>
        <v>APAGADO</v>
      </c>
      <c r="U410" t="str">
        <f>ESTADISTICA!U408</f>
        <v>APAGADO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 t="str">
        <f>ESTADISTICA!R409</f>
        <v>APAGADO</v>
      </c>
      <c r="S411">
        <f>ESTADISTICA!S409</f>
        <v>0</v>
      </c>
      <c r="T411" t="str">
        <f>ESTADISTICA!T409</f>
        <v>APAGADO</v>
      </c>
      <c r="U411" t="str">
        <f>ESTADISTICA!U409</f>
        <v>APAGADO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 t="str">
        <f>ESTADISTICA!R410</f>
        <v>APAGADO</v>
      </c>
      <c r="S412">
        <f>ESTADISTICA!S410</f>
        <v>0</v>
      </c>
      <c r="T412" t="str">
        <f>ESTADISTICA!T410</f>
        <v>APAGADO</v>
      </c>
      <c r="U412" t="str">
        <f>ESTADISTICA!U410</f>
        <v>APAGADO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 t="str">
        <f>ESTADISTICA!T411</f>
        <v>APAGADO</v>
      </c>
      <c r="U413" t="str">
        <f>ESTADISTICA!U411</f>
        <v>APAGADO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 t="str">
        <f>ESTADISTICA!T412</f>
        <v>APAGADO</v>
      </c>
      <c r="U414" t="str">
        <f>ESTADISTICA!U412</f>
        <v>APAGADO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 t="str">
        <f>ESTADISTICA!T413</f>
        <v>APAGADO</v>
      </c>
      <c r="U415" t="str">
        <f>ESTADISTICA!U413</f>
        <v>APAGADO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 t="str">
        <f>ESTADISTICA!T414</f>
        <v>APAGADO</v>
      </c>
      <c r="U416" t="str">
        <f>ESTADISTICA!U414</f>
        <v>APAGADO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 t="str">
        <f>ESTADISTICA!T415</f>
        <v>APAGADO</v>
      </c>
      <c r="U417" t="str">
        <f>ESTADISTICA!U415</f>
        <v>APAGADO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 t="str">
        <f>ESTADISTICA!T425</f>
        <v>APAGADO</v>
      </c>
      <c r="U427" t="str">
        <f>ESTADISTICA!U425</f>
        <v>APAGADO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 t="str">
        <f>ESTADISTICA!T436</f>
        <v>APAGADO</v>
      </c>
      <c r="U438" t="str">
        <f>ESTADISTICA!U436</f>
        <v>APAGADO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9" priority="2" operator="containsText" text="APAGADO">
      <formula>NOT(ISERROR(SEARCH("APAGADO",AE3)))</formula>
    </cfRule>
  </conditionalFormatting>
  <conditionalFormatting sqref="F4:AI539">
    <cfRule type="containsText" dxfId="15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N4" activePane="bottomRight" state="frozenSplit"/>
      <selection pane="topRight" activeCell="F1" sqref="F1"/>
      <selection pane="bottomLeft" activeCell="A3" sqref="A3"/>
      <selection pane="bottomRight" activeCell="T2" sqref="T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12</v>
      </c>
      <c r="O2" s="19">
        <f>COUNTIFS(O4:O500, "=APAGADO",E4:E500,"=radio")</f>
        <v>15</v>
      </c>
      <c r="P2" s="19">
        <f>COUNTIFS(P4:P500, "=APAGADO",E4:E500,"=radio")</f>
        <v>13</v>
      </c>
      <c r="Q2" s="19">
        <f>COUNTIFS(Q4:Q367, "=APAGADO",E4:E367,"=radio")</f>
        <v>12</v>
      </c>
      <c r="R2" s="19">
        <f>COUNTIFS(R4:R500, "=APAGADO",E4:E500,"=radio")</f>
        <v>9</v>
      </c>
      <c r="S2" s="19">
        <f>COUNTIFS(S4:S500, "=APAGADO",E4:E500,"=radio")</f>
        <v>10</v>
      </c>
      <c r="T2" s="19">
        <f>COUNTIFS(T4:T500, "=APAGADO",E4:E500,"=radio")</f>
        <v>18</v>
      </c>
      <c r="U2" s="19">
        <f>COUNTIFS(U4:U500, "=APAGADO",E4:E500,"=radio")</f>
        <v>17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 t="str">
        <f>ESTADISTICA!T2</f>
        <v>APAGADO</v>
      </c>
      <c r="U4" t="str">
        <f>ESTADISTICA!U2</f>
        <v>APAGADO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 t="str">
        <f>ESTADISTICA!T3</f>
        <v>APAGADO</v>
      </c>
      <c r="U5" t="str">
        <f>ESTADISTICA!U3</f>
        <v>APAGADO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 t="str">
        <f>ESTADISTICA!T4</f>
        <v>APAGADO</v>
      </c>
      <c r="U6" t="str">
        <f>ESTADISTICA!U4</f>
        <v>APAGADO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 t="str">
        <f>ESTADISTICA!T5</f>
        <v>APAGADO</v>
      </c>
      <c r="U7" t="str">
        <f>ESTADISTICA!U5</f>
        <v>APAGADO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 t="str">
        <f>ESTADISTICA!T6</f>
        <v>APAGADO</v>
      </c>
      <c r="U8" t="str">
        <f>ESTADISTICA!U6</f>
        <v>APAGADO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 t="str">
        <f>ESTADISTICA!T7</f>
        <v>APAGADO</v>
      </c>
      <c r="U9" t="str">
        <f>ESTADISTICA!U7</f>
        <v>APAGADO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 t="str">
        <f>ESTADISTICA!T8</f>
        <v>APAGADO</v>
      </c>
      <c r="U10" t="str">
        <f>ESTADISTICA!U8</f>
        <v>APAGADO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 t="str">
        <f>ESTADISTICA!T9</f>
        <v>APAGADO</v>
      </c>
      <c r="U11" t="str">
        <f>ESTADISTICA!U9</f>
        <v>APAGADO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 t="str">
        <f>ESTADISTICA!T10</f>
        <v>APAGADO</v>
      </c>
      <c r="U12" t="str">
        <f>ESTADISTICA!U10</f>
        <v>APAGADO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 t="str">
        <f>ESTADISTICA!T11</f>
        <v>APAGADO</v>
      </c>
      <c r="U13" t="str">
        <f>ESTADISTICA!U11</f>
        <v>APAGADO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 t="str">
        <f>ESTADISTICA!T18</f>
        <v>APAGADO</v>
      </c>
      <c r="U20" t="str">
        <f>ESTADISTICA!U18</f>
        <v>APAGADO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 t="str">
        <f>ESTADISTICA!T19</f>
        <v>APAGADO</v>
      </c>
      <c r="U21" t="str">
        <f>ESTADISTICA!U19</f>
        <v>APAGADO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 t="str">
        <f>ESTADISTICA!Q21</f>
        <v>APAGADO</v>
      </c>
      <c r="R23" t="str">
        <f>ESTADISTICA!R21</f>
        <v>APAGADO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 t="str">
        <f>ESTADISTICA!R26</f>
        <v>APAGADO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 t="str">
        <f>ESTADISTICA!T31</f>
        <v>APAGADO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 t="str">
        <f>ESTADISTICA!T37</f>
        <v>APAGADO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 t="str">
        <f>ESTADISTICA!T42</f>
        <v>APAGADO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 t="str">
        <f>ESTADISTICA!T43</f>
        <v>APAGADO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 t="str">
        <f>ESTADISTICA!Q45</f>
        <v>APAGADO</v>
      </c>
      <c r="R47" t="str">
        <f>ESTADISTICA!R45</f>
        <v>APAGADO</v>
      </c>
      <c r="S47" t="str">
        <f>ESTADISTICA!S45</f>
        <v>APAGADO</v>
      </c>
      <c r="T47" t="str">
        <f>ESTADISTICA!T45</f>
        <v>APAGADO</v>
      </c>
      <c r="U47" t="str">
        <f>ESTADISTICA!U45</f>
        <v>APAGADO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 t="str">
        <f>ESTADISTICA!Q48</f>
        <v>APAGADO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 t="str">
        <f>ESTADISTICA!T49</f>
        <v>APAGADO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 t="str">
        <f>ESTADISTICA!T50</f>
        <v>APAGADO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 t="str">
        <f>ESTADISTICA!Q54</f>
        <v>APAGADO</v>
      </c>
      <c r="R56" t="str">
        <f>ESTADISTICA!R54</f>
        <v>APAGADO</v>
      </c>
      <c r="S56" t="str">
        <f>ESTADISTICA!S54</f>
        <v>APAGADO</v>
      </c>
      <c r="T56" t="str">
        <f>ESTADISTICA!T54</f>
        <v>APAGADO</v>
      </c>
      <c r="U56" t="str">
        <f>ESTADISTICA!U54</f>
        <v>APAGADO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 t="str">
        <f>ESTADISTICA!Q56</f>
        <v>APAGADO</v>
      </c>
      <c r="R58" t="str">
        <f>ESTADISTICA!R56</f>
        <v>APAGADO</v>
      </c>
      <c r="S58" t="str">
        <f>ESTADISTICA!S56</f>
        <v>APAGADO</v>
      </c>
      <c r="T58" t="str">
        <f>ESTADISTICA!T56</f>
        <v>APAGADO</v>
      </c>
      <c r="U58" t="str">
        <f>ESTADISTICA!U56</f>
        <v>APAGADO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 t="str">
        <f>ESTADISTICA!Q57</f>
        <v>APAGADO</v>
      </c>
      <c r="R59" t="str">
        <f>ESTADISTICA!R57</f>
        <v>APAGADO</v>
      </c>
      <c r="S59" t="str">
        <f>ESTADISTICA!S57</f>
        <v>APAGADO</v>
      </c>
      <c r="T59" t="str">
        <f>ESTADISTICA!T57</f>
        <v>APAGADO</v>
      </c>
      <c r="U59" t="str">
        <f>ESTADISTICA!U57</f>
        <v>APAGADO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 t="str">
        <f>ESTADISTICA!T62</f>
        <v>APAGADO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 t="str">
        <f>ESTADISTICA!T63</f>
        <v>APAGADO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 t="str">
        <f>ESTADISTICA!T66</f>
        <v>APAGADO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 t="str">
        <f>ESTADISTICA!R84</f>
        <v>APAGADO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 t="str">
        <f>ESTADISTICA!R85</f>
        <v>APAGADO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 t="str">
        <f>ESTADISTICA!Q95</f>
        <v>APAGADO</v>
      </c>
      <c r="R97" t="str">
        <f>ESTADISTICA!R95</f>
        <v>APAGADO</v>
      </c>
      <c r="S97" t="str">
        <f>ESTADISTICA!S95</f>
        <v>APAGADO</v>
      </c>
      <c r="T97" t="str">
        <f>ESTADISTICA!T95</f>
        <v>APAGADO</v>
      </c>
      <c r="U97" t="str">
        <f>ESTADISTICA!U95</f>
        <v>APAGADO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 t="str">
        <f>ESTADISTICA!Q96</f>
        <v>APAGADO</v>
      </c>
      <c r="R98" t="str">
        <f>ESTADISTICA!R96</f>
        <v>APAGADO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 t="str">
        <f>ESTADISTICA!T97</f>
        <v>APAGADO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 t="str">
        <f>ESTADISTICA!Q99</f>
        <v>APAGADO</v>
      </c>
      <c r="R101" t="str">
        <f>ESTADISTICA!R99</f>
        <v>APAGADO</v>
      </c>
      <c r="S101" t="str">
        <f>ESTADISTICA!S99</f>
        <v>APAGADO</v>
      </c>
      <c r="T101" t="str">
        <f>ESTADISTICA!T99</f>
        <v>APAGADO</v>
      </c>
      <c r="U101" t="str">
        <f>ESTADISTICA!U99</f>
        <v>APAGADO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 t="str">
        <f>ESTADISTICA!T102</f>
        <v>APAGADO</v>
      </c>
      <c r="U104" t="str">
        <f>ESTADISTICA!U102</f>
        <v>APAGADO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 t="str">
        <f>ESTADISTICA!T103</f>
        <v>APAGADO</v>
      </c>
      <c r="U105" t="str">
        <f>ESTADISTICA!U103</f>
        <v>APAGADO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 t="str">
        <f>ESTADISTICA!U121</f>
        <v>APAGADO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 t="str">
        <f>ESTADISTICA!U138</f>
        <v>APAGADO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 t="str">
        <f>ESTADISTICA!T139</f>
        <v>APAGADO</v>
      </c>
      <c r="U141" t="str">
        <f>ESTADISTICA!U139</f>
        <v>APAGADO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 t="str">
        <f>ESTADISTICA!Q142</f>
        <v>APAGADO</v>
      </c>
      <c r="R144" t="str">
        <f>ESTADISTICA!R142</f>
        <v>APAGADO</v>
      </c>
      <c r="S144" t="str">
        <f>ESTADISTICA!S142</f>
        <v>APAGADO</v>
      </c>
      <c r="T144" t="str">
        <f>ESTADISTICA!T142</f>
        <v>APAGADO</v>
      </c>
      <c r="U144" t="str">
        <f>ESTADISTICA!U142</f>
        <v>APAGADO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 t="str">
        <f>ESTADISTICA!S147</f>
        <v>APAGADO</v>
      </c>
      <c r="T149" t="str">
        <f>ESTADISTICA!T147</f>
        <v>APAGADO</v>
      </c>
      <c r="U149" t="str">
        <f>ESTADISTICA!U147</f>
        <v>APAGADO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 t="str">
        <f>ESTADISTICA!Q148</f>
        <v>APAGADO</v>
      </c>
      <c r="R150" t="str">
        <f>ESTADISTICA!R148</f>
        <v>APAGADO</v>
      </c>
      <c r="S150" t="str">
        <f>ESTADISTICA!S148</f>
        <v>APAGADO</v>
      </c>
      <c r="T150" t="str">
        <f>ESTADISTICA!T148</f>
        <v>APAGADO</v>
      </c>
      <c r="U150" t="str">
        <f>ESTADISTICA!U148</f>
        <v>APAGADO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 t="str">
        <f>ESTADISTICA!Q150</f>
        <v>APAGADO</v>
      </c>
      <c r="R152" t="str">
        <f>ESTADISTICA!R150</f>
        <v>APAGADO</v>
      </c>
      <c r="S152" t="str">
        <f>ESTADISTICA!S150</f>
        <v>APAGADO</v>
      </c>
      <c r="T152" t="str">
        <f>ESTADISTICA!T150</f>
        <v>APAGADO</v>
      </c>
      <c r="U152" t="str">
        <f>ESTADISTICA!U150</f>
        <v>APAGADO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 t="str">
        <f>ESTADISTICA!Q170</f>
        <v>APAGADO</v>
      </c>
      <c r="R172">
        <f>ESTADISTICA!R170</f>
        <v>0</v>
      </c>
      <c r="S172">
        <f>ESTADISTICA!S170</f>
        <v>0</v>
      </c>
      <c r="T172" t="str">
        <f>ESTADISTICA!T170</f>
        <v>APAGADO</v>
      </c>
      <c r="U172" t="str">
        <f>ESTADISTICA!U170</f>
        <v>APAGADO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 t="str">
        <f>ESTADISTICA!T171</f>
        <v>APAGADO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 t="str">
        <f>ESTADISTICA!T172</f>
        <v>APAGADO</v>
      </c>
      <c r="U174" t="str">
        <f>ESTADISTICA!U172</f>
        <v>APAGADO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 t="str">
        <f>ESTADISTICA!T173</f>
        <v>APAGADO</v>
      </c>
      <c r="U175" t="str">
        <f>ESTADISTICA!U173</f>
        <v>APAGADO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 t="str">
        <f>ESTADISTICA!T179</f>
        <v>APAGADO</v>
      </c>
      <c r="U181" t="str">
        <f>ESTADISTICA!U179</f>
        <v>APAGADO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 t="str">
        <f>ESTADISTICA!Q180</f>
        <v>APAGADO</v>
      </c>
      <c r="R182">
        <f>ESTADISTICA!R180</f>
        <v>0</v>
      </c>
      <c r="S182">
        <f>ESTADISTICA!S180</f>
        <v>0</v>
      </c>
      <c r="T182" t="str">
        <f>ESTADISTICA!T180</f>
        <v>APAGADO</v>
      </c>
      <c r="U182" t="str">
        <f>ESTADISTICA!U180</f>
        <v>APAGADO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 t="str">
        <f>ESTADISTICA!T182</f>
        <v>APAGADO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 t="str">
        <f>ESTADISTICA!R186</f>
        <v>APAGADO</v>
      </c>
      <c r="S188">
        <f>ESTADISTICA!S186</f>
        <v>0</v>
      </c>
      <c r="T188" t="str">
        <f>ESTADISTICA!T186</f>
        <v>APAGADO</v>
      </c>
      <c r="U188" t="str">
        <f>ESTADISTICA!U186</f>
        <v>APAGADO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 t="str">
        <f>ESTADISTICA!R187</f>
        <v>APAGADO</v>
      </c>
      <c r="S189">
        <f>ESTADISTICA!S187</f>
        <v>0</v>
      </c>
      <c r="T189" t="str">
        <f>ESTADISTICA!T187</f>
        <v>APAGADO</v>
      </c>
      <c r="U189" t="str">
        <f>ESTADISTICA!U187</f>
        <v>APAGADO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 t="str">
        <f>ESTADISTICA!R188</f>
        <v>APAGADO</v>
      </c>
      <c r="S190">
        <f>ESTADISTICA!S188</f>
        <v>0</v>
      </c>
      <c r="T190" t="str">
        <f>ESTADISTICA!T188</f>
        <v>APAGADO</v>
      </c>
      <c r="U190" t="str">
        <f>ESTADISTICA!U188</f>
        <v>APAGADO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 t="str">
        <f>ESTADISTICA!T191</f>
        <v>APAGADO</v>
      </c>
      <c r="U193" t="str">
        <f>ESTADISTICA!U191</f>
        <v>APAGADO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 t="str">
        <f>ESTADISTICA!T193</f>
        <v>APAGADO</v>
      </c>
      <c r="U195" t="str">
        <f>ESTADISTICA!U193</f>
        <v>APAGADO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 t="str">
        <f>ESTADISTICA!T195</f>
        <v>APAGADO</v>
      </c>
      <c r="U197" t="str">
        <f>ESTADISTICA!U195</f>
        <v>APAGADO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 t="str">
        <f>ESTADISTICA!T197</f>
        <v>APAGADO</v>
      </c>
      <c r="U199" t="str">
        <f>ESTADISTICA!U197</f>
        <v>APAGADO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 t="str">
        <f>ESTADISTICA!T198</f>
        <v>APAGADO</v>
      </c>
      <c r="U200" t="str">
        <f>ESTADISTICA!U198</f>
        <v>APAGADO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 t="str">
        <f>ESTADISTICA!T203</f>
        <v>APAGADO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 t="str">
        <f>ESTADISTICA!S207</f>
        <v>APAGADO</v>
      </c>
      <c r="T209" t="str">
        <f>ESTADISTICA!T207</f>
        <v>APAGADO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 t="str">
        <f>ESTADISTICA!T208</f>
        <v>APAGADO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 t="str">
        <f>ESTADISTICA!T220</f>
        <v>APAGADO</v>
      </c>
      <c r="U222" t="str">
        <f>ESTADISTICA!U220</f>
        <v>APAGADO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 t="str">
        <f>ESTADISTICA!R226</f>
        <v>APAGADO</v>
      </c>
      <c r="S228" t="str">
        <f>ESTADISTICA!S226</f>
        <v>APAGADO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 t="str">
        <f>ESTADISTICA!T231</f>
        <v>APAGADO</v>
      </c>
      <c r="U233" t="str">
        <f>ESTADISTICA!U231</f>
        <v>APAGADO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 t="str">
        <f>ESTADISTICA!T232</f>
        <v>APAGADO</v>
      </c>
      <c r="U234" t="str">
        <f>ESTADISTICA!U232</f>
        <v>APAGADO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 t="str">
        <f>ESTADISTICA!T242</f>
        <v>APAGADO</v>
      </c>
      <c r="U244" t="str">
        <f>ESTADISTICA!U242</f>
        <v>APAGADO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 t="str">
        <f>ESTADISTICA!R245</f>
        <v>APAGADO</v>
      </c>
      <c r="S247">
        <f>ESTADISTICA!S245</f>
        <v>0</v>
      </c>
      <c r="T247" t="str">
        <f>ESTADISTICA!T245</f>
        <v>APAGADO</v>
      </c>
      <c r="U247" t="str">
        <f>ESTADISTICA!U245</f>
        <v>APAGADO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 t="str">
        <f>ESTADISTICA!R246</f>
        <v>APAGADO</v>
      </c>
      <c r="S248">
        <f>ESTADISTICA!S246</f>
        <v>0</v>
      </c>
      <c r="T248" t="str">
        <f>ESTADISTICA!T246</f>
        <v>APAGADO</v>
      </c>
      <c r="U248" t="str">
        <f>ESTADISTICA!U246</f>
        <v>APAGADO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 t="str">
        <f>ESTADISTICA!R247</f>
        <v>APAGADO</v>
      </c>
      <c r="S249">
        <f>ESTADISTICA!S247</f>
        <v>0</v>
      </c>
      <c r="T249" t="str">
        <f>ESTADISTICA!T247</f>
        <v>APAGADO</v>
      </c>
      <c r="U249" t="str">
        <f>ESTADISTICA!U247</f>
        <v>APAGADO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 t="str">
        <f>ESTADISTICA!R248</f>
        <v>APAGADO</v>
      </c>
      <c r="S250">
        <f>ESTADISTICA!S248</f>
        <v>0</v>
      </c>
      <c r="T250" t="str">
        <f>ESTADISTICA!T248</f>
        <v>APAGADO</v>
      </c>
      <c r="U250" t="str">
        <f>ESTADISTICA!U248</f>
        <v>APAGADO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 t="str">
        <f>ESTADISTICA!R249</f>
        <v>APAGADO</v>
      </c>
      <c r="S251">
        <f>ESTADISTICA!S249</f>
        <v>0</v>
      </c>
      <c r="T251" t="str">
        <f>ESTADISTICA!T249</f>
        <v>APAGADO</v>
      </c>
      <c r="U251" t="str">
        <f>ESTADISTICA!U249</f>
        <v>APAGADO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 t="str">
        <f>ESTADISTICA!R250</f>
        <v>APAGADO</v>
      </c>
      <c r="S252">
        <f>ESTADISTICA!S250</f>
        <v>0</v>
      </c>
      <c r="T252" t="str">
        <f>ESTADISTICA!T250</f>
        <v>APAGADO</v>
      </c>
      <c r="U252" t="str">
        <f>ESTADISTICA!U250</f>
        <v>APAGADO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 t="str">
        <f>ESTADISTICA!R251</f>
        <v>APAGADO</v>
      </c>
      <c r="S253">
        <f>ESTADISTICA!S251</f>
        <v>0</v>
      </c>
      <c r="T253" t="str">
        <f>ESTADISTICA!T251</f>
        <v>APAGADO</v>
      </c>
      <c r="U253" t="str">
        <f>ESTADISTICA!U251</f>
        <v>APAGADO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 t="str">
        <f>ESTADISTICA!R252</f>
        <v>APAGADO</v>
      </c>
      <c r="S254">
        <f>ESTADISTICA!S252</f>
        <v>0</v>
      </c>
      <c r="T254" t="str">
        <f>ESTADISTICA!T252</f>
        <v>APAGADO</v>
      </c>
      <c r="U254" t="str">
        <f>ESTADISTICA!U252</f>
        <v>APAGADO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 t="str">
        <f>ESTADISTICA!R253</f>
        <v>APAGADO</v>
      </c>
      <c r="S255">
        <f>ESTADISTICA!S253</f>
        <v>0</v>
      </c>
      <c r="T255" t="str">
        <f>ESTADISTICA!T253</f>
        <v>APAGADO</v>
      </c>
      <c r="U255" t="str">
        <f>ESTADISTICA!U253</f>
        <v>APAGADO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 t="str">
        <f>ESTADISTICA!R254</f>
        <v>APAGADO</v>
      </c>
      <c r="S256">
        <f>ESTADISTICA!S254</f>
        <v>0</v>
      </c>
      <c r="T256" t="str">
        <f>ESTADISTICA!T254</f>
        <v>APAGADO</v>
      </c>
      <c r="U256" t="str">
        <f>ESTADISTICA!U254</f>
        <v>APAGADO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 t="str">
        <f>ESTADISTICA!R255</f>
        <v>APAGADO</v>
      </c>
      <c r="S257">
        <f>ESTADISTICA!S255</f>
        <v>0</v>
      </c>
      <c r="T257" t="str">
        <f>ESTADISTICA!T255</f>
        <v>APAGADO</v>
      </c>
      <c r="U257" t="str">
        <f>ESTADISTICA!U255</f>
        <v>APAGADO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 t="str">
        <f>ESTADISTICA!R256</f>
        <v>APAGADO</v>
      </c>
      <c r="S258">
        <f>ESTADISTICA!S256</f>
        <v>0</v>
      </c>
      <c r="T258" t="str">
        <f>ESTADISTICA!T256</f>
        <v>APAGADO</v>
      </c>
      <c r="U258" t="str">
        <f>ESTADISTICA!U256</f>
        <v>APAGADO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 t="str">
        <f>ESTADISTICA!R257</f>
        <v>APAGADO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 t="str">
        <f>ESTADISTICA!R258</f>
        <v>APAGADO</v>
      </c>
      <c r="S260">
        <f>ESTADISTICA!S258</f>
        <v>0</v>
      </c>
      <c r="T260" t="str">
        <f>ESTADISTICA!T258</f>
        <v>APAGADO</v>
      </c>
      <c r="U260" t="str">
        <f>ESTADISTICA!U258</f>
        <v>APAGADO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 t="str">
        <f>ESTADISTICA!R259</f>
        <v>APAGADO</v>
      </c>
      <c r="S261">
        <f>ESTADISTICA!S259</f>
        <v>0</v>
      </c>
      <c r="T261" t="str">
        <f>ESTADISTICA!T259</f>
        <v>APAGADO</v>
      </c>
      <c r="U261" t="str">
        <f>ESTADISTICA!U259</f>
        <v>APAGADO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 t="str">
        <f>ESTADISTICA!R260</f>
        <v>APAGADO</v>
      </c>
      <c r="S262">
        <f>ESTADISTICA!S260</f>
        <v>0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 t="str">
        <f>ESTADISTICA!R261</f>
        <v>APAGADO</v>
      </c>
      <c r="S263">
        <f>ESTADISTICA!S261</f>
        <v>0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 t="str">
        <f>ESTADISTICA!R262</f>
        <v>APAGADO</v>
      </c>
      <c r="S264">
        <f>ESTADISTICA!S262</f>
        <v>0</v>
      </c>
      <c r="T264" t="str">
        <f>ESTADISTICA!T262</f>
        <v>APAGADO</v>
      </c>
      <c r="U264" t="str">
        <f>ESTADISTICA!U262</f>
        <v>APAGADO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 t="str">
        <f>ESTADISTICA!T263</f>
        <v>APAGADO</v>
      </c>
      <c r="U265" t="str">
        <f>ESTADISTICA!U263</f>
        <v>APAGADO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 t="str">
        <f>ESTADISTICA!T264</f>
        <v>APAGADO</v>
      </c>
      <c r="U266" t="str">
        <f>ESTADISTICA!U264</f>
        <v>APAGADO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 t="str">
        <f>ESTADISTICA!T265</f>
        <v>APAGADO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 t="str">
        <f>ESTADISTICA!T274</f>
        <v>APAGADO</v>
      </c>
      <c r="U276" t="str">
        <f>ESTADISTICA!U274</f>
        <v>APAGADO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 t="str">
        <f>ESTADISTICA!T278</f>
        <v>APAGADO</v>
      </c>
      <c r="U280" t="str">
        <f>ESTADISTICA!U278</f>
        <v>APAGADO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 t="str">
        <f>ESTADISTICA!Q302</f>
        <v>APAGADO</v>
      </c>
      <c r="R304" t="str">
        <f>ESTADISTICA!R302</f>
        <v>APAGADO</v>
      </c>
      <c r="S304" t="str">
        <f>ESTADISTICA!S302</f>
        <v>APAGADO</v>
      </c>
      <c r="T304" t="str">
        <f>ESTADISTICA!T302</f>
        <v>APAGADO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 t="str">
        <f>ESTADISTICA!Q303</f>
        <v>APAGADO</v>
      </c>
      <c r="R305" t="str">
        <f>ESTADISTICA!R303</f>
        <v>APAGADO</v>
      </c>
      <c r="S305" t="str">
        <f>ESTADISTICA!S303</f>
        <v>APAGADO</v>
      </c>
      <c r="T305" t="str">
        <f>ESTADISTICA!T303</f>
        <v>APAGADO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 t="str">
        <f>ESTADISTICA!Q304</f>
        <v>APAGADO</v>
      </c>
      <c r="R306" t="str">
        <f>ESTADISTICA!R304</f>
        <v>APAGADO</v>
      </c>
      <c r="S306" t="str">
        <f>ESTADISTICA!S304</f>
        <v>APAGADO</v>
      </c>
      <c r="T306" t="str">
        <f>ESTADISTICA!T304</f>
        <v>APAGADO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 t="str">
        <f>ESTADISTICA!Q305</f>
        <v>APAGADO</v>
      </c>
      <c r="R307" t="str">
        <f>ESTADISTICA!R305</f>
        <v>APAGADO</v>
      </c>
      <c r="S307" t="str">
        <f>ESTADISTICA!S305</f>
        <v>APAGADO</v>
      </c>
      <c r="T307" t="str">
        <f>ESTADISTICA!T305</f>
        <v>APAGADO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 t="str">
        <f>ESTADISTICA!Q308</f>
        <v>APAGADO</v>
      </c>
      <c r="R310" t="str">
        <f>ESTADISTICA!R308</f>
        <v>APAGADO</v>
      </c>
      <c r="S310" t="str">
        <f>ESTADISTICA!S308</f>
        <v>APAGADO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 t="str">
        <f>ESTADISTICA!T312</f>
        <v>APAGADO</v>
      </c>
      <c r="U314" t="str">
        <f>ESTADISTICA!U312</f>
        <v>APAGADO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 t="str">
        <f>ESTADISTICA!T313</f>
        <v>APAGADO</v>
      </c>
      <c r="U315" t="str">
        <f>ESTADISTICA!U313</f>
        <v>APAGADO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 t="str">
        <f>ESTADISTICA!T314</f>
        <v>APAGADO</v>
      </c>
      <c r="U316" t="str">
        <f>ESTADISTICA!U314</f>
        <v>APAGADO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 t="str">
        <f>ESTADISTICA!T315</f>
        <v>APAGADO</v>
      </c>
      <c r="U317" t="str">
        <f>ESTADISTICA!U315</f>
        <v>APAGADO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 t="str">
        <f>ESTADISTICA!T328</f>
        <v>APAGADO</v>
      </c>
      <c r="U330" t="str">
        <f>ESTADISTICA!U328</f>
        <v>APAGADO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 t="str">
        <f>ESTADISTICA!Q335</f>
        <v>APAGADO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 t="str">
        <f>ESTADISTICA!R341</f>
        <v>APAGADO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 t="str">
        <f>ESTADISTICA!T342</f>
        <v>APAGADO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 t="str">
        <f>ESTADISTICA!T343</f>
        <v>APAGADO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 t="str">
        <f>ESTADISTICA!Q351</f>
        <v>APAGADO</v>
      </c>
      <c r="R353" t="str">
        <f>ESTADISTICA!R351</f>
        <v>APAGADO</v>
      </c>
      <c r="S353" t="str">
        <f>ESTADISTICA!S351</f>
        <v>APAGADO</v>
      </c>
      <c r="T353" t="str">
        <f>ESTADISTICA!T351</f>
        <v>APAGADO</v>
      </c>
      <c r="U353" t="str">
        <f>ESTADISTICA!U351</f>
        <v>APAGADO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 t="str">
        <f>ESTADISTICA!Q352</f>
        <v>APAGADO</v>
      </c>
      <c r="R354" t="str">
        <f>ESTADISTICA!R352</f>
        <v>APAGADO</v>
      </c>
      <c r="S354" t="str">
        <f>ESTADISTICA!S352</f>
        <v>APAGADO</v>
      </c>
      <c r="T354" t="str">
        <f>ESTADISTICA!T352</f>
        <v>APAGADO</v>
      </c>
      <c r="U354" t="str">
        <f>ESTADISTICA!U352</f>
        <v>APAGADO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 t="str">
        <f>ESTADISTICA!Q357</f>
        <v>APAGADO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 t="str">
        <f>ESTADISTICA!Q358</f>
        <v>APAGADO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 t="str">
        <f>ESTADISTICA!S361</f>
        <v>apag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 t="str">
        <f>ESTADISTICA!Q373</f>
        <v>APAGADO</v>
      </c>
      <c r="R375" t="str">
        <f>ESTADISTICA!R373</f>
        <v>APAGADO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 t="str">
        <f>ESTADISTICA!R389</f>
        <v>APAGADO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 t="str">
        <f>ESTADISTICA!R390</f>
        <v>APAGADO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 t="str">
        <f>ESTADISTICA!T393</f>
        <v>APAGADO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 t="str">
        <f>ESTADISTICA!R407</f>
        <v>APAGADO</v>
      </c>
      <c r="S409">
        <f>ESTADISTICA!S407</f>
        <v>0</v>
      </c>
      <c r="T409" t="str">
        <f>ESTADISTICA!T407</f>
        <v>APAGADO</v>
      </c>
      <c r="U409" t="str">
        <f>ESTADISTICA!U407</f>
        <v>APAGADO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 t="str">
        <f>ESTADISTICA!R408</f>
        <v>APAGADO</v>
      </c>
      <c r="S410">
        <f>ESTADISTICA!S408</f>
        <v>0</v>
      </c>
      <c r="T410" t="str">
        <f>ESTADISTICA!T408</f>
        <v>APAGADO</v>
      </c>
      <c r="U410" t="str">
        <f>ESTADISTICA!U408</f>
        <v>APAGADO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 t="str">
        <f>ESTADISTICA!R409</f>
        <v>APAGADO</v>
      </c>
      <c r="S411">
        <f>ESTADISTICA!S409</f>
        <v>0</v>
      </c>
      <c r="T411" t="str">
        <f>ESTADISTICA!T409</f>
        <v>APAGADO</v>
      </c>
      <c r="U411" t="str">
        <f>ESTADISTICA!U409</f>
        <v>APAGADO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 t="str">
        <f>ESTADISTICA!R410</f>
        <v>APAGADO</v>
      </c>
      <c r="S412">
        <f>ESTADISTICA!S410</f>
        <v>0</v>
      </c>
      <c r="T412" t="str">
        <f>ESTADISTICA!T410</f>
        <v>APAGADO</v>
      </c>
      <c r="U412" t="str">
        <f>ESTADISTICA!U410</f>
        <v>APAGADO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 t="str">
        <f>ESTADISTICA!T411</f>
        <v>APAGADO</v>
      </c>
      <c r="U413" t="str">
        <f>ESTADISTICA!U411</f>
        <v>APAGADO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 t="str">
        <f>ESTADISTICA!T412</f>
        <v>APAGADO</v>
      </c>
      <c r="U414" t="str">
        <f>ESTADISTICA!U412</f>
        <v>APAGADO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 t="str">
        <f>ESTADISTICA!T413</f>
        <v>APAGADO</v>
      </c>
      <c r="U415" t="str">
        <f>ESTADISTICA!U413</f>
        <v>APAGADO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 t="str">
        <f>ESTADISTICA!T414</f>
        <v>APAGADO</v>
      </c>
      <c r="U416" t="str">
        <f>ESTADISTICA!U414</f>
        <v>APAGADO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 t="str">
        <f>ESTADISTICA!T415</f>
        <v>APAGADO</v>
      </c>
      <c r="U417" t="str">
        <f>ESTADISTICA!U415</f>
        <v>APAGADO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 t="str">
        <f>ESTADISTICA!T425</f>
        <v>APAGADO</v>
      </c>
      <c r="U427" t="str">
        <f>ESTADISTICA!U425</f>
        <v>APAGADO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 t="str">
        <f>ESTADISTICA!Q436</f>
        <v>APAGADO</v>
      </c>
      <c r="R438">
        <f>ESTADISTICA!R436</f>
        <v>0</v>
      </c>
      <c r="S438">
        <f>ESTADISTICA!S436</f>
        <v>0</v>
      </c>
      <c r="T438" t="str">
        <f>ESTADISTICA!T436</f>
        <v>APAGADO</v>
      </c>
      <c r="U438" t="str">
        <f>ESTADISTICA!U436</f>
        <v>APAGADO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57" priority="2" operator="containsText" text="APAGADO">
      <formula>NOT(ISERROR(SEARCH("APAGADO",AE3)))</formula>
    </cfRule>
  </conditionalFormatting>
  <conditionalFormatting sqref="F4:AI686">
    <cfRule type="containsText" dxfId="15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40" workbookViewId="0">
      <selection activeCell="E47" sqref="E47:E5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3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9" t="s">
        <v>997</v>
      </c>
    </row>
    <row r="2" spans="1:13" ht="16.5" thickTop="1" thickBot="1" x14ac:dyDescent="0.3">
      <c r="A2" s="70" t="s">
        <v>1309</v>
      </c>
      <c r="B2" s="71">
        <v>436</v>
      </c>
      <c r="C2" s="72"/>
      <c r="D2" s="73"/>
      <c r="E2" s="133">
        <v>44958</v>
      </c>
      <c r="F2" s="142"/>
    </row>
    <row r="3" spans="1:13" ht="15" customHeight="1" thickTop="1" x14ac:dyDescent="0.25">
      <c r="A3" s="74" t="s">
        <v>6</v>
      </c>
      <c r="B3" s="130">
        <v>28</v>
      </c>
      <c r="C3" s="75">
        <f>B3</f>
        <v>28</v>
      </c>
      <c r="D3" s="76">
        <f>C3/B2</f>
        <v>6.4220183486238536E-2</v>
      </c>
      <c r="E3" s="134"/>
      <c r="F3" s="143"/>
      <c r="G3" s="77"/>
      <c r="H3" s="78"/>
      <c r="I3" s="78"/>
      <c r="J3" s="78"/>
      <c r="K3" s="79"/>
      <c r="L3" s="80"/>
      <c r="M3" s="138"/>
    </row>
    <row r="4" spans="1:13" x14ac:dyDescent="0.25">
      <c r="A4" s="74" t="s">
        <v>1310</v>
      </c>
      <c r="B4" s="131">
        <v>9</v>
      </c>
      <c r="C4" s="75">
        <f>C3-B4</f>
        <v>19</v>
      </c>
      <c r="D4" s="76">
        <f>C4/B2</f>
        <v>4.3577981651376149E-2</v>
      </c>
      <c r="E4" s="134"/>
      <c r="F4" s="143"/>
      <c r="G4" s="81"/>
      <c r="H4" s="82"/>
      <c r="I4" s="82"/>
      <c r="J4" s="82"/>
      <c r="K4" s="83"/>
      <c r="L4" s="84"/>
      <c r="M4" s="139"/>
    </row>
    <row r="5" spans="1:13" x14ac:dyDescent="0.25">
      <c r="A5" s="74" t="s">
        <v>1311</v>
      </c>
      <c r="B5" s="131">
        <v>1</v>
      </c>
      <c r="C5" s="75">
        <f>C4-B5</f>
        <v>18</v>
      </c>
      <c r="D5" s="76">
        <f>C5/B2</f>
        <v>4.1284403669724773E-2</v>
      </c>
      <c r="E5" s="134"/>
      <c r="F5" s="143"/>
      <c r="G5" s="81"/>
      <c r="H5" s="82"/>
      <c r="I5" s="82"/>
      <c r="J5" s="82"/>
      <c r="K5" s="83"/>
      <c r="L5" s="84"/>
      <c r="M5" s="139"/>
    </row>
    <row r="6" spans="1:13" ht="15.75" thickBot="1" x14ac:dyDescent="0.3">
      <c r="A6" s="85" t="s">
        <v>16</v>
      </c>
      <c r="B6" s="86">
        <v>3</v>
      </c>
      <c r="C6" s="87">
        <f>C5-B6</f>
        <v>15</v>
      </c>
      <c r="D6" s="76">
        <f>C6/B2</f>
        <v>3.4403669724770644E-2</v>
      </c>
      <c r="E6" s="135"/>
      <c r="F6" s="144"/>
      <c r="G6" s="81"/>
      <c r="H6" s="82"/>
      <c r="I6" s="82"/>
      <c r="J6" s="82"/>
      <c r="K6" s="83"/>
      <c r="L6" s="84"/>
      <c r="M6" s="139"/>
    </row>
    <row r="7" spans="1:13" ht="15" customHeight="1" thickTop="1" x14ac:dyDescent="0.25">
      <c r="A7" s="70" t="s">
        <v>1309</v>
      </c>
      <c r="B7" s="71">
        <v>436</v>
      </c>
      <c r="C7" s="72"/>
      <c r="D7" s="73"/>
      <c r="E7" s="133">
        <v>44959</v>
      </c>
      <c r="F7" s="47"/>
      <c r="G7" s="81"/>
      <c r="H7" s="82"/>
      <c r="I7" s="82"/>
      <c r="J7" s="82"/>
      <c r="K7" s="83"/>
      <c r="L7" s="84"/>
      <c r="M7" s="139"/>
    </row>
    <row r="8" spans="1:13" ht="15.75" thickBot="1" x14ac:dyDescent="0.3">
      <c r="A8" s="74" t="s">
        <v>6</v>
      </c>
      <c r="B8" s="130">
        <v>30</v>
      </c>
      <c r="C8" s="75">
        <f>B8</f>
        <v>30</v>
      </c>
      <c r="D8" s="76">
        <f>C8/B7</f>
        <v>6.8807339449541288E-2</v>
      </c>
      <c r="E8" s="134"/>
      <c r="G8" s="88"/>
      <c r="H8" s="89"/>
      <c r="I8" s="89"/>
      <c r="J8" s="89"/>
      <c r="K8" s="90"/>
      <c r="L8" s="91"/>
      <c r="M8" s="141"/>
    </row>
    <row r="9" spans="1:13" ht="16.5" thickTop="1" thickBot="1" x14ac:dyDescent="0.3">
      <c r="A9" s="74" t="s">
        <v>1310</v>
      </c>
      <c r="B9" s="131">
        <v>6</v>
      </c>
      <c r="C9" s="75">
        <f>C8-B9</f>
        <v>24</v>
      </c>
      <c r="D9" s="76">
        <f>C9/B7</f>
        <v>5.5045871559633031E-2</v>
      </c>
      <c r="E9" s="134"/>
      <c r="G9" s="39"/>
      <c r="K9" s="92"/>
      <c r="M9" s="93"/>
    </row>
    <row r="10" spans="1:13" ht="15.75" thickTop="1" x14ac:dyDescent="0.25">
      <c r="A10" s="74" t="s">
        <v>1311</v>
      </c>
      <c r="B10" s="131">
        <v>1</v>
      </c>
      <c r="C10" s="75">
        <f>C9-B10</f>
        <v>23</v>
      </c>
      <c r="D10" s="76">
        <f>C10/B7</f>
        <v>5.2752293577981654E-2</v>
      </c>
      <c r="E10" s="134"/>
      <c r="G10" s="94"/>
      <c r="H10" s="95"/>
      <c r="I10" s="95"/>
      <c r="J10" s="95"/>
      <c r="K10" s="96"/>
      <c r="L10" s="97"/>
      <c r="M10" s="138"/>
    </row>
    <row r="11" spans="1:13" ht="15.75" thickBot="1" x14ac:dyDescent="0.3">
      <c r="A11" s="85" t="s">
        <v>16</v>
      </c>
      <c r="B11" s="86">
        <v>7</v>
      </c>
      <c r="C11" s="87">
        <f>C10-B11</f>
        <v>16</v>
      </c>
      <c r="D11" s="76">
        <f>C11/B7</f>
        <v>3.669724770642202E-2</v>
      </c>
      <c r="E11" s="135"/>
      <c r="G11" s="98"/>
      <c r="K11" s="92"/>
      <c r="L11" s="99"/>
      <c r="M11" s="139"/>
    </row>
    <row r="12" spans="1:13" ht="15.75" thickTop="1" x14ac:dyDescent="0.25">
      <c r="A12" s="70" t="s">
        <v>1309</v>
      </c>
      <c r="B12" s="71">
        <v>436</v>
      </c>
      <c r="C12" s="72"/>
      <c r="D12" s="73"/>
      <c r="E12" s="133">
        <v>44960</v>
      </c>
      <c r="G12" s="98"/>
      <c r="K12" s="92"/>
      <c r="L12" s="99"/>
      <c r="M12" s="139"/>
    </row>
    <row r="13" spans="1:13" x14ac:dyDescent="0.25">
      <c r="A13" s="74" t="s">
        <v>6</v>
      </c>
      <c r="B13" s="130">
        <v>36</v>
      </c>
      <c r="C13" s="75">
        <f>B13</f>
        <v>36</v>
      </c>
      <c r="D13" s="76">
        <f>C13/B12</f>
        <v>8.2568807339449546E-2</v>
      </c>
      <c r="E13" s="134"/>
      <c r="G13" s="98"/>
      <c r="K13" s="92"/>
      <c r="L13" s="99"/>
      <c r="M13" s="139"/>
    </row>
    <row r="14" spans="1:13" x14ac:dyDescent="0.25">
      <c r="A14" s="74" t="s">
        <v>1310</v>
      </c>
      <c r="B14" s="131">
        <v>12</v>
      </c>
      <c r="C14" s="75">
        <f>C13-B14</f>
        <v>24</v>
      </c>
      <c r="D14" s="76">
        <f>C14/B12</f>
        <v>5.5045871559633031E-2</v>
      </c>
      <c r="E14" s="134"/>
      <c r="G14" s="98"/>
      <c r="K14" s="92"/>
      <c r="L14" s="99"/>
      <c r="M14" s="139"/>
    </row>
    <row r="15" spans="1:13" ht="15" customHeight="1" thickBot="1" x14ac:dyDescent="0.3">
      <c r="A15" s="74" t="s">
        <v>1311</v>
      </c>
      <c r="B15" s="131">
        <v>1</v>
      </c>
      <c r="C15" s="75">
        <f>C14-B15</f>
        <v>23</v>
      </c>
      <c r="D15" s="76">
        <f>C15/B12</f>
        <v>5.2752293577981654E-2</v>
      </c>
      <c r="E15" s="134"/>
      <c r="G15" s="100"/>
      <c r="H15" s="101"/>
      <c r="I15" s="101"/>
      <c r="J15" s="101"/>
      <c r="K15" s="101"/>
      <c r="L15" s="102"/>
      <c r="M15" s="140"/>
    </row>
    <row r="16" spans="1:13" ht="16.5" thickTop="1" thickBot="1" x14ac:dyDescent="0.3">
      <c r="A16" s="85" t="s">
        <v>16</v>
      </c>
      <c r="B16" s="86">
        <v>7</v>
      </c>
      <c r="C16" s="87">
        <f>C15-B16</f>
        <v>16</v>
      </c>
      <c r="D16" s="76">
        <f>C16/B12</f>
        <v>3.669724770642202E-2</v>
      </c>
      <c r="E16" s="135"/>
      <c r="G16" s="103"/>
      <c r="H16" s="104"/>
      <c r="I16" s="104"/>
      <c r="J16" s="104"/>
      <c r="K16" s="105"/>
      <c r="L16" s="106"/>
      <c r="M16" s="138"/>
    </row>
    <row r="17" spans="1:14" ht="15.75" thickTop="1" x14ac:dyDescent="0.25">
      <c r="A17" s="70" t="s">
        <v>1309</v>
      </c>
      <c r="B17" s="71">
        <v>436</v>
      </c>
      <c r="C17" s="72"/>
      <c r="D17" s="73"/>
      <c r="E17" s="133">
        <v>44963</v>
      </c>
      <c r="G17" s="107"/>
      <c r="K17" s="92"/>
      <c r="L17" s="108"/>
      <c r="M17" s="139"/>
    </row>
    <row r="18" spans="1:14" x14ac:dyDescent="0.25">
      <c r="A18" s="74" t="s">
        <v>6</v>
      </c>
      <c r="B18" s="130">
        <v>31</v>
      </c>
      <c r="C18" s="75">
        <f>B18</f>
        <v>31</v>
      </c>
      <c r="D18" s="76">
        <f>C18/B17</f>
        <v>7.1100917431192664E-2</v>
      </c>
      <c r="E18" s="134"/>
      <c r="G18" s="107"/>
      <c r="K18" s="92"/>
      <c r="L18" s="108"/>
      <c r="M18" s="139"/>
    </row>
    <row r="19" spans="1:14" x14ac:dyDescent="0.25">
      <c r="A19" s="74" t="s">
        <v>1310</v>
      </c>
      <c r="B19" s="131">
        <v>4</v>
      </c>
      <c r="C19" s="75">
        <f>C18-B19</f>
        <v>27</v>
      </c>
      <c r="D19" s="76">
        <f>C19/B17</f>
        <v>6.1926605504587159E-2</v>
      </c>
      <c r="E19" s="134"/>
      <c r="G19" s="107"/>
      <c r="K19" s="92"/>
      <c r="L19" s="108"/>
      <c r="M19" s="139"/>
    </row>
    <row r="20" spans="1:14" x14ac:dyDescent="0.25">
      <c r="A20" s="74" t="s">
        <v>1311</v>
      </c>
      <c r="B20" s="131">
        <v>1</v>
      </c>
      <c r="C20" s="75">
        <f>C19-B20</f>
        <v>26</v>
      </c>
      <c r="D20" s="76">
        <f>C20/B17</f>
        <v>5.9633027522935783E-2</v>
      </c>
      <c r="E20" s="134"/>
      <c r="G20" s="107"/>
      <c r="K20" s="92"/>
      <c r="L20" s="108"/>
      <c r="M20" s="139"/>
    </row>
    <row r="21" spans="1:14" ht="15.75" thickBot="1" x14ac:dyDescent="0.3">
      <c r="A21" s="85" t="s">
        <v>16</v>
      </c>
      <c r="B21" s="86">
        <v>3</v>
      </c>
      <c r="C21" s="87">
        <f>C20-B21</f>
        <v>23</v>
      </c>
      <c r="D21" s="76">
        <f>C21/B17</f>
        <v>5.2752293577981654E-2</v>
      </c>
      <c r="E21" s="135"/>
      <c r="G21" s="100"/>
      <c r="H21" s="101"/>
      <c r="I21" s="101"/>
      <c r="J21" s="101"/>
      <c r="K21" s="101"/>
      <c r="L21" s="102"/>
      <c r="M21" s="140"/>
    </row>
    <row r="22" spans="1:14" ht="15.75" thickTop="1" x14ac:dyDescent="0.25">
      <c r="A22" s="70" t="s">
        <v>1309</v>
      </c>
      <c r="B22" s="71">
        <v>436</v>
      </c>
      <c r="C22" s="72"/>
      <c r="D22" s="73"/>
      <c r="E22" s="133">
        <v>44964</v>
      </c>
    </row>
    <row r="23" spans="1:14" ht="15.75" thickBot="1" x14ac:dyDescent="0.3">
      <c r="A23" s="74" t="s">
        <v>6</v>
      </c>
      <c r="B23" s="130">
        <v>38</v>
      </c>
      <c r="C23" s="75">
        <f>B23</f>
        <v>38</v>
      </c>
      <c r="D23" s="76">
        <f>C23/B22</f>
        <v>8.7155963302752298E-2</v>
      </c>
      <c r="E23" s="134"/>
    </row>
    <row r="24" spans="1:14" ht="15.75" thickTop="1" x14ac:dyDescent="0.25">
      <c r="A24" s="74" t="s">
        <v>1310</v>
      </c>
      <c r="B24" s="131">
        <v>5</v>
      </c>
      <c r="C24" s="75">
        <f>C23-B24</f>
        <v>33</v>
      </c>
      <c r="D24" s="76">
        <f>C24/B22</f>
        <v>7.5688073394495417E-2</v>
      </c>
      <c r="E24" s="134"/>
      <c r="G24" s="94"/>
      <c r="H24" s="95"/>
      <c r="I24" s="95"/>
      <c r="J24" s="95"/>
      <c r="K24" s="96"/>
      <c r="L24" s="97"/>
      <c r="M24" s="138"/>
    </row>
    <row r="25" spans="1:14" x14ac:dyDescent="0.25">
      <c r="A25" s="74" t="s">
        <v>1311</v>
      </c>
      <c r="B25" s="131">
        <v>1</v>
      </c>
      <c r="C25" s="75">
        <f>C24-B25</f>
        <v>32</v>
      </c>
      <c r="D25" s="76">
        <f>C25/B22</f>
        <v>7.3394495412844041E-2</v>
      </c>
      <c r="E25" s="134"/>
      <c r="G25" s="98"/>
      <c r="K25" s="92"/>
      <c r="L25" s="99"/>
      <c r="M25" s="139"/>
    </row>
    <row r="26" spans="1:14" ht="15.75" thickBot="1" x14ac:dyDescent="0.3">
      <c r="A26" s="85" t="s">
        <v>16</v>
      </c>
      <c r="B26" s="86">
        <v>10</v>
      </c>
      <c r="C26" s="87">
        <f>C25-B26</f>
        <v>22</v>
      </c>
      <c r="D26" s="76">
        <f>C26/B22</f>
        <v>5.0458715596330278E-2</v>
      </c>
      <c r="E26" s="135"/>
      <c r="G26" s="98"/>
      <c r="K26" s="92"/>
      <c r="L26" s="99"/>
      <c r="M26" s="139"/>
    </row>
    <row r="27" spans="1:14" ht="15.75" thickTop="1" x14ac:dyDescent="0.25">
      <c r="A27" s="70" t="s">
        <v>1309</v>
      </c>
      <c r="B27" s="71">
        <v>436</v>
      </c>
      <c r="C27" s="72"/>
      <c r="D27" s="73"/>
      <c r="E27" s="133">
        <v>44965</v>
      </c>
      <c r="G27" s="98"/>
      <c r="K27" s="92"/>
      <c r="L27" s="99"/>
      <c r="M27" s="139"/>
    </row>
    <row r="28" spans="1:14" x14ac:dyDescent="0.25">
      <c r="A28" s="74" t="s">
        <v>6</v>
      </c>
      <c r="B28" s="130">
        <v>44</v>
      </c>
      <c r="C28" s="75">
        <f>B28</f>
        <v>44</v>
      </c>
      <c r="D28" s="76">
        <f>C28/B27</f>
        <v>0.10091743119266056</v>
      </c>
      <c r="E28" s="134"/>
      <c r="G28" s="98"/>
      <c r="K28" s="92"/>
      <c r="L28" s="99"/>
      <c r="M28" s="139"/>
    </row>
    <row r="29" spans="1:14" ht="15.75" thickBot="1" x14ac:dyDescent="0.3">
      <c r="A29" s="74" t="s">
        <v>1310</v>
      </c>
      <c r="B29" s="131">
        <v>8</v>
      </c>
      <c r="C29" s="75">
        <f>C28-B29</f>
        <v>36</v>
      </c>
      <c r="D29" s="76">
        <f>C29/B27</f>
        <v>8.2568807339449546E-2</v>
      </c>
      <c r="E29" s="134"/>
      <c r="G29" s="100"/>
      <c r="H29" s="101"/>
      <c r="I29" s="101"/>
      <c r="J29" s="101"/>
      <c r="K29" s="101"/>
      <c r="L29" s="102"/>
      <c r="M29" s="140"/>
    </row>
    <row r="30" spans="1:14" ht="16.5" thickTop="1" thickBot="1" x14ac:dyDescent="0.3">
      <c r="A30" s="74" t="s">
        <v>1311</v>
      </c>
      <c r="B30" s="131">
        <v>1</v>
      </c>
      <c r="C30" s="75">
        <f>C29-B30</f>
        <v>35</v>
      </c>
      <c r="D30" s="76">
        <f>C30/B27</f>
        <v>8.027522935779817E-2</v>
      </c>
      <c r="E30" s="134"/>
    </row>
    <row r="31" spans="1:14" ht="16.5" thickTop="1" thickBot="1" x14ac:dyDescent="0.3">
      <c r="A31" s="85" t="s">
        <v>16</v>
      </c>
      <c r="B31" s="86">
        <v>12</v>
      </c>
      <c r="C31" s="87">
        <f>C30-B31</f>
        <v>23</v>
      </c>
      <c r="D31" s="76">
        <f>C31/B27</f>
        <v>5.2752293577981654E-2</v>
      </c>
      <c r="E31" s="135"/>
      <c r="G31" s="103"/>
      <c r="H31" s="109"/>
      <c r="I31" s="104"/>
      <c r="J31" s="104"/>
      <c r="K31" s="104"/>
      <c r="L31" s="105"/>
      <c r="M31" s="106"/>
      <c r="N31" s="136"/>
    </row>
    <row r="32" spans="1:14" ht="15.75" thickTop="1" x14ac:dyDescent="0.25">
      <c r="A32" s="70" t="s">
        <v>1309</v>
      </c>
      <c r="B32" s="71">
        <v>436</v>
      </c>
      <c r="C32" s="72"/>
      <c r="D32" s="73"/>
      <c r="E32" s="133">
        <v>44966</v>
      </c>
      <c r="G32" s="107"/>
      <c r="H32" s="39"/>
      <c r="L32" s="92"/>
      <c r="M32" s="108"/>
      <c r="N32" s="137"/>
    </row>
    <row r="33" spans="1:14" ht="15.75" thickBot="1" x14ac:dyDescent="0.3">
      <c r="A33" s="74" t="s">
        <v>6</v>
      </c>
      <c r="B33" s="130">
        <v>42</v>
      </c>
      <c r="C33" s="75">
        <f>B33</f>
        <v>42</v>
      </c>
      <c r="D33" s="76">
        <f>C33/B32</f>
        <v>9.6330275229357804E-2</v>
      </c>
      <c r="E33" s="134"/>
      <c r="G33" s="110"/>
      <c r="H33" s="111"/>
      <c r="I33" s="101"/>
      <c r="J33" s="101"/>
      <c r="K33" s="101"/>
      <c r="L33" s="112"/>
      <c r="M33" s="102"/>
      <c r="N33" s="137"/>
    </row>
    <row r="34" spans="1:14" ht="15.75" thickTop="1" x14ac:dyDescent="0.25">
      <c r="A34" s="74" t="s">
        <v>1310</v>
      </c>
      <c r="B34" s="131">
        <v>4</v>
      </c>
      <c r="C34" s="75">
        <f>C33-B34</f>
        <v>38</v>
      </c>
      <c r="D34" s="76">
        <f>C34/B32</f>
        <v>8.7155963302752298E-2</v>
      </c>
      <c r="E34" s="134"/>
      <c r="G34" s="39"/>
      <c r="K34" s="92"/>
    </row>
    <row r="35" spans="1:14" x14ac:dyDescent="0.25">
      <c r="A35" s="74" t="s">
        <v>1311</v>
      </c>
      <c r="B35" s="131">
        <v>1</v>
      </c>
      <c r="C35" s="75">
        <f>C34-B35</f>
        <v>37</v>
      </c>
      <c r="D35" s="76">
        <f>C35/B32</f>
        <v>8.4862385321100922E-2</v>
      </c>
      <c r="E35" s="134"/>
      <c r="G35" s="39"/>
      <c r="K35" s="92"/>
    </row>
    <row r="36" spans="1:14" ht="15.75" thickBot="1" x14ac:dyDescent="0.3">
      <c r="A36" s="85" t="s">
        <v>16</v>
      </c>
      <c r="B36" s="86">
        <v>12</v>
      </c>
      <c r="C36" s="87">
        <f>C35-B36</f>
        <v>25</v>
      </c>
      <c r="D36" s="76">
        <f>C36/B32</f>
        <v>5.7339449541284407E-2</v>
      </c>
      <c r="E36" s="135"/>
      <c r="G36" s="39"/>
      <c r="K36" s="92"/>
    </row>
    <row r="37" spans="1:14" ht="15.75" thickTop="1" x14ac:dyDescent="0.25">
      <c r="A37" s="70" t="s">
        <v>1309</v>
      </c>
      <c r="B37" s="71">
        <v>436</v>
      </c>
      <c r="C37" s="72"/>
      <c r="D37" s="73"/>
      <c r="E37" s="133">
        <v>44967</v>
      </c>
      <c r="G37" s="39"/>
      <c r="K37" s="92"/>
    </row>
    <row r="38" spans="1:14" x14ac:dyDescent="0.25">
      <c r="A38" s="74" t="s">
        <v>6</v>
      </c>
      <c r="B38" s="130">
        <v>47</v>
      </c>
      <c r="C38" s="75">
        <f>B38</f>
        <v>47</v>
      </c>
      <c r="D38" s="76">
        <f>C38/B37</f>
        <v>0.10779816513761468</v>
      </c>
      <c r="E38" s="134"/>
      <c r="G38" s="39"/>
      <c r="K38" s="92"/>
      <c r="L38" s="21"/>
    </row>
    <row r="39" spans="1:14" ht="15.75" thickBot="1" x14ac:dyDescent="0.3">
      <c r="A39" s="74" t="s">
        <v>1310</v>
      </c>
      <c r="B39" s="131">
        <v>4</v>
      </c>
      <c r="C39" s="75">
        <f>C38-B39</f>
        <v>43</v>
      </c>
      <c r="D39" s="76">
        <f>C39/B37</f>
        <v>9.862385321100918E-2</v>
      </c>
      <c r="E39" s="134"/>
    </row>
    <row r="40" spans="1:14" ht="15.75" thickTop="1" x14ac:dyDescent="0.25">
      <c r="A40" s="74" t="s">
        <v>1311</v>
      </c>
      <c r="B40" s="131">
        <v>1</v>
      </c>
      <c r="C40" s="75">
        <f>C39-B40</f>
        <v>42</v>
      </c>
      <c r="D40" s="76">
        <f>C40/B37</f>
        <v>9.6330275229357804E-2</v>
      </c>
      <c r="E40" s="134"/>
      <c r="G40" s="94"/>
      <c r="H40" s="95"/>
      <c r="I40" s="95"/>
      <c r="J40" s="95"/>
      <c r="K40" s="96"/>
      <c r="L40" s="97"/>
      <c r="M40" s="138"/>
    </row>
    <row r="41" spans="1:14" ht="15.75" thickBot="1" x14ac:dyDescent="0.3">
      <c r="A41" s="85" t="s">
        <v>16</v>
      </c>
      <c r="B41" s="86">
        <v>15</v>
      </c>
      <c r="C41" s="87">
        <f>C40-B41</f>
        <v>27</v>
      </c>
      <c r="D41" s="76">
        <f>C41/B37</f>
        <v>6.1926605504587159E-2</v>
      </c>
      <c r="E41" s="135"/>
      <c r="G41" s="98"/>
      <c r="K41" s="92"/>
      <c r="L41" s="99"/>
      <c r="M41" s="139"/>
    </row>
    <row r="42" spans="1:14" ht="15" customHeight="1" thickTop="1" x14ac:dyDescent="0.25">
      <c r="A42" s="70" t="s">
        <v>1309</v>
      </c>
      <c r="B42" s="71">
        <v>436</v>
      </c>
      <c r="C42" s="72"/>
      <c r="D42" s="73"/>
      <c r="E42" s="133">
        <v>44972</v>
      </c>
      <c r="G42" s="98"/>
      <c r="K42" s="92"/>
      <c r="L42" s="99"/>
      <c r="M42" s="139"/>
    </row>
    <row r="43" spans="1:14" x14ac:dyDescent="0.25">
      <c r="A43" s="74" t="s">
        <v>6</v>
      </c>
      <c r="B43" s="130">
        <v>135</v>
      </c>
      <c r="C43" s="75">
        <f>B43</f>
        <v>135</v>
      </c>
      <c r="D43" s="76">
        <f>C43/B42</f>
        <v>0.30963302752293576</v>
      </c>
      <c r="E43" s="134"/>
      <c r="G43" s="98"/>
      <c r="K43" s="92"/>
      <c r="L43" s="99"/>
      <c r="M43" s="139"/>
    </row>
    <row r="44" spans="1:14" x14ac:dyDescent="0.25">
      <c r="A44" s="74" t="s">
        <v>1310</v>
      </c>
      <c r="B44" s="131">
        <v>3</v>
      </c>
      <c r="C44" s="75">
        <f>C43-B44</f>
        <v>132</v>
      </c>
      <c r="D44" s="76">
        <f>C44/B42</f>
        <v>0.30275229357798167</v>
      </c>
      <c r="E44" s="134"/>
      <c r="G44" s="98"/>
      <c r="K44" s="92"/>
      <c r="L44" s="99"/>
      <c r="M44" s="139"/>
    </row>
    <row r="45" spans="1:14" ht="15.75" thickBot="1" x14ac:dyDescent="0.3">
      <c r="A45" s="74" t="s">
        <v>1311</v>
      </c>
      <c r="B45" s="131">
        <v>1</v>
      </c>
      <c r="C45" s="75">
        <f>C44-B45</f>
        <v>131</v>
      </c>
      <c r="D45" s="76">
        <f>C45/B42</f>
        <v>0.30045871559633025</v>
      </c>
      <c r="E45" s="134"/>
      <c r="G45" s="100"/>
      <c r="H45" s="101"/>
      <c r="I45" s="101"/>
      <c r="J45" s="101"/>
      <c r="K45" s="101"/>
      <c r="L45" s="102"/>
      <c r="M45" s="140"/>
    </row>
    <row r="46" spans="1:14" ht="16.5" thickTop="1" thickBot="1" x14ac:dyDescent="0.3">
      <c r="A46" s="85" t="s">
        <v>16</v>
      </c>
      <c r="B46" s="86">
        <v>18</v>
      </c>
      <c r="C46" s="87">
        <f>C45-B46</f>
        <v>113</v>
      </c>
      <c r="D46" s="76">
        <f>C46/B42</f>
        <v>0.25917431192660551</v>
      </c>
      <c r="E46" s="135"/>
    </row>
    <row r="47" spans="1:14" ht="15.75" thickTop="1" x14ac:dyDescent="0.25">
      <c r="A47" s="70" t="s">
        <v>1309</v>
      </c>
      <c r="B47" s="71">
        <v>436</v>
      </c>
      <c r="C47" s="72"/>
      <c r="D47" s="73"/>
      <c r="E47" s="133">
        <v>44973</v>
      </c>
      <c r="G47" s="39"/>
      <c r="K47" s="92"/>
    </row>
    <row r="48" spans="1:14" x14ac:dyDescent="0.25">
      <c r="A48" s="74" t="s">
        <v>6</v>
      </c>
      <c r="B48" s="130">
        <v>112</v>
      </c>
      <c r="C48" s="75">
        <f>B48</f>
        <v>112</v>
      </c>
      <c r="D48" s="76">
        <f>C48/B47</f>
        <v>0.25688073394495414</v>
      </c>
      <c r="E48" s="134"/>
      <c r="G48" s="39"/>
      <c r="K48" s="92"/>
    </row>
    <row r="49" spans="1:11" x14ac:dyDescent="0.25">
      <c r="A49" s="74" t="s">
        <v>1310</v>
      </c>
      <c r="B49" s="131">
        <v>2</v>
      </c>
      <c r="C49" s="75">
        <f>C48-B49</f>
        <v>110</v>
      </c>
      <c r="D49" s="76">
        <f>C49/B47</f>
        <v>0.25229357798165136</v>
      </c>
      <c r="E49" s="134"/>
      <c r="G49" s="39"/>
      <c r="K49" s="92"/>
    </row>
    <row r="50" spans="1:11" x14ac:dyDescent="0.25">
      <c r="A50" s="74" t="s">
        <v>1311</v>
      </c>
      <c r="B50" s="131">
        <v>1</v>
      </c>
      <c r="C50" s="75">
        <f>C49-B50</f>
        <v>109</v>
      </c>
      <c r="D50" s="76">
        <f>C50/B47</f>
        <v>0.25</v>
      </c>
      <c r="E50" s="134"/>
      <c r="G50" s="39"/>
      <c r="K50" s="92"/>
    </row>
    <row r="51" spans="1:11" ht="15.75" thickBot="1" x14ac:dyDescent="0.3">
      <c r="A51" s="85" t="s">
        <v>16</v>
      </c>
      <c r="B51" s="86">
        <v>17</v>
      </c>
      <c r="C51" s="87">
        <f>C50-B51</f>
        <v>92</v>
      </c>
      <c r="D51" s="76">
        <f>C51/B47</f>
        <v>0.21100917431192662</v>
      </c>
      <c r="E51" s="135"/>
      <c r="G51" s="39"/>
      <c r="K51" s="92"/>
    </row>
    <row r="52" spans="1:11" ht="15.75" thickTop="1" x14ac:dyDescent="0.25">
      <c r="A52" s="70"/>
      <c r="B52" s="71"/>
      <c r="C52" s="72"/>
      <c r="D52" s="73"/>
      <c r="E52" s="133"/>
      <c r="G52" s="39"/>
      <c r="K52" s="92"/>
    </row>
    <row r="53" spans="1:11" x14ac:dyDescent="0.25">
      <c r="A53" s="74"/>
      <c r="B53" s="130"/>
      <c r="C53" s="75"/>
      <c r="D53" s="76"/>
      <c r="E53" s="134"/>
      <c r="G53" s="39"/>
      <c r="K53" s="92"/>
    </row>
    <row r="54" spans="1:11" x14ac:dyDescent="0.25">
      <c r="A54" s="74"/>
      <c r="B54" s="131"/>
      <c r="C54" s="75"/>
      <c r="D54" s="76"/>
      <c r="E54" s="134"/>
    </row>
    <row r="55" spans="1:11" x14ac:dyDescent="0.25">
      <c r="A55" s="74"/>
      <c r="B55" s="131"/>
      <c r="C55" s="75"/>
      <c r="D55" s="76"/>
      <c r="E55" s="134"/>
    </row>
    <row r="56" spans="1:11" ht="15.75" thickBot="1" x14ac:dyDescent="0.3">
      <c r="A56" s="85"/>
      <c r="B56" s="86"/>
      <c r="C56" s="87"/>
      <c r="D56" s="76"/>
      <c r="E56" s="135"/>
    </row>
    <row r="57" spans="1:11" ht="15.75" thickTop="1" x14ac:dyDescent="0.25">
      <c r="A57" s="70"/>
      <c r="B57" s="71"/>
      <c r="C57" s="72"/>
      <c r="D57" s="73"/>
      <c r="E57" s="133"/>
    </row>
    <row r="58" spans="1:11" x14ac:dyDescent="0.25">
      <c r="A58" s="74"/>
      <c r="B58" s="130"/>
      <c r="C58" s="75"/>
      <c r="D58" s="76"/>
      <c r="E58" s="134"/>
    </row>
    <row r="59" spans="1:11" x14ac:dyDescent="0.25">
      <c r="A59" s="74"/>
      <c r="B59" s="131"/>
      <c r="C59" s="75"/>
      <c r="D59" s="76"/>
      <c r="E59" s="134"/>
    </row>
    <row r="60" spans="1:11" x14ac:dyDescent="0.25">
      <c r="A60" s="74"/>
      <c r="B60" s="131"/>
      <c r="C60" s="75"/>
      <c r="D60" s="76"/>
      <c r="E60" s="134"/>
    </row>
    <row r="61" spans="1:11" ht="15.75" thickBot="1" x14ac:dyDescent="0.3">
      <c r="A61" s="85"/>
      <c r="B61" s="86"/>
      <c r="C61" s="87"/>
      <c r="D61" s="76"/>
      <c r="E61" s="135"/>
    </row>
    <row r="62" spans="1:11" ht="15.75" thickTop="1" x14ac:dyDescent="0.25">
      <c r="A62" s="70"/>
      <c r="B62" s="71"/>
      <c r="C62" s="72"/>
      <c r="D62" s="73"/>
      <c r="E62" s="133"/>
    </row>
    <row r="63" spans="1:11" x14ac:dyDescent="0.25">
      <c r="A63" s="74"/>
      <c r="B63" s="130"/>
      <c r="C63" s="75"/>
      <c r="D63" s="76"/>
      <c r="E63" s="134"/>
    </row>
    <row r="64" spans="1:11" x14ac:dyDescent="0.25">
      <c r="A64" s="74"/>
      <c r="B64" s="131"/>
      <c r="C64" s="75"/>
      <c r="D64" s="76"/>
      <c r="E64" s="134"/>
    </row>
    <row r="65" spans="1:5" x14ac:dyDescent="0.25">
      <c r="A65" s="74"/>
      <c r="B65" s="131"/>
      <c r="C65" s="75"/>
      <c r="D65" s="76"/>
      <c r="E65" s="134"/>
    </row>
    <row r="66" spans="1:5" ht="15.75" thickBot="1" x14ac:dyDescent="0.3">
      <c r="A66" s="85"/>
      <c r="B66" s="86"/>
      <c r="C66" s="87"/>
      <c r="D66" s="76"/>
      <c r="E66" s="135"/>
    </row>
    <row r="67" spans="1:5" ht="15.75" thickTop="1" x14ac:dyDescent="0.25">
      <c r="A67" s="70"/>
      <c r="B67" s="71"/>
      <c r="C67" s="72"/>
      <c r="D67" s="73"/>
      <c r="E67" s="133"/>
    </row>
    <row r="68" spans="1:5" x14ac:dyDescent="0.25">
      <c r="A68" s="74"/>
      <c r="B68" s="130"/>
      <c r="C68" s="75"/>
      <c r="D68" s="76"/>
      <c r="E68" s="134"/>
    </row>
    <row r="69" spans="1:5" x14ac:dyDescent="0.25">
      <c r="A69" s="74"/>
      <c r="B69" s="131"/>
      <c r="C69" s="75"/>
      <c r="D69" s="76"/>
      <c r="E69" s="134"/>
    </row>
    <row r="70" spans="1:5" x14ac:dyDescent="0.25">
      <c r="A70" s="74"/>
      <c r="B70" s="131"/>
      <c r="C70" s="75"/>
      <c r="D70" s="76"/>
      <c r="E70" s="134"/>
    </row>
    <row r="71" spans="1:5" ht="15.75" thickBot="1" x14ac:dyDescent="0.3">
      <c r="A71" s="85"/>
      <c r="B71" s="86"/>
      <c r="C71" s="87"/>
      <c r="D71" s="76"/>
      <c r="E71" s="135"/>
    </row>
    <row r="72" spans="1:5" ht="15.75" thickTop="1" x14ac:dyDescent="0.25">
      <c r="A72" s="70"/>
      <c r="B72" s="71"/>
      <c r="C72" s="72"/>
      <c r="D72" s="73"/>
      <c r="E72" s="133"/>
    </row>
    <row r="73" spans="1:5" x14ac:dyDescent="0.25">
      <c r="A73" s="74"/>
      <c r="B73" s="130"/>
      <c r="C73" s="75"/>
      <c r="D73" s="76"/>
      <c r="E73" s="134"/>
    </row>
    <row r="74" spans="1:5" x14ac:dyDescent="0.25">
      <c r="A74" s="74"/>
      <c r="B74" s="131"/>
      <c r="C74" s="75"/>
      <c r="D74" s="76"/>
      <c r="E74" s="134"/>
    </row>
    <row r="75" spans="1:5" x14ac:dyDescent="0.25">
      <c r="A75" s="74"/>
      <c r="B75" s="131"/>
      <c r="C75" s="75"/>
      <c r="D75" s="76"/>
      <c r="E75" s="134"/>
    </row>
    <row r="76" spans="1:5" ht="15.75" thickBot="1" x14ac:dyDescent="0.3">
      <c r="A76" s="85"/>
      <c r="B76" s="86"/>
      <c r="C76" s="87"/>
      <c r="D76" s="76"/>
      <c r="E76" s="135"/>
    </row>
    <row r="77" spans="1:5" ht="15.75" thickTop="1" x14ac:dyDescent="0.25">
      <c r="A77" s="70"/>
      <c r="B77" s="71"/>
      <c r="C77" s="72"/>
      <c r="D77" s="73"/>
      <c r="E77" s="133"/>
    </row>
    <row r="78" spans="1:5" x14ac:dyDescent="0.25">
      <c r="A78" s="74"/>
      <c r="B78" s="130"/>
      <c r="C78" s="75"/>
      <c r="D78" s="76"/>
      <c r="E78" s="134"/>
    </row>
    <row r="79" spans="1:5" x14ac:dyDescent="0.25">
      <c r="A79" s="74"/>
      <c r="B79" s="131"/>
      <c r="C79" s="75"/>
      <c r="D79" s="76"/>
      <c r="E79" s="134"/>
    </row>
    <row r="80" spans="1:5" x14ac:dyDescent="0.25">
      <c r="A80" s="74"/>
      <c r="B80" s="131"/>
      <c r="C80" s="75"/>
      <c r="D80" s="76"/>
      <c r="E80" s="134"/>
    </row>
    <row r="81" spans="1:5" ht="15.75" thickBot="1" x14ac:dyDescent="0.3">
      <c r="A81" s="85"/>
      <c r="B81" s="86"/>
      <c r="C81" s="87"/>
      <c r="D81" s="76"/>
      <c r="E81" s="135"/>
    </row>
    <row r="82" spans="1:5" ht="15.75" thickTop="1" x14ac:dyDescent="0.25">
      <c r="A82" s="70"/>
      <c r="B82" s="71"/>
      <c r="C82" s="72"/>
      <c r="D82" s="73"/>
      <c r="E82" s="133"/>
    </row>
    <row r="83" spans="1:5" x14ac:dyDescent="0.25">
      <c r="A83" s="74"/>
      <c r="B83" s="130"/>
      <c r="C83" s="75"/>
      <c r="D83" s="76"/>
      <c r="E83" s="134"/>
    </row>
    <row r="84" spans="1:5" x14ac:dyDescent="0.25">
      <c r="A84" s="74"/>
      <c r="B84" s="131"/>
      <c r="C84" s="75"/>
      <c r="D84" s="76"/>
      <c r="E84" s="134"/>
    </row>
    <row r="85" spans="1:5" x14ac:dyDescent="0.25">
      <c r="A85" s="74"/>
      <c r="B85" s="131"/>
      <c r="C85" s="75"/>
      <c r="D85" s="76"/>
      <c r="E85" s="134"/>
    </row>
    <row r="86" spans="1:5" ht="15.75" thickBot="1" x14ac:dyDescent="0.3">
      <c r="A86" s="85"/>
      <c r="B86" s="86"/>
      <c r="C86" s="87"/>
      <c r="D86" s="76"/>
      <c r="E86" s="135"/>
    </row>
    <row r="87" spans="1:5" ht="15.75" thickTop="1" x14ac:dyDescent="0.25">
      <c r="A87" s="70"/>
      <c r="B87" s="71"/>
      <c r="C87" s="72"/>
      <c r="D87" s="73"/>
      <c r="E87" s="133"/>
    </row>
    <row r="88" spans="1:5" x14ac:dyDescent="0.25">
      <c r="A88" s="74"/>
      <c r="B88" s="130"/>
      <c r="C88" s="75"/>
      <c r="D88" s="76"/>
      <c r="E88" s="134"/>
    </row>
    <row r="89" spans="1:5" x14ac:dyDescent="0.25">
      <c r="A89" s="74"/>
      <c r="B89" s="131"/>
      <c r="C89" s="75"/>
      <c r="D89" s="76"/>
      <c r="E89" s="134"/>
    </row>
    <row r="90" spans="1:5" x14ac:dyDescent="0.25">
      <c r="A90" s="74"/>
      <c r="B90" s="131"/>
      <c r="C90" s="75"/>
      <c r="D90" s="76"/>
      <c r="E90" s="134"/>
    </row>
    <row r="91" spans="1:5" ht="15.75" thickBot="1" x14ac:dyDescent="0.3">
      <c r="A91" s="85"/>
      <c r="B91" s="86"/>
      <c r="C91" s="87"/>
      <c r="D91" s="76"/>
      <c r="E91" s="135"/>
    </row>
    <row r="92" spans="1:5" ht="15.75" thickTop="1" x14ac:dyDescent="0.25">
      <c r="A92" s="70"/>
      <c r="B92" s="71"/>
      <c r="C92" s="72"/>
      <c r="D92" s="73"/>
      <c r="E92" s="133"/>
    </row>
    <row r="93" spans="1:5" x14ac:dyDescent="0.25">
      <c r="A93" s="74"/>
      <c r="B93" s="130"/>
      <c r="C93" s="75"/>
      <c r="D93" s="76"/>
      <c r="E93" s="134"/>
    </row>
    <row r="94" spans="1:5" x14ac:dyDescent="0.25">
      <c r="A94" s="74"/>
      <c r="B94" s="131"/>
      <c r="C94" s="75"/>
      <c r="D94" s="76"/>
      <c r="E94" s="134"/>
    </row>
    <row r="95" spans="1:5" x14ac:dyDescent="0.25">
      <c r="A95" s="74"/>
      <c r="B95" s="131"/>
      <c r="C95" s="75"/>
      <c r="D95" s="76"/>
      <c r="E95" s="134"/>
    </row>
    <row r="96" spans="1:5" ht="15.75" thickBot="1" x14ac:dyDescent="0.3">
      <c r="A96" s="85"/>
      <c r="B96" s="86"/>
      <c r="C96" s="87"/>
      <c r="D96" s="76"/>
      <c r="E96" s="135"/>
    </row>
    <row r="97" spans="1:5" ht="15.75" thickTop="1" x14ac:dyDescent="0.25">
      <c r="A97" s="70"/>
      <c r="B97" s="71"/>
      <c r="C97" s="72"/>
      <c r="D97" s="73"/>
      <c r="E97" s="133"/>
    </row>
    <row r="98" spans="1:5" x14ac:dyDescent="0.25">
      <c r="A98" s="74"/>
      <c r="B98" s="130"/>
      <c r="C98" s="75"/>
      <c r="D98" s="76"/>
      <c r="E98" s="134"/>
    </row>
    <row r="99" spans="1:5" x14ac:dyDescent="0.25">
      <c r="A99" s="74"/>
      <c r="B99" s="131"/>
      <c r="C99" s="75"/>
      <c r="D99" s="76"/>
      <c r="E99" s="134"/>
    </row>
    <row r="100" spans="1:5" x14ac:dyDescent="0.25">
      <c r="A100" s="74"/>
      <c r="B100" s="131"/>
      <c r="C100" s="75"/>
      <c r="D100" s="76"/>
      <c r="E100" s="134"/>
    </row>
    <row r="101" spans="1:5" ht="15.75" thickBot="1" x14ac:dyDescent="0.3">
      <c r="A101" s="85"/>
      <c r="B101" s="86"/>
      <c r="C101" s="87"/>
      <c r="D101" s="76"/>
      <c r="E101" s="135"/>
    </row>
    <row r="102" spans="1:5" ht="15.75" thickTop="1" x14ac:dyDescent="0.25"/>
  </sheetData>
  <mergeCells count="27"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55" priority="259" operator="containsText" text="Radio">
      <formula>NOT(ISERROR(SEARCH("Radio",I9)))</formula>
    </cfRule>
  </conditionalFormatting>
  <conditionalFormatting sqref="I9">
    <cfRule type="containsText" dxfId="154" priority="251" operator="containsText" text="fija">
      <formula>NOT(ISERROR(SEARCH("fija",I9)))</formula>
    </cfRule>
    <cfRule type="containsText" dxfId="153" priority="252" operator="containsText" text="domo">
      <formula>NOT(ISERROR(SEARCH("domo",I9)))</formula>
    </cfRule>
  </conditionalFormatting>
  <conditionalFormatting sqref="J9">
    <cfRule type="cellIs" dxfId="152" priority="250" operator="equal">
      <formula>"PTP A FO"</formula>
    </cfRule>
  </conditionalFormatting>
  <conditionalFormatting sqref="L20">
    <cfRule type="containsText" dxfId="151" priority="217" operator="containsText" text="Radio">
      <formula>NOT(ISERROR(SEARCH("Radio",L20)))</formula>
    </cfRule>
  </conditionalFormatting>
  <conditionalFormatting sqref="I20:K20">
    <cfRule type="containsText" dxfId="150" priority="207" operator="containsText" text="Radio">
      <formula>NOT(ISERROR(SEARCH("Radio",I20)))</formula>
    </cfRule>
  </conditionalFormatting>
  <conditionalFormatting sqref="I20">
    <cfRule type="containsText" dxfId="149" priority="205" operator="containsText" text="fija">
      <formula>NOT(ISERROR(SEARCH("fija",I20)))</formula>
    </cfRule>
    <cfRule type="containsText" dxfId="148" priority="206" operator="containsText" text="domo">
      <formula>NOT(ISERROR(SEARCH("domo",I20)))</formula>
    </cfRule>
  </conditionalFormatting>
  <conditionalFormatting sqref="J20">
    <cfRule type="cellIs" dxfId="147" priority="204" operator="equal">
      <formula>"PTP A FO"</formula>
    </cfRule>
  </conditionalFormatting>
  <conditionalFormatting sqref="I24:L27 L28">
    <cfRule type="containsText" dxfId="146" priority="179" operator="containsText" text="Radio">
      <formula>NOT(ISERROR(SEARCH("Radio",I24)))</formula>
    </cfRule>
  </conditionalFormatting>
  <conditionalFormatting sqref="I27">
    <cfRule type="containsText" dxfId="145" priority="177" operator="containsText" text="fija">
      <formula>NOT(ISERROR(SEARCH("fija",I27)))</formula>
    </cfRule>
    <cfRule type="containsText" dxfId="144" priority="178" operator="containsText" text="domo">
      <formula>NOT(ISERROR(SEARCH("domo",I27)))</formula>
    </cfRule>
  </conditionalFormatting>
  <conditionalFormatting sqref="J27">
    <cfRule type="cellIs" dxfId="143" priority="176" operator="equal">
      <formula>"PTP A FO"</formula>
    </cfRule>
  </conditionalFormatting>
  <conditionalFormatting sqref="I24">
    <cfRule type="containsText" dxfId="142" priority="174" operator="containsText" text="fija">
      <formula>NOT(ISERROR(SEARCH("fija",I24)))</formula>
    </cfRule>
    <cfRule type="containsText" dxfId="141" priority="175" operator="containsText" text="domo">
      <formula>NOT(ISERROR(SEARCH("domo",I24)))</formula>
    </cfRule>
  </conditionalFormatting>
  <conditionalFormatting sqref="J24">
    <cfRule type="cellIs" dxfId="140" priority="173" operator="equal">
      <formula>"PTP A FO"</formula>
    </cfRule>
  </conditionalFormatting>
  <conditionalFormatting sqref="I25:I26">
    <cfRule type="containsText" dxfId="139" priority="171" operator="containsText" text="fija">
      <formula>NOT(ISERROR(SEARCH("fija",I25)))</formula>
    </cfRule>
    <cfRule type="containsText" dxfId="138" priority="172" operator="containsText" text="domo">
      <formula>NOT(ISERROR(SEARCH("domo",I25)))</formula>
    </cfRule>
  </conditionalFormatting>
  <conditionalFormatting sqref="J25:J26">
    <cfRule type="cellIs" dxfId="137" priority="170" operator="equal">
      <formula>"PTP A FO"</formula>
    </cfRule>
  </conditionalFormatting>
  <conditionalFormatting sqref="I28:K28">
    <cfRule type="containsText" dxfId="136" priority="169" operator="containsText" text="Radio">
      <formula>NOT(ISERROR(SEARCH("Radio",I28)))</formula>
    </cfRule>
  </conditionalFormatting>
  <conditionalFormatting sqref="I28">
    <cfRule type="containsText" dxfId="135" priority="167" operator="containsText" text="fija">
      <formula>NOT(ISERROR(SEARCH("fija",I28)))</formula>
    </cfRule>
    <cfRule type="containsText" dxfId="134" priority="168" operator="containsText" text="domo">
      <formula>NOT(ISERROR(SEARCH("domo",I28)))</formula>
    </cfRule>
  </conditionalFormatting>
  <conditionalFormatting sqref="J28">
    <cfRule type="cellIs" dxfId="133" priority="166" operator="equal">
      <formula>"PTP A FO"</formula>
    </cfRule>
  </conditionalFormatting>
  <conditionalFormatting sqref="I32:L32 I34:L34">
    <cfRule type="containsText" dxfId="132" priority="165" operator="containsText" text="Radio">
      <formula>NOT(ISERROR(SEARCH("Radio",I32)))</formula>
    </cfRule>
  </conditionalFormatting>
  <conditionalFormatting sqref="I32 I34">
    <cfRule type="containsText" dxfId="131" priority="163" operator="containsText" text="fija">
      <formula>NOT(ISERROR(SEARCH("fija",I32)))</formula>
    </cfRule>
    <cfRule type="containsText" dxfId="130" priority="164" operator="containsText" text="domo">
      <formula>NOT(ISERROR(SEARCH("domo",I32)))</formula>
    </cfRule>
  </conditionalFormatting>
  <conditionalFormatting sqref="J32 L34 J34">
    <cfRule type="cellIs" dxfId="129" priority="162" operator="equal">
      <formula>"PTP A FO"</formula>
    </cfRule>
  </conditionalFormatting>
  <conditionalFormatting sqref="I33:L33">
    <cfRule type="containsText" dxfId="128" priority="161" operator="containsText" text="Radio">
      <formula>NOT(ISERROR(SEARCH("Radio",I33)))</formula>
    </cfRule>
  </conditionalFormatting>
  <conditionalFormatting sqref="I33">
    <cfRule type="containsText" dxfId="127" priority="159" operator="containsText" text="fija">
      <formula>NOT(ISERROR(SEARCH("fija",I33)))</formula>
    </cfRule>
    <cfRule type="containsText" dxfId="126" priority="160" operator="containsText" text="domo">
      <formula>NOT(ISERROR(SEARCH("domo",I33)))</formula>
    </cfRule>
  </conditionalFormatting>
  <conditionalFormatting sqref="J33">
    <cfRule type="cellIs" dxfId="125" priority="158" operator="equal">
      <formula>"PTP A FO"</formula>
    </cfRule>
  </conditionalFormatting>
  <conditionalFormatting sqref="L35">
    <cfRule type="containsText" dxfId="124" priority="157" operator="containsText" text="Radio">
      <formula>NOT(ISERROR(SEARCH("Radio",L35)))</formula>
    </cfRule>
  </conditionalFormatting>
  <conditionalFormatting sqref="L35">
    <cfRule type="cellIs" dxfId="123" priority="156" operator="equal">
      <formula>"PTP A FO"</formula>
    </cfRule>
  </conditionalFormatting>
  <conditionalFormatting sqref="I35:K35">
    <cfRule type="containsText" dxfId="122" priority="155" operator="containsText" text="Radio">
      <formula>NOT(ISERROR(SEARCH("Radio",I35)))</formula>
    </cfRule>
  </conditionalFormatting>
  <conditionalFormatting sqref="I35">
    <cfRule type="containsText" dxfId="121" priority="153" operator="containsText" text="fija">
      <formula>NOT(ISERROR(SEARCH("fija",I35)))</formula>
    </cfRule>
    <cfRule type="containsText" dxfId="120" priority="154" operator="containsText" text="domo">
      <formula>NOT(ISERROR(SEARCH("domo",I35)))</formula>
    </cfRule>
  </conditionalFormatting>
  <conditionalFormatting sqref="J35">
    <cfRule type="cellIs" dxfId="119" priority="152" operator="equal">
      <formula>"PTP A FO"</formula>
    </cfRule>
  </conditionalFormatting>
  <conditionalFormatting sqref="I36:L37">
    <cfRule type="containsText" dxfId="118" priority="151" operator="containsText" text="Radio">
      <formula>NOT(ISERROR(SEARCH("Radio",I36)))</formula>
    </cfRule>
  </conditionalFormatting>
  <conditionalFormatting sqref="I36:I37">
    <cfRule type="containsText" dxfId="117" priority="149" operator="containsText" text="fija">
      <formula>NOT(ISERROR(SEARCH("fija",I36)))</formula>
    </cfRule>
    <cfRule type="containsText" dxfId="116" priority="150" operator="containsText" text="domo">
      <formula>NOT(ISERROR(SEARCH("domo",I36)))</formula>
    </cfRule>
  </conditionalFormatting>
  <conditionalFormatting sqref="J36:J37">
    <cfRule type="cellIs" dxfId="115" priority="148" operator="equal">
      <formula>"PTP A FO"</formula>
    </cfRule>
  </conditionalFormatting>
  <conditionalFormatting sqref="I38:L38">
    <cfRule type="containsText" dxfId="114" priority="147" operator="containsText" text="Radio">
      <formula>NOT(ISERROR(SEARCH("Radio",I38)))</formula>
    </cfRule>
  </conditionalFormatting>
  <conditionalFormatting sqref="I38">
    <cfRule type="containsText" dxfId="113" priority="145" operator="containsText" text="fija">
      <formula>NOT(ISERROR(SEARCH("fija",I38)))</formula>
    </cfRule>
    <cfRule type="containsText" dxfId="112" priority="146" operator="containsText" text="domo">
      <formula>NOT(ISERROR(SEARCH("domo",I38)))</formula>
    </cfRule>
  </conditionalFormatting>
  <conditionalFormatting sqref="J38">
    <cfRule type="cellIs" dxfId="111" priority="144" operator="equal">
      <formula>"PTP A FO"</formula>
    </cfRule>
  </conditionalFormatting>
  <conditionalFormatting sqref="I40:L43 L44">
    <cfRule type="containsText" dxfId="110" priority="113" operator="containsText" text="Radio">
      <formula>NOT(ISERROR(SEARCH("Radio",I40)))</formula>
    </cfRule>
  </conditionalFormatting>
  <conditionalFormatting sqref="I43">
    <cfRule type="containsText" dxfId="109" priority="111" operator="containsText" text="fija">
      <formula>NOT(ISERROR(SEARCH("fija",I43)))</formula>
    </cfRule>
    <cfRule type="containsText" dxfId="108" priority="112" operator="containsText" text="domo">
      <formula>NOT(ISERROR(SEARCH("domo",I43)))</formula>
    </cfRule>
  </conditionalFormatting>
  <conditionalFormatting sqref="J43">
    <cfRule type="cellIs" dxfId="107" priority="110" operator="equal">
      <formula>"PTP A FO"</formula>
    </cfRule>
  </conditionalFormatting>
  <conditionalFormatting sqref="I40">
    <cfRule type="containsText" dxfId="106" priority="108" operator="containsText" text="fija">
      <formula>NOT(ISERROR(SEARCH("fija",I40)))</formula>
    </cfRule>
    <cfRule type="containsText" dxfId="105" priority="109" operator="containsText" text="domo">
      <formula>NOT(ISERROR(SEARCH("domo",I40)))</formula>
    </cfRule>
  </conditionalFormatting>
  <conditionalFormatting sqref="J40">
    <cfRule type="cellIs" dxfId="104" priority="107" operator="equal">
      <formula>"PTP A FO"</formula>
    </cfRule>
  </conditionalFormatting>
  <conditionalFormatting sqref="I41:I42">
    <cfRule type="containsText" dxfId="103" priority="105" operator="containsText" text="fija">
      <formula>NOT(ISERROR(SEARCH("fija",I41)))</formula>
    </cfRule>
    <cfRule type="containsText" dxfId="102" priority="106" operator="containsText" text="domo">
      <formula>NOT(ISERROR(SEARCH("domo",I41)))</formula>
    </cfRule>
  </conditionalFormatting>
  <conditionalFormatting sqref="J41:J42">
    <cfRule type="cellIs" dxfId="101" priority="104" operator="equal">
      <formula>"PTP A FO"</formula>
    </cfRule>
  </conditionalFormatting>
  <conditionalFormatting sqref="I44:K44">
    <cfRule type="containsText" dxfId="100" priority="103" operator="containsText" text="Radio">
      <formula>NOT(ISERROR(SEARCH("Radio",I44)))</formula>
    </cfRule>
  </conditionalFormatting>
  <conditionalFormatting sqref="I44">
    <cfRule type="containsText" dxfId="99" priority="101" operator="containsText" text="fija">
      <formula>NOT(ISERROR(SEARCH("fija",I44)))</formula>
    </cfRule>
    <cfRule type="containsText" dxfId="98" priority="102" operator="containsText" text="domo">
      <formula>NOT(ISERROR(SEARCH("domo",I44)))</formula>
    </cfRule>
  </conditionalFormatting>
  <conditionalFormatting sqref="J44">
    <cfRule type="cellIs" dxfId="97" priority="100" operator="equal">
      <formula>"PTP A FO"</formula>
    </cfRule>
  </conditionalFormatting>
  <conditionalFormatting sqref="I47:L49">
    <cfRule type="containsText" dxfId="96" priority="99" operator="containsText" text="Radio">
      <formula>NOT(ISERROR(SEARCH("Radio",I47)))</formula>
    </cfRule>
  </conditionalFormatting>
  <conditionalFormatting sqref="I47">
    <cfRule type="containsText" dxfId="95" priority="97" operator="containsText" text="fija">
      <formula>NOT(ISERROR(SEARCH("fija",I47)))</formula>
    </cfRule>
    <cfRule type="containsText" dxfId="94" priority="98" operator="containsText" text="domo">
      <formula>NOT(ISERROR(SEARCH("domo",I47)))</formula>
    </cfRule>
  </conditionalFormatting>
  <conditionalFormatting sqref="J47">
    <cfRule type="cellIs" dxfId="93" priority="96" operator="equal">
      <formula>"PTP A FO"</formula>
    </cfRule>
  </conditionalFormatting>
  <conditionalFormatting sqref="I48">
    <cfRule type="containsText" dxfId="92" priority="94" operator="containsText" text="fija">
      <formula>NOT(ISERROR(SEARCH("fija",I48)))</formula>
    </cfRule>
    <cfRule type="containsText" dxfId="91" priority="95" operator="containsText" text="domo">
      <formula>NOT(ISERROR(SEARCH("domo",I48)))</formula>
    </cfRule>
  </conditionalFormatting>
  <conditionalFormatting sqref="J48">
    <cfRule type="cellIs" dxfId="90" priority="93" operator="equal">
      <formula>"PTP A FO"</formula>
    </cfRule>
  </conditionalFormatting>
  <conditionalFormatting sqref="I49">
    <cfRule type="containsText" dxfId="89" priority="91" operator="containsText" text="fija">
      <formula>NOT(ISERROR(SEARCH("fija",I49)))</formula>
    </cfRule>
    <cfRule type="containsText" dxfId="88" priority="92" operator="containsText" text="domo">
      <formula>NOT(ISERROR(SEARCH("domo",I49)))</formula>
    </cfRule>
  </conditionalFormatting>
  <conditionalFormatting sqref="J49">
    <cfRule type="cellIs" dxfId="87" priority="90" operator="equal">
      <formula>"PTP A FO"</formula>
    </cfRule>
  </conditionalFormatting>
  <conditionalFormatting sqref="I50:L50">
    <cfRule type="containsText" dxfId="86" priority="89" operator="containsText" text="Radio">
      <formula>NOT(ISERROR(SEARCH("Radio",I50)))</formula>
    </cfRule>
  </conditionalFormatting>
  <conditionalFormatting sqref="I50">
    <cfRule type="containsText" dxfId="85" priority="87" operator="containsText" text="fija">
      <formula>NOT(ISERROR(SEARCH("fija",I50)))</formula>
    </cfRule>
    <cfRule type="containsText" dxfId="84" priority="88" operator="containsText" text="domo">
      <formula>NOT(ISERROR(SEARCH("domo",I50)))</formula>
    </cfRule>
  </conditionalFormatting>
  <conditionalFormatting sqref="J50">
    <cfRule type="cellIs" dxfId="83" priority="86" operator="equal">
      <formula>"PTP A FO"</formula>
    </cfRule>
  </conditionalFormatting>
  <conditionalFormatting sqref="L51">
    <cfRule type="containsText" dxfId="82" priority="85" operator="containsText" text="Radio">
      <formula>NOT(ISERROR(SEARCH("Radio",L51)))</formula>
    </cfRule>
  </conditionalFormatting>
  <conditionalFormatting sqref="L51">
    <cfRule type="cellIs" dxfId="81" priority="84" operator="equal">
      <formula>"PTP A FO"</formula>
    </cfRule>
  </conditionalFormatting>
  <conditionalFormatting sqref="I51:K51">
    <cfRule type="containsText" dxfId="80" priority="83" operator="containsText" text="Radio">
      <formula>NOT(ISERROR(SEARCH("Radio",I51)))</formula>
    </cfRule>
  </conditionalFormatting>
  <conditionalFormatting sqref="I51">
    <cfRule type="containsText" dxfId="79" priority="81" operator="containsText" text="fija">
      <formula>NOT(ISERROR(SEARCH("fija",I51)))</formula>
    </cfRule>
    <cfRule type="containsText" dxfId="78" priority="82" operator="containsText" text="domo">
      <formula>NOT(ISERROR(SEARCH("domo",I51)))</formula>
    </cfRule>
  </conditionalFormatting>
  <conditionalFormatting sqref="J51">
    <cfRule type="cellIs" dxfId="77" priority="80" operator="equal">
      <formula>"PTP A FO"</formula>
    </cfRule>
  </conditionalFormatting>
  <conditionalFormatting sqref="I52:L53">
    <cfRule type="containsText" dxfId="76" priority="79" operator="containsText" text="Radio">
      <formula>NOT(ISERROR(SEARCH("Radio",I52)))</formula>
    </cfRule>
  </conditionalFormatting>
  <conditionalFormatting sqref="I52:I53">
    <cfRule type="containsText" dxfId="75" priority="77" operator="containsText" text="fija">
      <formula>NOT(ISERROR(SEARCH("fija",I52)))</formula>
    </cfRule>
    <cfRule type="containsText" dxfId="74" priority="78" operator="containsText" text="domo">
      <formula>NOT(ISERROR(SEARCH("domo",I52)))</formula>
    </cfRule>
  </conditionalFormatting>
  <conditionalFormatting sqref="J52:J53">
    <cfRule type="cellIs" dxfId="73" priority="76" operator="equal">
      <formula>"PTP A FO"</formula>
    </cfRule>
  </conditionalFormatting>
  <conditionalFormatting sqref="I3:L3">
    <cfRule type="containsText" dxfId="72" priority="75" operator="containsText" text="Radio">
      <formula>NOT(ISERROR(SEARCH("Radio",I3)))</formula>
    </cfRule>
  </conditionalFormatting>
  <conditionalFormatting sqref="I3">
    <cfRule type="containsText" dxfId="71" priority="73" operator="containsText" text="fija">
      <formula>NOT(ISERROR(SEARCH("fija",I3)))</formula>
    </cfRule>
    <cfRule type="containsText" dxfId="70" priority="74" operator="containsText" text="domo">
      <formula>NOT(ISERROR(SEARCH("domo",I3)))</formula>
    </cfRule>
  </conditionalFormatting>
  <conditionalFormatting sqref="J3">
    <cfRule type="cellIs" dxfId="69" priority="72" operator="equal">
      <formula>"PTP A FO"</formula>
    </cfRule>
  </conditionalFormatting>
  <conditionalFormatting sqref="I4:L4">
    <cfRule type="containsText" dxfId="68" priority="71" operator="containsText" text="Radio">
      <formula>NOT(ISERROR(SEARCH("Radio",I4)))</formula>
    </cfRule>
  </conditionalFormatting>
  <conditionalFormatting sqref="I4">
    <cfRule type="containsText" dxfId="67" priority="69" operator="containsText" text="fija">
      <formula>NOT(ISERROR(SEARCH("fija",I4)))</formula>
    </cfRule>
    <cfRule type="containsText" dxfId="66" priority="70" operator="containsText" text="domo">
      <formula>NOT(ISERROR(SEARCH("domo",I4)))</formula>
    </cfRule>
  </conditionalFormatting>
  <conditionalFormatting sqref="J4">
    <cfRule type="cellIs" dxfId="65" priority="68" operator="equal">
      <formula>"PTP A FO"</formula>
    </cfRule>
  </conditionalFormatting>
  <conditionalFormatting sqref="I5:L5">
    <cfRule type="containsText" dxfId="64" priority="67" operator="containsText" text="Radio">
      <formula>NOT(ISERROR(SEARCH("Radio",I5)))</formula>
    </cfRule>
  </conditionalFormatting>
  <conditionalFormatting sqref="I5">
    <cfRule type="containsText" dxfId="63" priority="65" operator="containsText" text="fija">
      <formula>NOT(ISERROR(SEARCH("fija",I5)))</formula>
    </cfRule>
    <cfRule type="containsText" dxfId="62" priority="66" operator="containsText" text="domo">
      <formula>NOT(ISERROR(SEARCH("domo",I5)))</formula>
    </cfRule>
  </conditionalFormatting>
  <conditionalFormatting sqref="J5">
    <cfRule type="cellIs" dxfId="61" priority="64" operator="equal">
      <formula>"PTP A FO"</formula>
    </cfRule>
  </conditionalFormatting>
  <conditionalFormatting sqref="L6">
    <cfRule type="containsText" dxfId="60" priority="63" operator="containsText" text="Radio">
      <formula>NOT(ISERROR(SEARCH("Radio",L6)))</formula>
    </cfRule>
  </conditionalFormatting>
  <conditionalFormatting sqref="L6">
    <cfRule type="cellIs" dxfId="59" priority="62" operator="equal">
      <formula>"PTP A FO"</formula>
    </cfRule>
  </conditionalFormatting>
  <conditionalFormatting sqref="I6:K6">
    <cfRule type="containsText" dxfId="58" priority="61" operator="containsText" text="Radio">
      <formula>NOT(ISERROR(SEARCH("Radio",I6)))</formula>
    </cfRule>
  </conditionalFormatting>
  <conditionalFormatting sqref="I6">
    <cfRule type="containsText" dxfId="57" priority="59" operator="containsText" text="fija">
      <formula>NOT(ISERROR(SEARCH("fija",I6)))</formula>
    </cfRule>
    <cfRule type="containsText" dxfId="56" priority="60" operator="containsText" text="domo">
      <formula>NOT(ISERROR(SEARCH("domo",I6)))</formula>
    </cfRule>
  </conditionalFormatting>
  <conditionalFormatting sqref="J6">
    <cfRule type="cellIs" dxfId="55" priority="58" operator="equal">
      <formula>"PTP A FO"</formula>
    </cfRule>
  </conditionalFormatting>
  <conditionalFormatting sqref="I7:L8">
    <cfRule type="containsText" dxfId="54" priority="57" operator="containsText" text="Radio">
      <formula>NOT(ISERROR(SEARCH("Radio",I7)))</formula>
    </cfRule>
  </conditionalFormatting>
  <conditionalFormatting sqref="I7:I8">
    <cfRule type="containsText" dxfId="53" priority="55" operator="containsText" text="fija">
      <formula>NOT(ISERROR(SEARCH("fija",I7)))</formula>
    </cfRule>
    <cfRule type="containsText" dxfId="52" priority="56" operator="containsText" text="domo">
      <formula>NOT(ISERROR(SEARCH("domo",I7)))</formula>
    </cfRule>
  </conditionalFormatting>
  <conditionalFormatting sqref="J7:J8">
    <cfRule type="cellIs" dxfId="51" priority="54" operator="equal">
      <formula>"PTP A FO"</formula>
    </cfRule>
  </conditionalFormatting>
  <conditionalFormatting sqref="I10:L13 L14">
    <cfRule type="containsText" dxfId="50" priority="31" operator="containsText" text="Radio">
      <formula>NOT(ISERROR(SEARCH("Radio",I10)))</formula>
    </cfRule>
  </conditionalFormatting>
  <conditionalFormatting sqref="I13">
    <cfRule type="containsText" dxfId="49" priority="29" operator="containsText" text="fija">
      <formula>NOT(ISERROR(SEARCH("fija",I13)))</formula>
    </cfRule>
    <cfRule type="containsText" dxfId="48" priority="30" operator="containsText" text="domo">
      <formula>NOT(ISERROR(SEARCH("domo",I13)))</formula>
    </cfRule>
  </conditionalFormatting>
  <conditionalFormatting sqref="J13">
    <cfRule type="cellIs" dxfId="47" priority="28" operator="equal">
      <formula>"PTP A FO"</formula>
    </cfRule>
  </conditionalFormatting>
  <conditionalFormatting sqref="I10">
    <cfRule type="containsText" dxfId="46" priority="26" operator="containsText" text="fija">
      <formula>NOT(ISERROR(SEARCH("fija",I10)))</formula>
    </cfRule>
    <cfRule type="containsText" dxfId="45" priority="27" operator="containsText" text="domo">
      <formula>NOT(ISERROR(SEARCH("domo",I10)))</formula>
    </cfRule>
  </conditionalFormatting>
  <conditionalFormatting sqref="J10">
    <cfRule type="cellIs" dxfId="44" priority="25" operator="equal">
      <formula>"PTP A FO"</formula>
    </cfRule>
  </conditionalFormatting>
  <conditionalFormatting sqref="I11:I12">
    <cfRule type="containsText" dxfId="43" priority="23" operator="containsText" text="fija">
      <formula>NOT(ISERROR(SEARCH("fija",I11)))</formula>
    </cfRule>
    <cfRule type="containsText" dxfId="42" priority="24" operator="containsText" text="domo">
      <formula>NOT(ISERROR(SEARCH("domo",I11)))</formula>
    </cfRule>
  </conditionalFormatting>
  <conditionalFormatting sqref="J11:J12">
    <cfRule type="cellIs" dxfId="41" priority="22" operator="equal">
      <formula>"PTP A FO"</formula>
    </cfRule>
  </conditionalFormatting>
  <conditionalFormatting sqref="I14:K14">
    <cfRule type="containsText" dxfId="40" priority="21" operator="containsText" text="Radio">
      <formula>NOT(ISERROR(SEARCH("Radio",I14)))</formula>
    </cfRule>
  </conditionalFormatting>
  <conditionalFormatting sqref="I14">
    <cfRule type="containsText" dxfId="39" priority="19" operator="containsText" text="fija">
      <formula>NOT(ISERROR(SEARCH("fija",I14)))</formula>
    </cfRule>
    <cfRule type="containsText" dxfId="38" priority="20" operator="containsText" text="domo">
      <formula>NOT(ISERROR(SEARCH("domo",I14)))</formula>
    </cfRule>
  </conditionalFormatting>
  <conditionalFormatting sqref="J14">
    <cfRule type="cellIs" dxfId="37" priority="18" operator="equal">
      <formula>"PTP A FO"</formula>
    </cfRule>
  </conditionalFormatting>
  <conditionalFormatting sqref="I16:L16">
    <cfRule type="containsText" dxfId="36" priority="17" operator="containsText" text="Radio">
      <formula>NOT(ISERROR(SEARCH("Radio",I16)))</formula>
    </cfRule>
  </conditionalFormatting>
  <conditionalFormatting sqref="I16">
    <cfRule type="containsText" dxfId="35" priority="15" operator="containsText" text="fija">
      <formula>NOT(ISERROR(SEARCH("fija",I16)))</formula>
    </cfRule>
    <cfRule type="containsText" dxfId="34" priority="16" operator="containsText" text="domo">
      <formula>NOT(ISERROR(SEARCH("domo",I16)))</formula>
    </cfRule>
  </conditionalFormatting>
  <conditionalFormatting sqref="J16">
    <cfRule type="cellIs" dxfId="33" priority="14" operator="equal">
      <formula>"PTP A FO"</formula>
    </cfRule>
  </conditionalFormatting>
  <conditionalFormatting sqref="I17:L17">
    <cfRule type="containsText" dxfId="32" priority="13" operator="containsText" text="Radio">
      <formula>NOT(ISERROR(SEARCH("Radio",I17)))</formula>
    </cfRule>
  </conditionalFormatting>
  <conditionalFormatting sqref="I17">
    <cfRule type="containsText" dxfId="31" priority="11" operator="containsText" text="fija">
      <formula>NOT(ISERROR(SEARCH("fija",I17)))</formula>
    </cfRule>
    <cfRule type="containsText" dxfId="30" priority="12" operator="containsText" text="domo">
      <formula>NOT(ISERROR(SEARCH("domo",I17)))</formula>
    </cfRule>
  </conditionalFormatting>
  <conditionalFormatting sqref="J17">
    <cfRule type="cellIs" dxfId="29" priority="10" operator="equal">
      <formula>"PTP A FO"</formula>
    </cfRule>
  </conditionalFormatting>
  <conditionalFormatting sqref="L18">
    <cfRule type="containsText" dxfId="28" priority="9" operator="containsText" text="Radio">
      <formula>NOT(ISERROR(SEARCH("Radio",L18)))</formula>
    </cfRule>
  </conditionalFormatting>
  <conditionalFormatting sqref="I18:K18">
    <cfRule type="containsText" dxfId="27" priority="8" operator="containsText" text="Radio">
      <formula>NOT(ISERROR(SEARCH("Radio",I18)))</formula>
    </cfRule>
  </conditionalFormatting>
  <conditionalFormatting sqref="I18">
    <cfRule type="containsText" dxfId="26" priority="6" operator="containsText" text="fija">
      <formula>NOT(ISERROR(SEARCH("fija",I18)))</formula>
    </cfRule>
    <cfRule type="containsText" dxfId="25" priority="7" operator="containsText" text="domo">
      <formula>NOT(ISERROR(SEARCH("domo",I18)))</formula>
    </cfRule>
  </conditionalFormatting>
  <conditionalFormatting sqref="J18">
    <cfRule type="cellIs" dxfId="24" priority="5" operator="equal">
      <formula>"PTP A FO"</formula>
    </cfRule>
  </conditionalFormatting>
  <conditionalFormatting sqref="I19:L19">
    <cfRule type="containsText" dxfId="23" priority="4" operator="containsText" text="Radio">
      <formula>NOT(ISERROR(SEARCH("Radio",I19)))</formula>
    </cfRule>
  </conditionalFormatting>
  <conditionalFormatting sqref="I19">
    <cfRule type="containsText" dxfId="22" priority="2" operator="containsText" text="fija">
      <formula>NOT(ISERROR(SEARCH("fija",I19)))</formula>
    </cfRule>
    <cfRule type="containsText" dxfId="21" priority="3" operator="containsText" text="domo">
      <formula>NOT(ISERROR(SEARCH("domo",I19)))</formula>
    </cfRule>
  </conditionalFormatting>
  <conditionalFormatting sqref="J19">
    <cfRule type="cellIs" dxfId="2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tabSelected="1" workbookViewId="0">
      <selection activeCell="C11" sqref="C11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1160</v>
      </c>
      <c r="D3" s="48">
        <v>44973</v>
      </c>
      <c r="G3" s="53"/>
      <c r="H3" s="57" t="s">
        <v>1160</v>
      </c>
      <c r="I3" s="48">
        <v>44928</v>
      </c>
    </row>
    <row r="4" spans="2:9" ht="15.75" thickTop="1" x14ac:dyDescent="0.25">
      <c r="B4" s="65" t="s">
        <v>1151</v>
      </c>
      <c r="C4" s="54">
        <f>COUNTIFS('RESUMEN TOTAL'!C5:C504,"=BONOMO")</f>
        <v>228</v>
      </c>
      <c r="D4" s="61">
        <v>46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0.20175438596491227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1152</v>
      </c>
      <c r="C6" s="54">
        <f>COUNTIFS('RESUMEN TOTAL'!C5:C504,"=COSEIDI")</f>
        <v>207</v>
      </c>
      <c r="D6" s="63">
        <v>63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0.30434782608695654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9" priority="7" operator="greaterThan">
      <formula>0.1</formula>
    </cfRule>
    <cfRule type="cellIs" dxfId="18" priority="8" operator="greaterThan">
      <formula>10</formula>
    </cfRule>
  </conditionalFormatting>
  <conditionalFormatting sqref="D7">
    <cfRule type="cellIs" dxfId="17" priority="5" operator="greaterThan">
      <formula>0.1</formula>
    </cfRule>
    <cfRule type="cellIs" dxfId="16" priority="6" operator="greaterThan">
      <formula>0.11</formula>
    </cfRule>
  </conditionalFormatting>
  <conditionalFormatting sqref="I5">
    <cfRule type="cellIs" dxfId="15" priority="3" operator="greaterThan">
      <formula>0.1</formula>
    </cfRule>
    <cfRule type="cellIs" dxfId="14" priority="4" operator="greaterThan">
      <formula>10</formula>
    </cfRule>
  </conditionalFormatting>
  <conditionalFormatting sqref="I7">
    <cfRule type="cellIs" dxfId="13" priority="1" operator="greaterThan">
      <formula>0.1</formula>
    </cfRule>
    <cfRule type="cellIs" dxfId="12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25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25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25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25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25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25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25">
      <c r="A9" s="18">
        <f>'APAGADOS RADIO'!M3</f>
        <v>44965</v>
      </c>
      <c r="B9">
        <f>'APAGADOS RADIO'!M2+D9</f>
        <v>14</v>
      </c>
      <c r="C9">
        <f>'APAGADOS FIBRA'!M2</f>
        <v>30</v>
      </c>
      <c r="D9">
        <f>'APAGADOS ANTENA'!M2</f>
        <v>2</v>
      </c>
      <c r="E9">
        <f t="shared" ref="E9:E10" si="13">B9+C9</f>
        <v>44</v>
      </c>
      <c r="F9">
        <f>'RESUMEN TOTAL'!B1</f>
        <v>435</v>
      </c>
      <c r="G9" s="42">
        <f t="shared" ref="G9:G10" si="14">E9/F9</f>
        <v>0.10114942528735632</v>
      </c>
    </row>
    <row r="10" spans="1:7" x14ac:dyDescent="0.25">
      <c r="A10" s="18">
        <f>'APAGADOS RADIO'!N3</f>
        <v>44966</v>
      </c>
      <c r="B10">
        <f>'APAGADOS RADIO'!N2+D10</f>
        <v>12</v>
      </c>
      <c r="C10">
        <f>'APAGADOS FIBRA'!N2</f>
        <v>30</v>
      </c>
      <c r="D10">
        <f>'APAGADOS ANTENA'!N2</f>
        <v>0</v>
      </c>
      <c r="E10">
        <f t="shared" si="13"/>
        <v>42</v>
      </c>
      <c r="F10">
        <f>'RESUMEN TOTAL'!B1</f>
        <v>435</v>
      </c>
      <c r="G10" s="42">
        <f t="shared" si="14"/>
        <v>9.6551724137931033E-2</v>
      </c>
    </row>
    <row r="11" spans="1:7" x14ac:dyDescent="0.25">
      <c r="A11" s="18">
        <f>'APAGADOS RADIO'!O3</f>
        <v>44967</v>
      </c>
    </row>
    <row r="12" spans="1:7" x14ac:dyDescent="0.25">
      <c r="A12" s="18">
        <f>'APAGADOS RADIO'!P3</f>
        <v>44968</v>
      </c>
    </row>
    <row r="13" spans="1:7" x14ac:dyDescent="0.25">
      <c r="A13" s="18">
        <f>'APAGADOS RADIO'!Q3</f>
        <v>44969</v>
      </c>
    </row>
    <row r="14" spans="1:7" x14ac:dyDescent="0.25">
      <c r="A14" s="18">
        <f>'APAGADOS RADIO'!R3</f>
        <v>44970</v>
      </c>
    </row>
    <row r="15" spans="1:7" x14ac:dyDescent="0.25">
      <c r="A15" s="18">
        <f>'APAGADOS RADIO'!S3</f>
        <v>44971</v>
      </c>
    </row>
    <row r="16" spans="1:7" x14ac:dyDescent="0.25">
      <c r="A16" s="18">
        <f>'APAGADOS RADIO'!T3</f>
        <v>44972</v>
      </c>
    </row>
    <row r="17" spans="1:1" x14ac:dyDescent="0.25">
      <c r="A17" s="18">
        <f>'APAGADOS RADIO'!U3</f>
        <v>44973</v>
      </c>
    </row>
    <row r="18" spans="1:1" x14ac:dyDescent="0.25">
      <c r="A18" s="18">
        <f>'APAGADOS RADIO'!V3</f>
        <v>44974</v>
      </c>
    </row>
    <row r="19" spans="1:1" x14ac:dyDescent="0.25">
      <c r="A19" s="18">
        <f>'APAGADOS RADIO'!W3</f>
        <v>44975</v>
      </c>
    </row>
    <row r="20" spans="1:1" x14ac:dyDescent="0.25">
      <c r="A20" s="18">
        <f>'APAGADOS RADIO'!X3</f>
        <v>44976</v>
      </c>
    </row>
    <row r="21" spans="1:1" x14ac:dyDescent="0.25">
      <c r="A21" s="18">
        <f>'APAGADOS RADIO'!Y3</f>
        <v>44977</v>
      </c>
    </row>
    <row r="22" spans="1:1" x14ac:dyDescent="0.25">
      <c r="A22" s="18">
        <f>'APAGADOS RADIO'!Z3</f>
        <v>44978</v>
      </c>
    </row>
    <row r="23" spans="1:1" x14ac:dyDescent="0.25">
      <c r="A23" s="18">
        <f>'APAGADOS RADIO'!AA3</f>
        <v>44979</v>
      </c>
    </row>
    <row r="24" spans="1:1" x14ac:dyDescent="0.25">
      <c r="A24" s="18">
        <f>'APAGADOS RADIO'!AB3</f>
        <v>44980</v>
      </c>
    </row>
    <row r="25" spans="1:1" x14ac:dyDescent="0.25">
      <c r="A25" s="18">
        <f>'APAGADOS RADIO'!AC3</f>
        <v>44981</v>
      </c>
    </row>
    <row r="26" spans="1:1" x14ac:dyDescent="0.25">
      <c r="A26" s="18">
        <f>'APAGADOS RADIO'!AD3</f>
        <v>44982</v>
      </c>
    </row>
    <row r="27" spans="1:1" x14ac:dyDescent="0.25">
      <c r="A27" s="18">
        <f>'APAGADOS RADIO'!AE3</f>
        <v>44983</v>
      </c>
    </row>
    <row r="28" spans="1:1" x14ac:dyDescent="0.25">
      <c r="A28" s="18">
        <f>'APAGADOS RADIO'!AF3</f>
        <v>44984</v>
      </c>
    </row>
    <row r="29" spans="1:1" x14ac:dyDescent="0.25">
      <c r="A29" s="18">
        <f>'APAGADOS RADIO'!AG3</f>
        <v>44985</v>
      </c>
    </row>
    <row r="30" spans="1:1" x14ac:dyDescent="0.25">
      <c r="A30" s="18" t="e">
        <f>'APAGADOS RADIO'!AH3</f>
        <v>#REF!</v>
      </c>
    </row>
    <row r="31" spans="1:1" x14ac:dyDescent="0.25">
      <c r="A31" s="18" t="e">
        <f>'APAGADOS RADIO'!AI3</f>
        <v>#REF!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F1" workbookViewId="0">
      <selection activeCell="U2" sqref="U2:U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1160</v>
      </c>
    </row>
    <row r="2" spans="1:36" ht="16.5" thickTop="1" thickBot="1" x14ac:dyDescent="0.3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27</v>
      </c>
      <c r="O3" s="60">
        <f>COUNTIFS('RESUMEN TOTAL'!C7:C504, "=BONOMO",'RESUMEN TOTAL'!T7:T504,"=APAGADO")</f>
        <v>30</v>
      </c>
      <c r="P3" s="61">
        <f>COUNTIFS('RESUMEN TOTAL'!C7:C504, "=BONOMO",'RESUMEN TOTAL'!U7:U504,"=APAGADO")</f>
        <v>48</v>
      </c>
      <c r="Q3" s="61">
        <f>COUNTIFS('RESUMEN TOTAL'!C7:C504, "=BONOMO",'RESUMEN TOTAL'!V7:V504,"=APAGADO")</f>
        <v>31</v>
      </c>
      <c r="R3" s="61">
        <f>COUNTIFS('RESUMEN TOTAL'!C7:C504, "=BONOMO",'RESUMEN TOTAL'!W7:W504,"=APAGADO")</f>
        <v>31</v>
      </c>
      <c r="S3" s="61">
        <f>COUNTIFS('RESUMEN TOTAL'!C7:C504, "=BONOMO",'RESUMEN TOTAL'!X7:X504,"=APAGADO")</f>
        <v>26</v>
      </c>
      <c r="T3" s="61">
        <f>COUNTIFS('RESUMEN TOTAL'!C7:C504, "=BONOMO",'RESUMEN TOTAL'!Y7:Y504,"=APAGADO")</f>
        <v>69</v>
      </c>
      <c r="U3" s="61">
        <f>COUNTIFS('RESUMEN TOTAL'!C7:C504, "=BONOMO",'RESUMEN TOTAL'!Z7:Z504,"=APAGADO")</f>
        <v>46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6.5" thickTop="1" thickBot="1" x14ac:dyDescent="0.3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0.11842105263157894</v>
      </c>
      <c r="O4" s="67">
        <f t="shared" si="0"/>
        <v>0.13157894736842105</v>
      </c>
      <c r="P4" s="68">
        <f t="shared" si="0"/>
        <v>0.21052631578947367</v>
      </c>
      <c r="Q4" s="68">
        <f t="shared" si="0"/>
        <v>0.13596491228070176</v>
      </c>
      <c r="R4" s="68">
        <f t="shared" si="0"/>
        <v>0.13596491228070176</v>
      </c>
      <c r="S4" s="68">
        <f t="shared" si="0"/>
        <v>0.11403508771929824</v>
      </c>
      <c r="T4" s="68">
        <f t="shared" si="0"/>
        <v>0.30263157894736842</v>
      </c>
      <c r="U4" s="68">
        <f t="shared" si="0"/>
        <v>0.20175438596491227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6.5" thickTop="1" thickBot="1" x14ac:dyDescent="0.3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15</v>
      </c>
      <c r="O5" s="63">
        <f>COUNTIFS('RESUMEN TOTAL'!C10:C425, "=COSEIDI",'RESUMEN TOTAL'!T10:T425,"=APAGADO")</f>
        <v>16</v>
      </c>
      <c r="P5" s="63">
        <f>COUNTIFS('RESUMEN TOTAL'!C10:C425, "=COSEIDI",'RESUMEN TOTAL'!U10:U425,"=APAGADO")</f>
        <v>28</v>
      </c>
      <c r="Q5" s="63">
        <f>COUNTIFS('RESUMEN TOTAL'!C10:C425, "=COSEIDI",'RESUMEN TOTAL'!V10:V425,"=APAGADO")</f>
        <v>17</v>
      </c>
      <c r="R5" s="63">
        <f>COUNTIFS('RESUMEN TOTAL'!C10:C425, "=COSEIDI",'RESUMEN TOTAL'!W10:W425,"=APAGADO")</f>
        <v>42</v>
      </c>
      <c r="S5" s="63">
        <f>COUNTIFS('RESUMEN TOTAL'!C10:C425, "=COSEIDI",'RESUMEN TOTAL'!X10:X425,"=APAGADO")</f>
        <v>16</v>
      </c>
      <c r="T5" s="63">
        <f>COUNTIFS('RESUMEN TOTAL'!C10:C425, "=COSEIDI",'RESUMEN TOTAL'!Y10:Y425,"=APAGADO")</f>
        <v>63</v>
      </c>
      <c r="U5" s="63">
        <f>COUNTIFS('RESUMEN TOTAL'!C10:C425, "=COSEIDI",'RESUMEN TOTAL'!Z10:Z425,"=APAGADO")</f>
        <v>63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6.5" thickTop="1" thickBot="1" x14ac:dyDescent="0.3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5.3140096618357488E-2</v>
      </c>
      <c r="L6" s="67">
        <f t="shared" si="5"/>
        <v>5.7971014492753624E-2</v>
      </c>
      <c r="M6" s="67">
        <f t="shared" ref="M6" si="7">M5/COSEIDIcam</f>
        <v>8.2125603864734303E-2</v>
      </c>
      <c r="N6" s="67">
        <f t="shared" si="5"/>
        <v>7.2463768115942032E-2</v>
      </c>
      <c r="O6" s="67">
        <f t="shared" si="5"/>
        <v>7.7294685990338161E-2</v>
      </c>
      <c r="P6" s="67">
        <f t="shared" si="5"/>
        <v>0.13526570048309178</v>
      </c>
      <c r="Q6" s="67">
        <f t="shared" si="5"/>
        <v>8.2125603864734303E-2</v>
      </c>
      <c r="R6" s="67">
        <f t="shared" si="5"/>
        <v>0.20289855072463769</v>
      </c>
      <c r="S6" s="67">
        <f t="shared" si="5"/>
        <v>7.7294685990338161E-2</v>
      </c>
      <c r="T6" s="67">
        <f t="shared" si="5"/>
        <v>0.30434782608695654</v>
      </c>
      <c r="U6" s="67">
        <f t="shared" si="5"/>
        <v>0.30434782608695654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.75" thickTop="1" x14ac:dyDescent="0.25"/>
  </sheetData>
  <conditionalFormatting sqref="F4:AJ4">
    <cfRule type="cellIs" dxfId="11" priority="3" operator="greaterThan">
      <formula>0.1</formula>
    </cfRule>
    <cfRule type="cellIs" dxfId="10" priority="4" operator="greaterThan">
      <formula>10</formula>
    </cfRule>
  </conditionalFormatting>
  <conditionalFormatting sqref="F6:AJ6">
    <cfRule type="cellIs" dxfId="9" priority="1" operator="greaterThan">
      <formula>0.1</formula>
    </cfRule>
    <cfRule type="cellIs" dxfId="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2023-02-13T10:47:52Z</cp:lastPrinted>
  <dcterms:created xsi:type="dcterms:W3CDTF">2022-01-21T13:32:57Z</dcterms:created>
  <dcterms:modified xsi:type="dcterms:W3CDTF">2023-02-16T11:51:54Z</dcterms:modified>
</cp:coreProperties>
</file>