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Users\JLDALLEVA\Downloads\"/>
    </mc:Choice>
  </mc:AlternateContent>
  <xr:revisionPtr revIDLastSave="0" documentId="13_ncr:1_{5AB3C49D-C8C7-4643-B605-A8B036063CB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  <sheet name="Hoja3" sheetId="29" r:id="rId15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5" i="25" l="1"/>
  <c r="AG3" i="25"/>
  <c r="D48" i="24"/>
  <c r="C49" i="24"/>
  <c r="D49" i="24" s="1"/>
  <c r="AF5" i="25"/>
  <c r="AF3" i="25"/>
  <c r="C44" i="24"/>
  <c r="AC3" i="25"/>
  <c r="AC5" i="25"/>
  <c r="P5" i="25"/>
  <c r="C50" i="24" l="1"/>
  <c r="C45" i="24"/>
  <c r="D44" i="24"/>
  <c r="D43" i="24"/>
  <c r="C38" i="24"/>
  <c r="C39" i="24" s="1"/>
  <c r="C33" i="24"/>
  <c r="C34" i="24" s="1"/>
  <c r="C28" i="24"/>
  <c r="C29" i="24" s="1"/>
  <c r="D50" i="24" l="1"/>
  <c r="C51" i="24"/>
  <c r="D51" i="24" s="1"/>
  <c r="D45" i="24"/>
  <c r="C46" i="24"/>
  <c r="D46" i="24" s="1"/>
  <c r="D39" i="24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1" i="24" l="1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29" i="14" s="1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F25" i="14" l="1"/>
  <c r="F28" i="14"/>
  <c r="F24" i="14"/>
  <c r="F16" i="14"/>
  <c r="G16" i="14" s="1"/>
  <c r="F23" i="14"/>
  <c r="F15" i="14"/>
  <c r="G15" i="14" s="1"/>
  <c r="F22" i="14"/>
  <c r="G22" i="14" s="1"/>
  <c r="F14" i="14"/>
  <c r="G14" i="14" s="1"/>
  <c r="F21" i="14"/>
  <c r="G21" i="14" s="1"/>
  <c r="F12" i="14"/>
  <c r="F19" i="14"/>
  <c r="G19" i="14" s="1"/>
  <c r="F11" i="14"/>
  <c r="F18" i="14"/>
  <c r="G18" i="14" s="1"/>
  <c r="F17" i="14"/>
  <c r="G17" i="14" s="1"/>
  <c r="F13" i="14"/>
  <c r="G13" i="14" s="1"/>
  <c r="F20" i="14"/>
  <c r="G20" i="14" s="1"/>
  <c r="F10" i="14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AG6" i="25" s="1"/>
  <c r="B2" i="25"/>
  <c r="AG4" i="25" s="1"/>
  <c r="Z3" i="11"/>
  <c r="AA3" i="11"/>
  <c r="A23" i="14" s="1"/>
  <c r="Y4" i="25" l="1"/>
  <c r="AC4" i="25"/>
  <c r="Y6" i="25"/>
  <c r="AC6" i="25"/>
  <c r="V6" i="25"/>
  <c r="V4" i="25"/>
  <c r="M4" i="25"/>
  <c r="M6" i="25"/>
  <c r="K4" i="25"/>
  <c r="K6" i="25"/>
  <c r="AB3" i="25"/>
  <c r="AA3" i="25"/>
  <c r="X4" i="25"/>
  <c r="U4" i="25"/>
  <c r="T4" i="25"/>
  <c r="S4" i="25"/>
  <c r="R4" i="25"/>
  <c r="Q4" i="25"/>
  <c r="P3" i="25"/>
  <c r="O3" i="25"/>
  <c r="N3" i="25"/>
  <c r="L3" i="25"/>
  <c r="J3" i="25"/>
  <c r="I3" i="25"/>
  <c r="H3" i="25"/>
  <c r="G3" i="25"/>
  <c r="F3" i="25"/>
  <c r="Q6" i="25" l="1"/>
  <c r="AA5" i="25"/>
  <c r="W6" i="25"/>
  <c r="U6" i="25"/>
  <c r="T6" i="25"/>
  <c r="R6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J6" i="25"/>
  <c r="Z6" i="25"/>
  <c r="O4" i="25"/>
  <c r="P4" i="25"/>
  <c r="AA6" i="25"/>
  <c r="AE4" i="25"/>
  <c r="L6" i="25"/>
  <c r="AF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D25" i="14" s="1"/>
  <c r="Y2" i="21"/>
  <c r="AA2" i="21"/>
  <c r="D23" i="14" s="1"/>
  <c r="Z2" i="21"/>
  <c r="V2" i="21"/>
  <c r="U2" i="21"/>
  <c r="T2" i="21"/>
  <c r="Q2" i="21"/>
  <c r="R2" i="2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C25" i="14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C23" i="14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C29" i="14" s="1"/>
  <c r="AF4" i="11"/>
  <c r="AF4" i="10"/>
  <c r="AE4" i="11"/>
  <c r="AE4" i="10"/>
  <c r="AE3" i="9"/>
  <c r="AF2" i="10" l="1"/>
  <c r="C28" i="14" s="1"/>
  <c r="I2" i="10"/>
  <c r="R2" i="10"/>
  <c r="AE1" i="9"/>
  <c r="Q2" i="10"/>
  <c r="T2" i="10"/>
  <c r="R2" i="1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B25" i="14" s="1"/>
  <c r="E25" i="14" s="1"/>
  <c r="G25" i="14" s="1"/>
  <c r="AD2" i="11"/>
  <c r="Y2" i="11"/>
  <c r="Z2" i="11"/>
  <c r="AA2" i="11"/>
  <c r="B23" i="14" s="1"/>
  <c r="E23" i="14" s="1"/>
  <c r="G23" i="14" s="1"/>
  <c r="V2" i="11"/>
  <c r="T2" i="11"/>
  <c r="U2" i="11"/>
  <c r="H1" i="9"/>
  <c r="AG2" i="21"/>
  <c r="D29" i="14" s="1"/>
  <c r="AF2" i="21"/>
  <c r="D28" i="14" s="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E10" i="14" s="1"/>
  <c r="G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29" i="14" l="1"/>
  <c r="E29" i="14" s="1"/>
  <c r="G29" i="14" s="1"/>
  <c r="B28" i="14"/>
  <c r="E28" i="14" s="1"/>
  <c r="G28" i="14" s="1"/>
  <c r="E9" i="14"/>
  <c r="G9" i="14" s="1"/>
  <c r="E11" i="14"/>
  <c r="G11" i="14" s="1"/>
  <c r="E8" i="14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D24" i="14" s="1"/>
  <c r="AB21" i="10"/>
  <c r="AB2" i="10" s="1"/>
  <c r="C24" i="14" s="1"/>
  <c r="AB20" i="9"/>
  <c r="AB1" i="9" s="1"/>
  <c r="J22" i="2"/>
  <c r="AG1" i="2"/>
  <c r="X6" i="25"/>
  <c r="AC3" i="2"/>
  <c r="AC2" i="2" s="1"/>
  <c r="AC1" i="2" s="1"/>
  <c r="I389" i="2"/>
  <c r="B24" i="14" l="1"/>
  <c r="E24" i="14" s="1"/>
  <c r="G24" i="14" s="1"/>
  <c r="X387" i="11"/>
  <c r="X387" i="21"/>
  <c r="X2" i="21" s="1"/>
  <c r="X387" i="10"/>
  <c r="X2" i="10" s="1"/>
  <c r="X386" i="9"/>
  <c r="X1" i="9" s="1"/>
  <c r="X2" i="11"/>
  <c r="J389" i="2"/>
  <c r="S6" i="25" l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4" i="25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<sst xmlns="http://schemas.openxmlformats.org/spreadsheetml/2006/main" count="4104" uniqueCount="1317">
  <si>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</si>
  <si>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</si>
  <si>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</si>
  <si>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</si>
  <si>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</si>
  <si>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</si>
  <si>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</si>
  <si>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</si>
  <si>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</si>
  <si>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</si>
  <si>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</si>
  <si>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</si>
  <si>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</si>
  <si>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</si>
  <si>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</si>
  <si>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</si>
  <si>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</si>
  <si>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</si>
  <si>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</si>
  <si>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</si>
  <si>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</si>
  <si>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</si>
  <si>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</si>
  <si>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</si>
  <si>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</si>
  <si>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</si>
  <si>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</si>
  <si>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</si>
  <si>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</si>
  <si>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</si>
  <si>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</si>
  <si>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</si>
  <si>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</si>
  <si>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</si>
  <si>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</si>
  <si>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</si>
  <si>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</si>
  <si>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</si>
  <si>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</si>
  <si>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</si>
  <si>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</si>
  <si>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</si>
  <si>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</si>
  <si>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</si>
  <si>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</si>
  <si>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</si>
  <si>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</si>
  <si>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</si>
  <si>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</si>
  <si>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</si>
  <si>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</si>
  <si>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</si>
  <si>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</si>
  <si>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</si>
  <si>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</si>
  <si>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</si>
  <si>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</si>
  <si>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</si>
  <si>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</si>
  <si>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</si>
  <si>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</si>
  <si>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</si>
  <si>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</si>
  <si>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</si>
  <si>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</si>
  <si>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</si>
  <si>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</si>
  <si>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</si>
  <si>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</si>
  <si>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</si>
  <si>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</si>
  <si>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</si>
  <si>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</si>
  <si>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</si>
  <si>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</si>
  <si>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</si>
  <si>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</si>
  <si>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</si>
  <si>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</si>
  <si>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</si>
  <si>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</si>
  <si>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</si>
  <si>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</si>
  <si>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</si>
  <si>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</si>
  <si>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</si>
  <si>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</si>
  <si>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</si>
  <si>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</si>
  <si>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</si>
  <si>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</si>
  <si>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</si>
  <si>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</si>
  <si>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</si>
  <si>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</si>
  <si>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</si>
  <si>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</si>
  <si>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</si>
  <si>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</si>
  <si>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</si>
  <si>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</si>
  <si>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</si>
  <si>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</si>
  <si>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</si>
  <si>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</si>
  <si>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</si>
  <si>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</si>
  <si>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</si>
  <si>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</si>
  <si>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</si>
  <si>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</si>
  <si>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</si>
  <si>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</si>
  <si>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</si>
  <si>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</si>
  <si>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</si>
  <si>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</si>
  <si>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</si>
  <si>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</si>
  <si>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</si>
  <si>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</si>
  <si>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</si>
  <si>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</si>
  <si>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</si>
  <si>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</si>
  <si>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</si>
  <si>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</si>
  <si>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</si>
  <si>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</si>
  <si>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</si>
  <si>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</si>
  <si>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</si>
  <si>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</si>
  <si>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</si>
  <si>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</si>
  <si>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</si>
  <si>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</si>
  <si>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</si>
  <si>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</si>
  <si>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</si>
  <si>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</si>
  <si>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</si>
  <si>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</si>
  <si>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</si>
  <si>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</si>
  <si>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</si>
  <si>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</si>
  <si>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</si>
  <si>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</si>
  <si>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</si>
  <si>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</si>
  <si>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</si>
  <si>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</si>
  <si>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</si>
  <si>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</si>
  <si>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</si>
  <si>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</si>
  <si>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</si>
  <si>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</si>
  <si>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</si>
  <si>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</si>
  <si>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</si>
  <si>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</si>
  <si>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</si>
  <si>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</si>
  <si>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</si>
  <si>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</si>
  <si>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</si>
  <si>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</si>
  <si>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</si>
  <si>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</si>
  <si>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</si>
  <si>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</si>
  <si>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</si>
  <si>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</si>
  <si>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</si>
  <si>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</si>
  <si>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</si>
  <si>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</si>
  <si>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</si>
  <si>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</si>
  <si>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</si>
  <si>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</si>
  <si>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</si>
  <si>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</si>
  <si>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</si>
  <si>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</si>
  <si>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</si>
  <si>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</si>
  <si>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</si>
  <si>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</si>
  <si>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</si>
  <si>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</si>
  <si>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</si>
  <si>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</si>
  <si>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</si>
  <si>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</si>
  <si>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</si>
  <si>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</si>
  <si>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</si>
  <si>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</si>
  <si>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</si>
  <si>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</si>
  <si>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</si>
  <si>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</si>
  <si>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</si>
  <si>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</si>
  <si>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</si>
  <si>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</si>
  <si>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</si>
  <si>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</si>
  <si>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</si>
  <si>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</si>
  <si>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</si>
  <si>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</si>
  <si>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</si>
  <si>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</si>
  <si>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</si>
  <si>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</si>
  <si>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</si>
  <si>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</si>
  <si>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</si>
  <si>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</si>
  <si>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</si>
  <si>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</si>
  <si>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</si>
  <si>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</si>
  <si>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</si>
  <si>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</si>
  <si>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</si>
  <si>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</si>
  <si>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</si>
  <si>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</si>
  <si>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</si>
  <si>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</si>
  <si>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</si>
  <si>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</si>
  <si>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</si>
  <si>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</si>
  <si>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</si>
  <si>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</si>
  <si>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</si>
  <si>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</si>
  <si>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</si>
  <si>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</si>
  <si>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</si>
  <si>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</si>
  <si>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</si>
  <si>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</si>
  <si>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</si>
  <si>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</si>
  <si>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</si>
  <si>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</si>
  <si>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</si>
  <si>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</si>
  <si>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</si>
  <si>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</si>
  <si>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</si>
  <si>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</si>
  <si>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</si>
  <si>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</si>
  <si>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</si>
  <si>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</si>
  <si>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</si>
  <si>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</si>
  <si>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</si>
  <si>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</si>
  <si>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</si>
  <si>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</si>
  <si>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</si>
  <si>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</si>
  <si>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</si>
  <si>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</si>
  <si>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</si>
  <si>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</si>
  <si>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</si>
  <si>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</si>
  <si>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</si>
  <si>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</si>
  <si>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</si>
  <si>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</si>
  <si>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</si>
  <si>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</si>
  <si>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</si>
  <si>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</si>
  <si>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</si>
  <si>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</si>
  <si>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</si>
  <si>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</si>
  <si>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</si>
  <si>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</si>
  <si>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</si>
  <si>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</si>
  <si>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</si>
  <si>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</si>
  <si>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</si>
  <si>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</si>
  <si>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</si>
  <si>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</si>
  <si>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</si>
  <si>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</si>
  <si>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</si>
  <si>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</si>
  <si>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</si>
  <si>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</si>
  <si>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</si>
  <si>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</si>
  <si>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</si>
  <si>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</si>
  <si>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</si>
  <si>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</si>
  <si>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</si>
  <si>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</si>
  <si>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</si>
  <si>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</si>
  <si>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</si>
  <si>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</si>
  <si>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</si>
  <si>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</si>
  <si>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</si>
  <si>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</si>
  <si>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</si>
  <si>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</si>
  <si>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</si>
  <si>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</si>
  <si>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</si>
  <si>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</si>
  <si>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</si>
  <si>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</si>
  <si>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</si>
  <si>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</si>
  <si>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</si>
  <si>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</si>
  <si>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</si>
  <si>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</si>
  <si>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</si>
  <si>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</si>
  <si>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</si>
  <si>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</si>
  <si>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</si>
  <si>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</si>
  <si>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</si>
  <si>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</si>
  <si>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</si>
  <si>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</si>
  <si>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</si>
  <si>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</si>
  <si>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</si>
  <si>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</si>
  <si>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</si>
  <si>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</si>
  <si>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</si>
  <si>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</si>
  <si>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</si>
  <si>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</si>
  <si>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</si>
  <si>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</si>
  <si>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</si>
  <si>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</si>
  <si>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</si>
  <si>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</si>
  <si>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</si>
  <si>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</si>
  <si>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</si>
  <si>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</si>
  <si>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</si>
  <si>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</si>
  <si>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</si>
  <si>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</si>
  <si>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</si>
  <si>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</si>
  <si>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</si>
  <si>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</si>
  <si>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</si>
  <si>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</si>
  <si>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</si>
  <si>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</si>
  <si>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</si>
  <si>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</si>
  <si>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</si>
  <si>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</si>
  <si>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</si>
  <si>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</si>
  <si>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</si>
  <si>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</si>
  <si>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</si>
  <si>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</si>
  <si>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</si>
  <si>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</si>
  <si>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</si>
  <si>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</si>
  <si>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</si>
  <si>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</si>
  <si>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</si>
  <si>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</si>
  <si>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</si>
  <si>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</si>
  <si>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</si>
  <si>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</si>
  <si>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</si>
  <si>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</si>
  <si>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</si>
  <si>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</si>
  <si>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</si>
  <si>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</si>
  <si>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</si>
  <si>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</si>
  <si>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</si>
  <si>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</si>
  <si>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</si>
  <si>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</si>
  <si>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</si>
  <si>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</si>
  <si>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</si>
  <si>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</si>
  <si>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</si>
  <si>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</si>
  <si>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</si>
  <si>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</si>
  <si>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</si>
  <si>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</si>
  <si>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</si>
  <si>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</si>
  <si>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</si>
  <si>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</si>
  <si>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</si>
  <si>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</si>
  <si>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</si>
  <si>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</si>
  <si>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</si>
  <si>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</si>
  <si>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</si>
  <si>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</si>
  <si>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</si>
  <si>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</si>
  <si>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</si>
  <si>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</si>
  <si>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</si>
  <si>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</si>
  <si>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</si>
  <si>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</si>
  <si>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</si>
  <si>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</si>
  <si>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</si>
  <si>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</si>
  <si>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</si>
  <si>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</si>
  <si>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</si>
  <si>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</si>
  <si>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</si>
  <si>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</si>
  <si>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</si>
  <si>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</si>
  <si>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</si>
  <si>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</si>
  <si>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</si>
  <si>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</si>
  <si>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</si>
  <si>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</si>
  <si>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</si>
  <si>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</si>
  <si>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</si>
  <si>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</si>
  <si>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</si>
  <si>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</si>
  <si>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</si>
  <si>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</si>
  <si>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</si>
  <si>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</si>
  <si>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</si>
  <si>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</si>
  <si>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</si>
  <si>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</si>
  <si>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</si>
  <si>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</si>
  <si>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</si>
  <si>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</si>
  <si>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</si>
  <si>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</si>
  <si>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</si>
  <si>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</si>
  <si>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</si>
  <si>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</si>
  <si>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</si>
  <si>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</si>
  <si>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</si>
  <si>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</si>
  <si>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</si>
  <si>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</si>
  <si>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</si>
  <si>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</si>
  <si>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</si>
  <si>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</si>
  <si>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</si>
  <si>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</si>
  <si>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</si>
  <si>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</si>
  <si>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</si>
  <si>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</si>
  <si>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</si>
  <si>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</si>
  <si>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</si>
  <si>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</si>
  <si>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</si>
  <si>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</si>
  <si>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</si>
  <si>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</si>
  <si>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</si>
  <si>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</si>
  <si>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</si>
  <si>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</si>
  <si>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</si>
  <si>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</si>
  <si>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</si>
  <si>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</si>
  <si>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</si>
  <si>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</si>
  <si>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</si>
  <si>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</si>
  <si>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</si>
  <si>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</si>
  <si>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</si>
  <si>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</si>
  <si>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</si>
  <si>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</si>
  <si>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</si>
  <si>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</si>
  <si>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</si>
  <si>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</si>
  <si>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</si>
  <si>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</si>
  <si>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</si>
  <si>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</si>
  <si>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</si>
  <si>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</si>
  <si>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</si>
  <si>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</si>
  <si>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</si>
  <si>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</si>
  <si>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</si>
  <si>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</si>
  <si>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</si>
  <si>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</si>
  <si>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</si>
  <si>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</si>
  <si>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</si>
  <si>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</si>
  <si>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</si>
  <si>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</si>
  <si>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</si>
  <si>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</si>
  <si>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</si>
  <si>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</si>
  <si>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</si>
  <si>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</si>
  <si>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</si>
  <si>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</si>
  <si>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</si>
  <si>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</si>
  <si>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</si>
  <si>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</si>
  <si>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</si>
  <si>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</si>
  <si>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</si>
  <si>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</si>
  <si>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</si>
  <si>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</si>
  <si>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</si>
  <si>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</si>
  <si>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</si>
  <si>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</si>
  <si>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</si>
  <si>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</si>
  <si>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</si>
  <si>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</si>
  <si>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</si>
  <si>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</si>
  <si>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</si>
  <si>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</si>
  <si>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</si>
  <si>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</si>
  <si>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</si>
  <si>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</si>
  <si>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</si>
  <si>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</si>
  <si>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</si>
  <si>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</si>
  <si>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</si>
  <si>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</si>
  <si>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</si>
  <si>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</si>
  <si>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</si>
  <si>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</si>
  <si>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</si>
  <si>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</si>
  <si>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</si>
  <si>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</si>
  <si>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</si>
  <si>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</si>
  <si>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</si>
  <si>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</si>
  <si>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</si>
  <si>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</si>
  <si>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</si>
  <si>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</si>
  <si>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</si>
  <si>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</si>
  <si>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</si>
  <si>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</si>
  <si>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</si>
  <si>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</si>
  <si>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</si>
  <si>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</si>
  <si>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</si>
  <si>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</si>
  <si>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</si>
  <si>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</si>
  <si>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</si>
  <si>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</si>
  <si>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</si>
  <si>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</si>
  <si>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</si>
  <si>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</si>
  <si>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</si>
  <si>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</si>
  <si>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</si>
  <si>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</si>
  <si>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</si>
  <si>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</si>
  <si>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</si>
  <si>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</si>
  <si>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</si>
  <si>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</si>
  <si>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</si>
  <si>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</si>
  <si>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</si>
  <si>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</si>
  <si>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</si>
  <si>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</si>
  <si>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</si>
  <si>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</si>
  <si>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</si>
  <si>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</si>
  <si>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</si>
  <si>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</si>
  <si>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</si>
  <si>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</si>
  <si>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</si>
  <si>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</si>
  <si>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</si>
  <si>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</si>
  <si>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</si>
  <si>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</si>
  <si>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</si>
  <si>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</si>
  <si>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</si>
  <si>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</si>
  <si>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</si>
  <si>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</si>
  <si>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</si>
  <si>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</si>
  <si>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</si>
  <si>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</si>
  <si>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</si>
  <si>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</si>
  <si>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</si>
  <si>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</si>
  <si>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</si>
  <si>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</si>
  <si>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</si>
  <si>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</si>
  <si>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</si>
  <si>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</si>
  <si>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</si>
  <si>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</si>
  <si>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</si>
  <si>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</si>
  <si>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</si>
  <si>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</si>
  <si>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</si>
  <si>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</si>
  <si>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</si>
  <si>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</si>
  <si>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</si>
  <si>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</si>
  <si>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</si>
  <si>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</si>
  <si>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</si>
  <si>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</si>
  <si>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</si>
  <si>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</si>
  <si>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</si>
  <si>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</si>
  <si>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</si>
  <si>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</si>
  <si>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</si>
  <si>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</si>
  <si>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</si>
  <si>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</si>
  <si>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</si>
  <si>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</si>
  <si>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</si>
  <si>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</si>
  <si>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</si>
  <si>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</si>
  <si>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</si>
  <si>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</si>
  <si>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</si>
  <si>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</si>
  <si>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</si>
  <si>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</si>
  <si>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</si>
  <si>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</si>
  <si>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</si>
  <si>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</si>
  <si>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</si>
  <si>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</si>
  <si>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</si>
  <si>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</si>
  <si>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</si>
  <si>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</si>
  <si>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</si>
  <si>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</si>
  <si>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</si>
  <si>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</si>
  <si>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</si>
  <si>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</si>
  <si>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</si>
  <si>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</si>
  <si>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</si>
  <si>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</si>
  <si>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</si>
  <si>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</si>
  <si>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</si>
  <si>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</si>
  <si>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</si>
  <si>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</si>
  <si>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</si>
  <si>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</si>
  <si>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</si>
  <si>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</si>
  <si>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</si>
  <si>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</si>
  <si>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</si>
  <si>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</si>
  <si>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</si>
  <si>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</si>
  <si>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</si>
  <si>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</si>
  <si>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</si>
  <si>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</si>
  <si>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</si>
  <si>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</si>
  <si>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</si>
  <si>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</si>
  <si>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</si>
  <si>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</si>
  <si>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</si>
  <si>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</si>
  <si>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</si>
  <si>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</si>
  <si>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</si>
  <si>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</si>
  <si>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</si>
  <si>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</si>
  <si>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</si>
  <si>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</si>
  <si>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</si>
  <si>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</si>
  <si>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</si>
  <si>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</si>
  <si>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</si>
  <si>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</si>
  <si>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</si>
  <si>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</si>
  <si>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</si>
  <si>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</si>
  <si>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</si>
  <si>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</si>
  <si>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</si>
  <si>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</si>
  <si>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</si>
  <si>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</si>
  <si>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</si>
  <si>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</si>
  <si>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</si>
  <si>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</si>
  <si>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</si>
  <si>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</si>
  <si>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</si>
  <si>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</si>
  <si>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</si>
  <si>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</si>
  <si>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</si>
  <si>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</si>
  <si>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</si>
  <si>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</si>
  <si>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</si>
  <si>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</si>
  <si>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</si>
  <si>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</si>
  <si>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</si>
  <si>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</si>
  <si>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</si>
  <si>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</si>
  <si>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</si>
  <si>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</si>
  <si>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</si>
  <si>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</si>
  <si>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</si>
  <si>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</si>
  <si>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</si>
  <si>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</si>
  <si>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</si>
  <si>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</si>
  <si>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</si>
  <si>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</si>
  <si>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</si>
  <si>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</si>
  <si>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</si>
  <si>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</si>
  <si>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</si>
  <si>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</si>
  <si>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</si>
  <si>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</si>
  <si>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</si>
  <si>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</si>
  <si>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</si>
  <si>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</si>
  <si>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</si>
  <si>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</si>
  <si>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</si>
  <si>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</si>
  <si>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</si>
  <si>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</si>
  <si>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</si>
  <si>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</si>
  <si>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</si>
  <si>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</si>
  <si>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</si>
  <si>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</si>
  <si>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</si>
  <si>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</si>
  <si>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</si>
  <si>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</si>
  <si>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</si>
  <si>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</si>
  <si>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</si>
  <si>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</si>
  <si>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</si>
  <si>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</si>
  <si>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</si>
  <si>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</si>
  <si>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</si>
  <si>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</si>
  <si>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</si>
  <si>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</si>
  <si>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</si>
  <si>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</si>
  <si>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</si>
  <si>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</si>
  <si>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</si>
  <si>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</si>
  <si>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</si>
  <si>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</si>
  <si>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</si>
  <si>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</si>
  <si>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</si>
  <si>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</si>
  <si>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</si>
  <si>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</si>
  <si>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</si>
  <si>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</si>
  <si>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</si>
  <si>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</si>
  <si>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</si>
  <si>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</si>
  <si>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</si>
  <si>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</si>
  <si>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</si>
  <si>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</si>
  <si>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</si>
  <si>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</si>
  <si>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</si>
  <si>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</si>
  <si>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</si>
  <si>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</si>
  <si>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</si>
  <si>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</si>
  <si>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</si>
  <si>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</si>
  <si>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</si>
  <si>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</si>
  <si>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</si>
  <si>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</si>
  <si>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</si>
  <si>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</si>
  <si>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</si>
  <si>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</si>
  <si>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</si>
  <si>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</si>
  <si>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</si>
  <si>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</si>
  <si>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</si>
  <si>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</si>
  <si>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</si>
  <si>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</si>
  <si>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</si>
  <si>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</si>
  <si>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</si>
  <si>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</si>
  <si>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</si>
  <si>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</si>
  <si>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</si>
  <si>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</si>
  <si>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</si>
  <si>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</si>
  <si>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</si>
  <si>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</si>
  <si>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</si>
  <si>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</si>
  <si>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</si>
  <si>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</si>
  <si>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</si>
  <si>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</si>
  <si>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</si>
  <si>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</si>
  <si>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</si>
  <si>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</si>
  <si>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</si>
  <si>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</si>
  <si>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</si>
  <si>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</si>
  <si>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</si>
  <si>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</si>
  <si>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</si>
  <si>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</si>
  <si>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</si>
  <si>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</si>
  <si>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</si>
  <si>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</si>
  <si>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</si>
  <si>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</si>
  <si>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</si>
  <si>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</si>
  <si>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</si>
  <si>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</si>
  <si>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</si>
  <si>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</si>
  <si>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</si>
  <si>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</si>
  <si>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</si>
  <si>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</si>
  <si>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</si>
  <si>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</si>
  <si>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</si>
  <si>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</si>
  <si>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</si>
  <si>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</si>
  <si>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</si>
  <si>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</si>
  <si>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</si>
  <si>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</si>
  <si>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</si>
  <si>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</si>
  <si>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</si>
  <si>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</si>
  <si>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</si>
  <si>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</si>
  <si>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</si>
  <si>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</si>
  <si>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</si>
  <si>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</si>
  <si>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</si>
  <si>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</si>
  <si>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</si>
  <si>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</si>
  <si>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</si>
  <si>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</si>
  <si>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</si>
  <si>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</si>
  <si>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</si>
  <si>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</si>
  <si>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</si>
  <si>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</si>
  <si>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</si>
  <si>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</si>
  <si>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</si>
  <si>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</si>
  <si>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</si>
  <si>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</si>
  <si>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</si>
  <si>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</si>
  <si>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</si>
  <si>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</si>
  <si>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</si>
  <si>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</si>
  <si>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</si>
  <si>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</si>
  <si>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</si>
  <si>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</si>
  <si>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</si>
  <si>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</si>
  <si>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</si>
  <si>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</si>
  <si>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</si>
  <si>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</si>
  <si>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</si>
  <si>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</si>
  <si>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</si>
  <si>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</si>
  <si>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</si>
  <si>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</si>
  <si>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</si>
  <si>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</si>
  <si>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</si>
  <si>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</si>
  <si>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</si>
  <si>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</si>
  <si>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</si>
  <si>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</si>
  <si>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</si>
  <si>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</si>
  <si>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</si>
  <si>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</si>
  <si>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</si>
  <si>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</si>
  <si>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</si>
  <si>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</si>
  <si>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</si>
  <si>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</si>
  <si>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</si>
  <si>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</si>
  <si>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</si>
  <si>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</si>
  <si>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</si>
  <si>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</si>
  <si>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</si>
  <si>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</si>
  <si>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</si>
  <si>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</si>
  <si>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</si>
  <si>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</si>
  <si>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</si>
  <si>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</si>
  <si>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</si>
  <si>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</si>
  <si>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</si>
  <si>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</si>
  <si>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</si>
  <si>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</si>
  <si>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</si>
  <si>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</si>
  <si>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</si>
  <si>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</si>
  <si>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</si>
  <si>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</si>
  <si>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</si>
  <si>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</si>
  <si>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</si>
  <si>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</si>
  <si>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</si>
  <si>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</si>
  <si>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</si>
  <si>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</si>
  <si>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</si>
  <si>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</si>
  <si>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</si>
  <si>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</si>
  <si>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</si>
  <si>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</si>
  <si>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</si>
  <si>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</si>
  <si>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</si>
  <si>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</si>
  <si>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</si>
  <si>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</si>
  <si>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</si>
  <si>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</si>
  <si>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</si>
  <si>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</si>
  <si>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</si>
  <si>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</si>
  <si>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</si>
  <si>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</si>
  <si>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</si>
  <si>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</si>
  <si>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</si>
  <si>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</si>
  <si>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</si>
  <si>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</si>
  <si>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</si>
  <si>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</si>
  <si>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</si>
  <si>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</si>
  <si>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</si>
  <si>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</si>
  <si>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</si>
  <si>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</si>
  <si>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</si>
  <si>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</si>
  <si>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</si>
  <si>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</si>
  <si>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</si>
  <si>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</si>
  <si>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</si>
  <si>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</si>
  <si>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</si>
  <si>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</si>
  <si>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</si>
  <si>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</si>
  <si>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</si>
  <si>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</si>
  <si>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</si>
  <si>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</si>
  <si>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</si>
  <si>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</si>
  <si>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</si>
  <si>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</si>
  <si>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</si>
  <si>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</si>
  <si>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</si>
  <si>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</si>
  <si>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</si>
  <si>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</si>
  <si>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</si>
  <si>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</si>
  <si>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</si>
  <si>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</si>
  <si>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</si>
  <si>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</si>
  <si>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</si>
  <si>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</si>
  <si>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</si>
  <si>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</si>
  <si>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</si>
  <si>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</si>
  <si>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</si>
  <si>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</si>
  <si>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</si>
  <si>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</si>
  <si>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</si>
  <si>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</si>
  <si>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</si>
  <si>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</si>
  <si>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</si>
  <si>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</si>
  <si>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</si>
  <si>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</si>
  <si>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</si>
  <si>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</si>
  <si>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</si>
  <si>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</si>
  <si>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</si>
  <si>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</si>
  <si>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</si>
  <si>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</si>
  <si>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</si>
  <si>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</si>
  <si>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</si>
  <si>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</si>
  <si>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</si>
  <si>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</si>
  <si>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</si>
  <si>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</si>
  <si>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</si>
  <si>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</si>
  <si>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</si>
  <si>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</si>
  <si>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</si>
  <si>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</si>
  <si>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</si>
  <si>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</si>
  <si>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</si>
  <si>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</si>
  <si>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</si>
  <si>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</si>
  <si>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</si>
  <si>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</si>
  <si>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</si>
  <si>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</si>
  <si>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</si>
  <si>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</si>
  <si>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</si>
  <si>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</si>
  <si>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</si>
  <si>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</si>
  <si>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</si>
  <si>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</si>
  <si>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</si>
  <si>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</si>
  <si>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</si>
  <si>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</si>
  <si>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</si>
  <si>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</si>
  <si>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</si>
  <si>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</si>
  <si>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</si>
  <si>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</si>
  <si>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</si>
  <si>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</si>
  <si>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</si>
  <si>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</si>
  <si>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</si>
  <si>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</si>
  <si>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</si>
  <si>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</si>
  <si>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</si>
  <si>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</si>
  <si>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</si>
  <si>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</si>
  <si>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</si>
  <si>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</si>
  <si>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</si>
  <si>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</si>
  <si>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</si>
  <si>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</si>
  <si>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</si>
  <si>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</si>
  <si>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</si>
  <si>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</si>
  <si>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</si>
  <si>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</si>
  <si>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</si>
  <si>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</si>
  <si>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</si>
  <si>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</si>
  <si>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</si>
  <si>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</si>
  <si>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</si>
  <si>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</si>
  <si>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</si>
  <si>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</si>
  <si>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</si>
  <si>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</si>
  <si>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</si>
  <si>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</si>
  <si>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</si>
  <si>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</si>
  <si>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</si>
  <si>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</si>
  <si>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</si>
  <si>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</si>
  <si>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</si>
  <si>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</si>
  <si>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</si>
  <si>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</si>
  <si>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</si>
  <si>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</si>
  <si>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</si>
  <si>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</si>
  <si>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</si>
  <si>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</si>
  <si>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</si>
  <si>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</si>
  <si>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</si>
  <si>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</si>
  <si>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</si>
  <si>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</si>
  <si>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</si>
  <si>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</si>
  <si>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</si>
  <si>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</si>
  <si>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</si>
  <si>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</si>
  <si>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</si>
  <si>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</si>
  <si>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</si>
  <si>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</si>
  <si>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</si>
  <si>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</si>
  <si>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</si>
  <si>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</si>
  <si>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</si>
  <si>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</si>
  <si>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</si>
  <si>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</si>
  <si>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</si>
  <si>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</si>
  <si>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</si>
  <si>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</si>
  <si>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</si>
  <si>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</si>
  <si>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</si>
  <si>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</si>
  <si>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</si>
  <si>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</si>
  <si>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</si>
  <si>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</si>
  <si>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</si>
  <si>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</si>
  <si>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</si>
  <si>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</si>
  <si>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</si>
  <si>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</si>
  <si>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</si>
  <si>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</si>
  <si>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</si>
  <si>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</si>
  <si>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</si>
  <si>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</si>
  <si>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</si>
  <si>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</si>
  <si>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</si>
  <si>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</si>
  <si>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</si>
  <si>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</si>
  <si>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</si>
  <si>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</si>
  <si>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</si>
  <si>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</si>
  <si>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</si>
  <si>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</si>
  <si>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</si>
  <si>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10 DE FEBRERO DE 2023</t>
  </si>
  <si>
    <t xml:space="preserve"> </t>
  </si>
  <si>
    <t>BARRIO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</si>
</sst>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0" fillId="0" borderId="18" xfId="0" quotePrefix="1" applyBorder="1" applyAlignment="1">
      <alignment horizontal="left" indent="3"/>
    </xf>
    <xf numFmtId="0" fontId="0" fillId="0" borderId="18" xfId="0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15</c:v>
                </c:pt>
                <c:pt idx="2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46</c:v>
                </c:pt>
                <c:pt idx="2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61</c:v>
                </c:pt>
                <c:pt idx="27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  <c:pt idx="9">
                  <c:v>0.10804597701149425</c:v>
                </c:pt>
                <c:pt idx="10">
                  <c:v>0.17471264367816092</c:v>
                </c:pt>
                <c:pt idx="11">
                  <c:v>0.17471264367816092</c:v>
                </c:pt>
                <c:pt idx="12">
                  <c:v>0.17471264367816092</c:v>
                </c:pt>
                <c:pt idx="13">
                  <c:v>0.17471264367816092</c:v>
                </c:pt>
                <c:pt idx="14">
                  <c:v>0.17471264367816092</c:v>
                </c:pt>
                <c:pt idx="15">
                  <c:v>0.17471264367816092</c:v>
                </c:pt>
                <c:pt idx="16">
                  <c:v>0.17471264367816092</c:v>
                </c:pt>
                <c:pt idx="17">
                  <c:v>0.17471264367816092</c:v>
                </c:pt>
                <c:pt idx="18">
                  <c:v>0.17471264367816092</c:v>
                </c:pt>
                <c:pt idx="19">
                  <c:v>0.17471264367816092</c:v>
                </c:pt>
                <c:pt idx="20">
                  <c:v>0.17471264367816092</c:v>
                </c:pt>
                <c:pt idx="21">
                  <c:v>0.19080459770114944</c:v>
                </c:pt>
                <c:pt idx="22">
                  <c:v>0.19080459770114944</c:v>
                </c:pt>
                <c:pt idx="23">
                  <c:v>0.167816091954023</c:v>
                </c:pt>
                <c:pt idx="24">
                  <c:v>0.167816091954023</c:v>
                </c:pt>
                <c:pt idx="25">
                  <c:v>0.167816091954023</c:v>
                </c:pt>
                <c:pt idx="26">
                  <c:v>0.14022988505747128</c:v>
                </c:pt>
                <c:pt idx="27">
                  <c:v>0.15172413793103448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15</c:v>
                </c:pt>
                <c:pt idx="27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46</c:v>
                </c:pt>
                <c:pt idx="27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61</c:v>
                </c:pt>
                <c:pt idx="27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15</c:v>
                </c:pt>
                <c:pt idx="27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46</c:v>
                </c:pt>
                <c:pt idx="27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15</c:v>
                </c:pt>
                <c:pt idx="2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46</c:v>
                </c:pt>
                <c:pt idx="2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61</c:v>
                </c:pt>
                <c:pt idx="27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15</c:v>
                </c:pt>
                <c:pt idx="27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46</c:v>
                </c:pt>
                <c:pt idx="27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61</c:v>
                </c:pt>
                <c:pt idx="27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  <c:pt idx="9">
                  <c:v>0.10804597701149425</c:v>
                </c:pt>
                <c:pt idx="10">
                  <c:v>0.17471264367816092</c:v>
                </c:pt>
                <c:pt idx="11">
                  <c:v>0.17471264367816092</c:v>
                </c:pt>
                <c:pt idx="12">
                  <c:v>0.17471264367816092</c:v>
                </c:pt>
                <c:pt idx="13">
                  <c:v>0.17471264367816092</c:v>
                </c:pt>
                <c:pt idx="14">
                  <c:v>0.17471264367816092</c:v>
                </c:pt>
                <c:pt idx="15">
                  <c:v>0.17471264367816092</c:v>
                </c:pt>
                <c:pt idx="16">
                  <c:v>0.17471264367816092</c:v>
                </c:pt>
                <c:pt idx="17">
                  <c:v>0.17471264367816092</c:v>
                </c:pt>
                <c:pt idx="18">
                  <c:v>0.17471264367816092</c:v>
                </c:pt>
                <c:pt idx="19">
                  <c:v>0.17471264367816092</c:v>
                </c:pt>
                <c:pt idx="20">
                  <c:v>0.17471264367816092</c:v>
                </c:pt>
                <c:pt idx="21">
                  <c:v>0.19080459770114944</c:v>
                </c:pt>
                <c:pt idx="22">
                  <c:v>0.19080459770114944</c:v>
                </c:pt>
                <c:pt idx="23">
                  <c:v>0.167816091954023</c:v>
                </c:pt>
                <c:pt idx="24">
                  <c:v>0.167816091954023</c:v>
                </c:pt>
                <c:pt idx="25">
                  <c:v>0.167816091954023</c:v>
                </c:pt>
                <c:pt idx="26">
                  <c:v>0.14022988505747128</c:v>
                </c:pt>
                <c:pt idx="27">
                  <c:v>0.15172413793103448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21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47</c:v>
                </c:pt>
                <c:pt idx="22">
                  <c:v>47</c:v>
                </c:pt>
                <c:pt idx="23">
                  <c:v>41</c:v>
                </c:pt>
                <c:pt idx="24">
                  <c:v>41</c:v>
                </c:pt>
                <c:pt idx="25">
                  <c:v>41</c:v>
                </c:pt>
                <c:pt idx="26">
                  <c:v>40</c:v>
                </c:pt>
                <c:pt idx="27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0.21052631578947367</c:v>
                      </c:pt>
                      <c:pt idx="12">
                        <c:v>0.21052631578947367</c:v>
                      </c:pt>
                      <c:pt idx="13">
                        <c:v>0.21052631578947367</c:v>
                      </c:pt>
                      <c:pt idx="14">
                        <c:v>0.21052631578947367</c:v>
                      </c:pt>
                      <c:pt idx="15">
                        <c:v>0.21052631578947367</c:v>
                      </c:pt>
                      <c:pt idx="16">
                        <c:v>0.21052631578947367</c:v>
                      </c:pt>
                      <c:pt idx="17">
                        <c:v>0.21052631578947367</c:v>
                      </c:pt>
                      <c:pt idx="18">
                        <c:v>0.21052631578947367</c:v>
                      </c:pt>
                      <c:pt idx="19">
                        <c:v>0.21052631578947367</c:v>
                      </c:pt>
                      <c:pt idx="20">
                        <c:v>0.21052631578947367</c:v>
                      </c:pt>
                      <c:pt idx="21">
                        <c:v>0.14035087719298245</c:v>
                      </c:pt>
                      <c:pt idx="22">
                        <c:v>0.14035087719298245</c:v>
                      </c:pt>
                      <c:pt idx="23">
                        <c:v>0.14035087719298245</c:v>
                      </c:pt>
                      <c:pt idx="24">
                        <c:v>0.14035087719298245</c:v>
                      </c:pt>
                      <c:pt idx="25">
                        <c:v>0.14035087719298245</c:v>
                      </c:pt>
                      <c:pt idx="26">
                        <c:v>9.2105263157894732E-2</c:v>
                      </c:pt>
                      <c:pt idx="27">
                        <c:v>0.13157894736842105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0.13526570048309178</c:v>
                      </c:pt>
                      <c:pt idx="12">
                        <c:v>0.13526570048309178</c:v>
                      </c:pt>
                      <c:pt idx="13">
                        <c:v>0.13526570048309178</c:v>
                      </c:pt>
                      <c:pt idx="14">
                        <c:v>0.13526570048309178</c:v>
                      </c:pt>
                      <c:pt idx="15">
                        <c:v>0.13526570048309178</c:v>
                      </c:pt>
                      <c:pt idx="16">
                        <c:v>0.13526570048309178</c:v>
                      </c:pt>
                      <c:pt idx="17">
                        <c:v>0.13526570048309178</c:v>
                      </c:pt>
                      <c:pt idx="18">
                        <c:v>0.13526570048309178</c:v>
                      </c:pt>
                      <c:pt idx="19">
                        <c:v>0.13526570048309178</c:v>
                      </c:pt>
                      <c:pt idx="20">
                        <c:v>0.13526570048309178</c:v>
                      </c:pt>
                      <c:pt idx="21">
                        <c:v>0.22705314009661837</c:v>
                      </c:pt>
                      <c:pt idx="22">
                        <c:v>0.22705314009661837</c:v>
                      </c:pt>
                      <c:pt idx="23">
                        <c:v>0.19806763285024154</c:v>
                      </c:pt>
                      <c:pt idx="24">
                        <c:v>0.19806763285024154</c:v>
                      </c:pt>
                      <c:pt idx="25">
                        <c:v>0.19806763285024154</c:v>
                      </c:pt>
                      <c:pt idx="26" formatCode="0.00%">
                        <c:v>0.19323671497584541</c:v>
                      </c:pt>
                      <c:pt idx="27" formatCode="0.00%">
                        <c:v>0.17391304347826086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0.21052631578947367</c:v>
                </c:pt>
                <c:pt idx="12">
                  <c:v>0.21052631578947367</c:v>
                </c:pt>
                <c:pt idx="13">
                  <c:v>0.21052631578947367</c:v>
                </c:pt>
                <c:pt idx="14">
                  <c:v>0.21052631578947367</c:v>
                </c:pt>
                <c:pt idx="15">
                  <c:v>0.21052631578947367</c:v>
                </c:pt>
                <c:pt idx="16">
                  <c:v>0.21052631578947367</c:v>
                </c:pt>
                <c:pt idx="17">
                  <c:v>0.21052631578947367</c:v>
                </c:pt>
                <c:pt idx="18">
                  <c:v>0.21052631578947367</c:v>
                </c:pt>
                <c:pt idx="19">
                  <c:v>0.21052631578947367</c:v>
                </c:pt>
                <c:pt idx="20">
                  <c:v>0.21052631578947367</c:v>
                </c:pt>
                <c:pt idx="21">
                  <c:v>0.14035087719298245</c:v>
                </c:pt>
                <c:pt idx="22">
                  <c:v>0.14035087719298245</c:v>
                </c:pt>
                <c:pt idx="23">
                  <c:v>0.14035087719298245</c:v>
                </c:pt>
                <c:pt idx="24">
                  <c:v>0.14035087719298245</c:v>
                </c:pt>
                <c:pt idx="25">
                  <c:v>0.14035087719298245</c:v>
                </c:pt>
                <c:pt idx="26">
                  <c:v>9.2105263157894732E-2</c:v>
                </c:pt>
                <c:pt idx="27">
                  <c:v>0.13157894736842105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0.13526570048309178</c:v>
                </c:pt>
                <c:pt idx="12">
                  <c:v>0.13526570048309178</c:v>
                </c:pt>
                <c:pt idx="13">
                  <c:v>0.13526570048309178</c:v>
                </c:pt>
                <c:pt idx="14">
                  <c:v>0.13526570048309178</c:v>
                </c:pt>
                <c:pt idx="15">
                  <c:v>0.13526570048309178</c:v>
                </c:pt>
                <c:pt idx="16">
                  <c:v>0.13526570048309178</c:v>
                </c:pt>
                <c:pt idx="17">
                  <c:v>0.13526570048309178</c:v>
                </c:pt>
                <c:pt idx="18">
                  <c:v>0.13526570048309178</c:v>
                </c:pt>
                <c:pt idx="19">
                  <c:v>0.13526570048309178</c:v>
                </c:pt>
                <c:pt idx="20">
                  <c:v>0.13526570048309178</c:v>
                </c:pt>
                <c:pt idx="21">
                  <c:v>0.22705314009661837</c:v>
                </c:pt>
                <c:pt idx="22">
                  <c:v>0.22705314009661837</c:v>
                </c:pt>
                <c:pt idx="23">
                  <c:v>0.19806763285024154</c:v>
                </c:pt>
                <c:pt idx="24">
                  <c:v>0.19806763285024154</c:v>
                </c:pt>
                <c:pt idx="25">
                  <c:v>0.19806763285024154</c:v>
                </c:pt>
                <c:pt idx="26" formatCode="0.00%">
                  <c:v>0.19323671497584541</c:v>
                </c:pt>
                <c:pt idx="27" formatCode="0.00%">
                  <c:v>0.17391304347826086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48</c:v>
                      </c:pt>
                      <c:pt idx="12">
                        <c:v>48</c:v>
                      </c:pt>
                      <c:pt idx="13">
                        <c:v>48</c:v>
                      </c:pt>
                      <c:pt idx="14">
                        <c:v>48</c:v>
                      </c:pt>
                      <c:pt idx="15">
                        <c:v>48</c:v>
                      </c:pt>
                      <c:pt idx="16">
                        <c:v>48</c:v>
                      </c:pt>
                      <c:pt idx="17">
                        <c:v>48</c:v>
                      </c:pt>
                      <c:pt idx="18">
                        <c:v>48</c:v>
                      </c:pt>
                      <c:pt idx="19">
                        <c:v>48</c:v>
                      </c:pt>
                      <c:pt idx="20">
                        <c:v>48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32</c:v>
                      </c:pt>
                      <c:pt idx="26">
                        <c:v>21</c:v>
                      </c:pt>
                      <c:pt idx="27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28</c:v>
                      </c:pt>
                      <c:pt idx="12">
                        <c:v>28</c:v>
                      </c:pt>
                      <c:pt idx="13">
                        <c:v>28</c:v>
                      </c:pt>
                      <c:pt idx="14">
                        <c:v>28</c:v>
                      </c:pt>
                      <c:pt idx="15">
                        <c:v>28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28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41</c:v>
                      </c:pt>
                      <c:pt idx="24">
                        <c:v>41</c:v>
                      </c:pt>
                      <c:pt idx="25">
                        <c:v>41</c:v>
                      </c:pt>
                      <c:pt idx="26">
                        <c:v>40</c:v>
                      </c:pt>
                      <c:pt idx="27">
                        <c:v>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tabSelected="1" zoomScale="70" zoomScaleNormal="70" workbookViewId="0">
      <pane xSplit="10" ySplit="4" topLeftCell="AH217" activePane="bottomRight" state="frozen"/>
      <selection pane="topRight" activeCell="M1" sqref="M1"/>
      <selection pane="bottomLeft" activeCell="A5" sqref="A5"/>
      <selection pane="bottomRight" activeCell="A4" sqref="A4:G428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19" customWidth="1"/>
    <col min="6" max="6" width="17.44140625" style="123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8" width="11.109375" style="16" customWidth="1"/>
    <col min="19" max="19" width="8.6640625" style="16" customWidth="1"/>
    <col min="20" max="36" width="14.109375" style="16" customWidth="1"/>
    <col min="37" max="38" width="14.109375" style="16" bestFit="1" customWidth="1"/>
  </cols>
  <sheetData>
    <row r="1" spans="1:38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0.19080459770114944</v>
      </c>
      <c r="AG1" s="4">
        <f t="shared" si="0"/>
        <v>0.19080459770114944</v>
      </c>
      <c r="AH1" s="4">
        <f t="shared" si="0"/>
        <v>0.167816091954023</v>
      </c>
      <c r="AI1" s="4">
        <f t="shared" si="0"/>
        <v>0</v>
      </c>
      <c r="AJ1" s="4">
        <f t="shared" si="0"/>
        <v>0</v>
      </c>
      <c r="AK1" s="4">
        <f t="shared" si="0"/>
        <v>0.14022988505747128</v>
      </c>
      <c r="AL1" s="4">
        <f t="shared" si="0"/>
        <v>0.15172413793103448</v>
      </c>
    </row>
    <row r="2" spans="1:38" s="9" customFormat="1" x14ac:dyDescent="0.3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435</v>
      </c>
      <c r="W2" s="115">
        <f t="shared" si="1"/>
        <v>435</v>
      </c>
      <c r="X2" s="115">
        <f t="shared" si="1"/>
        <v>435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352</v>
      </c>
      <c r="AG2" s="115">
        <f t="shared" si="1"/>
        <v>352</v>
      </c>
      <c r="AH2" s="115">
        <f t="shared" si="1"/>
        <v>362</v>
      </c>
      <c r="AI2" s="115">
        <f t="shared" si="1"/>
        <v>435</v>
      </c>
      <c r="AJ2" s="115">
        <f t="shared" si="1"/>
        <v>435</v>
      </c>
      <c r="AK2" s="115">
        <f t="shared" si="1"/>
        <v>374</v>
      </c>
      <c r="AL2" s="115">
        <f t="shared" si="1"/>
        <v>369</v>
      </c>
    </row>
    <row r="3" spans="1:38" s="9" customFormat="1" ht="15" thickBot="1" x14ac:dyDescent="0.35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83</v>
      </c>
      <c r="AG3" s="12">
        <f t="shared" si="2"/>
        <v>83</v>
      </c>
      <c r="AH3" s="12">
        <f t="shared" si="2"/>
        <v>73</v>
      </c>
      <c r="AI3" s="12">
        <f t="shared" si="2"/>
        <v>0</v>
      </c>
      <c r="AJ3" s="12">
        <f t="shared" si="2"/>
        <v>0</v>
      </c>
      <c r="AK3" s="12">
        <f t="shared" si="2"/>
        <v>61</v>
      </c>
      <c r="AL3" s="12">
        <f t="shared" si="2"/>
        <v>66</v>
      </c>
    </row>
    <row r="4" spans="1:38" s="9" customFormat="1" ht="30.6" thickTop="1" thickBot="1" x14ac:dyDescent="0.4">
      <c r="A4" t="s">
        <v>1316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" thickBot="1" x14ac:dyDescent="0.35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27</v>
      </c>
      <c r="I5" s="40">
        <f>COUNTIF(K5:AL5,"APAGADO")</f>
        <v>1</v>
      </c>
      <c r="J5" s="41">
        <f>(H5)/(I5+H5)</f>
        <v>0.9642857142857143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 t="s">
        <v>1308</v>
      </c>
      <c r="AL5" s="20"/>
    </row>
    <row r="6" spans="1:38" ht="15" thickBot="1" x14ac:dyDescent="0.35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24</v>
      </c>
      <c r="I6" s="40">
        <f>COUNTIF(K6:AL6,"APAGADO")</f>
        <v>4</v>
      </c>
      <c r="J6" s="41">
        <f>(H6)/(I6+H6)</f>
        <v>0.8571428571428571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 t="s">
        <v>1308</v>
      </c>
      <c r="AG6" s="20" t="s">
        <v>1308</v>
      </c>
      <c r="AH6" s="20" t="s">
        <v>1308</v>
      </c>
      <c r="AI6" s="20"/>
      <c r="AJ6" s="20"/>
      <c r="AK6" s="20"/>
      <c r="AL6" s="20" t="s">
        <v>1308</v>
      </c>
    </row>
    <row r="7" spans="1:38" ht="15.6" thickTop="1" thickBot="1" x14ac:dyDescent="0.35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thickBot="1" x14ac:dyDescent="0.35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" thickBot="1" x14ac:dyDescent="0.35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" thickBot="1" x14ac:dyDescent="0.35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" thickBot="1" x14ac:dyDescent="0.35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thickBot="1" x14ac:dyDescent="0.35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" thickBot="1" x14ac:dyDescent="0.35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" thickBot="1" x14ac:dyDescent="0.35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" thickBot="1" x14ac:dyDescent="0.35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" thickBot="1" x14ac:dyDescent="0.35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thickBot="1" x14ac:dyDescent="0.35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23</v>
      </c>
      <c r="I17" s="40">
        <f>COUNTIF(K17:AL17,"APAGADO")</f>
        <v>5</v>
      </c>
      <c r="J17" s="41">
        <f>(H17)/(I17+H17)</f>
        <v>0.8214285714285714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 t="s">
        <v>1308</v>
      </c>
      <c r="AG17" s="20" t="s">
        <v>1308</v>
      </c>
      <c r="AH17" s="20" t="s">
        <v>1308</v>
      </c>
      <c r="AI17" s="20"/>
      <c r="AJ17" s="20"/>
      <c r="AK17" s="20" t="s">
        <v>1308</v>
      </c>
      <c r="AL17" s="20" t="s">
        <v>1308</v>
      </c>
    </row>
    <row r="18" spans="1:38" ht="15" thickBot="1" x14ac:dyDescent="0.35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23</v>
      </c>
      <c r="I18" s="40">
        <f>COUNTIF(K18:AL18,"APAGADO")</f>
        <v>5</v>
      </c>
      <c r="J18" s="41">
        <f>(H18)/(I18+H18)</f>
        <v>0.8214285714285714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 t="s">
        <v>1308</v>
      </c>
      <c r="AG18" s="20" t="s">
        <v>1308</v>
      </c>
      <c r="AH18" s="20" t="s">
        <v>1308</v>
      </c>
      <c r="AI18" s="20"/>
      <c r="AJ18" s="20"/>
      <c r="AK18" s="20" t="s">
        <v>1308</v>
      </c>
      <c r="AL18" s="20" t="s">
        <v>1308</v>
      </c>
    </row>
    <row r="19" spans="1:38" ht="15" thickBot="1" x14ac:dyDescent="0.35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23</v>
      </c>
      <c r="I19" s="40">
        <f t="shared" ref="I19:I22" si="6">COUNTIF(K19:AL19,"APAGADO")</f>
        <v>5</v>
      </c>
      <c r="J19" s="41">
        <f t="shared" ref="J19:J22" si="7">(H19)/(I19+H19)</f>
        <v>0.8214285714285714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 t="s">
        <v>1308</v>
      </c>
      <c r="AG19" s="20" t="s">
        <v>1308</v>
      </c>
      <c r="AH19" s="20" t="s">
        <v>1308</v>
      </c>
      <c r="AI19" s="20"/>
      <c r="AJ19" s="20"/>
      <c r="AK19" s="20" t="s">
        <v>1308</v>
      </c>
      <c r="AL19" s="20" t="s">
        <v>1308</v>
      </c>
    </row>
    <row r="20" spans="1:38" ht="15" thickBot="1" x14ac:dyDescent="0.35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23</v>
      </c>
      <c r="I20" s="40">
        <f t="shared" si="6"/>
        <v>5</v>
      </c>
      <c r="J20" s="41">
        <f t="shared" si="7"/>
        <v>0.8214285714285714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 t="s">
        <v>1308</v>
      </c>
      <c r="AG20" s="20" t="s">
        <v>1308</v>
      </c>
      <c r="AH20" s="20" t="s">
        <v>1308</v>
      </c>
      <c r="AI20" s="20"/>
      <c r="AJ20" s="20"/>
      <c r="AK20" s="20" t="s">
        <v>1308</v>
      </c>
      <c r="AL20" s="20" t="s">
        <v>1308</v>
      </c>
    </row>
    <row r="21" spans="1:38" ht="15" thickBot="1" x14ac:dyDescent="0.35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22</v>
      </c>
      <c r="I21" s="40">
        <f t="shared" si="6"/>
        <v>6</v>
      </c>
      <c r="J21" s="41">
        <f t="shared" si="7"/>
        <v>0.7857142857142857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 t="s">
        <v>1308</v>
      </c>
      <c r="AG21" s="20" t="s">
        <v>1308</v>
      </c>
      <c r="AH21" s="20" t="s">
        <v>1308</v>
      </c>
      <c r="AI21" s="20"/>
      <c r="AJ21" s="20"/>
      <c r="AK21" s="20" t="s">
        <v>1308</v>
      </c>
      <c r="AL21" s="20" t="s">
        <v>1308</v>
      </c>
    </row>
    <row r="22" spans="1:38" ht="15" thickBot="1" x14ac:dyDescent="0.35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22</v>
      </c>
      <c r="I22" s="40">
        <f t="shared" si="6"/>
        <v>6</v>
      </c>
      <c r="J22" s="41">
        <f t="shared" si="7"/>
        <v>0.7857142857142857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 t="s">
        <v>1308</v>
      </c>
      <c r="AG22" s="20" t="s">
        <v>1308</v>
      </c>
      <c r="AH22" s="20" t="s">
        <v>1308</v>
      </c>
      <c r="AI22" s="20"/>
      <c r="AJ22" s="20"/>
      <c r="AK22" s="20" t="s">
        <v>1308</v>
      </c>
      <c r="AL22" s="20" t="s">
        <v>1308</v>
      </c>
    </row>
    <row r="23" spans="1:38" ht="15" thickBot="1" x14ac:dyDescent="0.35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" thickBot="1" x14ac:dyDescent="0.35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27</v>
      </c>
      <c r="I24" s="40">
        <f t="shared" si="4"/>
        <v>1</v>
      </c>
      <c r="J24" s="41">
        <f t="shared" si="5"/>
        <v>0.9642857142857143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" thickBot="1" x14ac:dyDescent="0.35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" thickBot="1" x14ac:dyDescent="0.35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" thickBot="1" x14ac:dyDescent="0.35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" thickBot="1" x14ac:dyDescent="0.35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" thickBot="1" x14ac:dyDescent="0.35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" thickBot="1" x14ac:dyDescent="0.35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" thickBot="1" x14ac:dyDescent="0.35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27</v>
      </c>
      <c r="I31" s="40">
        <f t="shared" si="4"/>
        <v>1</v>
      </c>
      <c r="J31" s="41">
        <f t="shared" si="5"/>
        <v>0.9642857142857143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 t="s">
        <v>1308</v>
      </c>
    </row>
    <row r="32" spans="1:38" ht="15" thickBot="1" x14ac:dyDescent="0.35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" thickBot="1" x14ac:dyDescent="0.35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" thickBot="1" x14ac:dyDescent="0.35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25</v>
      </c>
      <c r="I34" s="40">
        <f>COUNTIF(K34:AL34,"APAGADO")</f>
        <v>3</v>
      </c>
      <c r="J34" s="41">
        <f>(H34)/(I34+H34)</f>
        <v>0.8928571428571429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" thickBot="1" x14ac:dyDescent="0.35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27</v>
      </c>
      <c r="I35" s="40">
        <f>COUNTIF(K35:AL35,"APAGADO")</f>
        <v>1</v>
      </c>
      <c r="J35" s="41">
        <f>(H35)/(I35+H35)</f>
        <v>0.9642857142857143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 t="s">
        <v>1308</v>
      </c>
    </row>
    <row r="36" spans="1:38" ht="15" thickBot="1" x14ac:dyDescent="0.35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" thickBot="1" x14ac:dyDescent="0.35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23</v>
      </c>
      <c r="I37" s="40">
        <f t="shared" si="4"/>
        <v>5</v>
      </c>
      <c r="J37" s="41">
        <f t="shared" si="5"/>
        <v>0.8214285714285714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 t="s">
        <v>1308</v>
      </c>
      <c r="AG37" s="20" t="s">
        <v>1308</v>
      </c>
      <c r="AH37" s="20" t="s">
        <v>1308</v>
      </c>
      <c r="AI37" s="20"/>
      <c r="AJ37" s="20"/>
      <c r="AK37" s="20" t="s">
        <v>1308</v>
      </c>
      <c r="AL37" s="20" t="s">
        <v>1308</v>
      </c>
    </row>
    <row r="38" spans="1:38" ht="15" thickBot="1" x14ac:dyDescent="0.35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" thickBot="1" x14ac:dyDescent="0.35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" thickBot="1" x14ac:dyDescent="0.35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1</v>
      </c>
      <c r="J40" s="41">
        <f t="shared" si="5"/>
        <v>0.9642857142857143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" thickBot="1" x14ac:dyDescent="0.35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27</v>
      </c>
      <c r="I41" s="40">
        <f t="shared" si="4"/>
        <v>1</v>
      </c>
      <c r="J41" s="41">
        <f t="shared" si="5"/>
        <v>0.9642857142857143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 t="s">
        <v>1308</v>
      </c>
    </row>
    <row r="42" spans="1:38" ht="15" thickBot="1" x14ac:dyDescent="0.35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" thickBot="1" x14ac:dyDescent="0.35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" thickBot="1" x14ac:dyDescent="0.35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" thickBot="1" x14ac:dyDescent="0.35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27</v>
      </c>
      <c r="I45" s="40">
        <f t="shared" si="4"/>
        <v>1</v>
      </c>
      <c r="J45" s="41">
        <f t="shared" si="5"/>
        <v>0.9642857142857143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" thickBot="1" x14ac:dyDescent="0.35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27</v>
      </c>
      <c r="I46" s="40">
        <f t="shared" si="4"/>
        <v>1</v>
      </c>
      <c r="J46" s="41">
        <f t="shared" si="5"/>
        <v>0.9642857142857143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" thickBot="1" x14ac:dyDescent="0.35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" thickBot="1" x14ac:dyDescent="0.35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20</v>
      </c>
      <c r="I48" s="40">
        <f t="shared" si="4"/>
        <v>8</v>
      </c>
      <c r="J48" s="41">
        <f t="shared" si="5"/>
        <v>0.7142857142857143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 t="s">
        <v>1308</v>
      </c>
      <c r="AG48" s="20" t="s">
        <v>1308</v>
      </c>
      <c r="AH48" s="20" t="s">
        <v>1308</v>
      </c>
      <c r="AI48" s="20"/>
      <c r="AJ48" s="20"/>
      <c r="AK48" s="20" t="s">
        <v>1308</v>
      </c>
      <c r="AL48" s="20" t="s">
        <v>1308</v>
      </c>
    </row>
    <row r="49" spans="1:38" ht="15" thickBot="1" x14ac:dyDescent="0.35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20</v>
      </c>
      <c r="I49" s="40">
        <f t="shared" si="4"/>
        <v>8</v>
      </c>
      <c r="J49" s="41">
        <f t="shared" si="5"/>
        <v>0.7142857142857143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 t="s">
        <v>1308</v>
      </c>
      <c r="AG49" s="20" t="s">
        <v>1308</v>
      </c>
      <c r="AH49" s="20" t="s">
        <v>1308</v>
      </c>
      <c r="AI49" s="20"/>
      <c r="AJ49" s="20"/>
      <c r="AK49" s="20" t="s">
        <v>1308</v>
      </c>
      <c r="AL49" s="20" t="s">
        <v>1308</v>
      </c>
    </row>
    <row r="50" spans="1:38" ht="15" thickBot="1" x14ac:dyDescent="0.35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27</v>
      </c>
      <c r="I50" s="40">
        <f t="shared" si="4"/>
        <v>1</v>
      </c>
      <c r="J50" s="41">
        <f t="shared" si="5"/>
        <v>0.9642857142857143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" thickBot="1" x14ac:dyDescent="0.35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20</v>
      </c>
      <c r="I51" s="40">
        <f t="shared" si="4"/>
        <v>8</v>
      </c>
      <c r="J51" s="41">
        <f t="shared" si="5"/>
        <v>0.7142857142857143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 t="s">
        <v>1308</v>
      </c>
      <c r="AG51" s="20" t="s">
        <v>1308</v>
      </c>
      <c r="AH51" s="20" t="s">
        <v>1308</v>
      </c>
      <c r="AI51" s="20"/>
      <c r="AJ51" s="20"/>
      <c r="AK51" s="20" t="s">
        <v>1308</v>
      </c>
      <c r="AL51" s="20" t="s">
        <v>1308</v>
      </c>
    </row>
    <row r="52" spans="1:38" ht="15" thickBot="1" x14ac:dyDescent="0.35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27</v>
      </c>
      <c r="I52" s="40">
        <f t="shared" si="4"/>
        <v>1</v>
      </c>
      <c r="J52" s="41">
        <f t="shared" si="5"/>
        <v>0.9642857142857143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" thickBot="1" x14ac:dyDescent="0.35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27</v>
      </c>
      <c r="I53" s="40">
        <f t="shared" si="4"/>
        <v>1</v>
      </c>
      <c r="J53" s="41">
        <f t="shared" si="5"/>
        <v>0.9642857142857143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" thickBot="1" x14ac:dyDescent="0.35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20</v>
      </c>
      <c r="I54" s="40">
        <f t="shared" si="4"/>
        <v>8</v>
      </c>
      <c r="J54" s="41">
        <f t="shared" si="5"/>
        <v>0.7142857142857143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 t="s">
        <v>1308</v>
      </c>
      <c r="AG54" s="20" t="s">
        <v>1308</v>
      </c>
      <c r="AH54" s="20" t="s">
        <v>1308</v>
      </c>
      <c r="AI54" s="20"/>
      <c r="AJ54" s="20"/>
      <c r="AK54" s="20" t="s">
        <v>1308</v>
      </c>
      <c r="AL54" s="20" t="s">
        <v>1308</v>
      </c>
    </row>
    <row r="55" spans="1:38" ht="15" thickBot="1" x14ac:dyDescent="0.35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" thickBot="1" x14ac:dyDescent="0.35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" thickBot="1" x14ac:dyDescent="0.35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18</v>
      </c>
      <c r="I57" s="40">
        <f t="shared" si="4"/>
        <v>10</v>
      </c>
      <c r="J57" s="41">
        <f t="shared" si="5"/>
        <v>0.6428571428571429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 t="s">
        <v>1308</v>
      </c>
      <c r="AG57" s="20" t="s">
        <v>1308</v>
      </c>
      <c r="AH57" s="20" t="s">
        <v>1308</v>
      </c>
      <c r="AI57" s="20"/>
      <c r="AJ57" s="20"/>
      <c r="AK57" s="20"/>
      <c r="AL57" s="20"/>
    </row>
    <row r="58" spans="1:38" ht="15" thickBot="1" x14ac:dyDescent="0.35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" thickBot="1" x14ac:dyDescent="0.35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19</v>
      </c>
      <c r="I59" s="40">
        <f>COUNTIF(K59:AL59,"APAGADO")</f>
        <v>9</v>
      </c>
      <c r="J59" s="41">
        <f>(H59)/(I59+H59)</f>
        <v>0.6785714285714286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 t="s">
        <v>1308</v>
      </c>
      <c r="AG59" s="20" t="s">
        <v>1308</v>
      </c>
      <c r="AH59" s="20"/>
      <c r="AI59" s="20"/>
      <c r="AJ59" s="20"/>
      <c r="AK59" s="20"/>
      <c r="AL59" s="20"/>
    </row>
    <row r="60" spans="1:38" ht="15" thickBot="1" x14ac:dyDescent="0.35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19</v>
      </c>
      <c r="I60" s="40">
        <f t="shared" si="4"/>
        <v>9</v>
      </c>
      <c r="J60" s="41">
        <f t="shared" si="5"/>
        <v>0.6785714285714286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 t="s">
        <v>1308</v>
      </c>
      <c r="AG60" s="20" t="s">
        <v>1308</v>
      </c>
      <c r="AH60" s="20"/>
      <c r="AI60" s="20"/>
      <c r="AJ60" s="20"/>
      <c r="AK60" s="20"/>
      <c r="AL60" s="20"/>
    </row>
    <row r="61" spans="1:38" ht="15" thickBot="1" x14ac:dyDescent="0.35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" thickBot="1" x14ac:dyDescent="0.35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" thickBot="1" x14ac:dyDescent="0.35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" thickBot="1" x14ac:dyDescent="0.35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25</v>
      </c>
      <c r="I64" s="40">
        <f t="shared" si="4"/>
        <v>3</v>
      </c>
      <c r="J64" s="41">
        <f t="shared" si="5"/>
        <v>0.8928571428571429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1308</v>
      </c>
      <c r="AI64" s="20"/>
      <c r="AJ64" s="20"/>
      <c r="AK64" s="20" t="s">
        <v>1308</v>
      </c>
      <c r="AL64" s="20" t="s">
        <v>1308</v>
      </c>
    </row>
    <row r="65" spans="1:38" ht="15" thickBot="1" x14ac:dyDescent="0.35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27</v>
      </c>
      <c r="I65" s="40">
        <f t="shared" si="4"/>
        <v>1</v>
      </c>
      <c r="J65" s="41">
        <f t="shared" si="5"/>
        <v>0.9642857142857143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" thickBot="1" x14ac:dyDescent="0.35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27</v>
      </c>
      <c r="I66" s="40">
        <f t="shared" si="4"/>
        <v>1</v>
      </c>
      <c r="J66" s="41">
        <f t="shared" si="5"/>
        <v>0.9642857142857143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" thickBot="1" x14ac:dyDescent="0.35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" thickBot="1" x14ac:dyDescent="0.35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" thickBot="1" x14ac:dyDescent="0.35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27</v>
      </c>
      <c r="I69" s="40">
        <f t="shared" si="4"/>
        <v>1</v>
      </c>
      <c r="J69" s="41">
        <f t="shared" si="5"/>
        <v>0.9642857142857143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" thickBot="1" x14ac:dyDescent="0.35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" thickBot="1" x14ac:dyDescent="0.35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" thickBot="1" x14ac:dyDescent="0.35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" thickBot="1" x14ac:dyDescent="0.35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" thickBot="1" x14ac:dyDescent="0.35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" thickBot="1" x14ac:dyDescent="0.35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" thickBot="1" x14ac:dyDescent="0.35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" thickBot="1" x14ac:dyDescent="0.35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" thickBot="1" x14ac:dyDescent="0.35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" thickBot="1" x14ac:dyDescent="0.35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" thickBot="1" x14ac:dyDescent="0.35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" thickBot="1" x14ac:dyDescent="0.35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" thickBot="1" x14ac:dyDescent="0.35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" thickBot="1" x14ac:dyDescent="0.35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" thickBot="1" x14ac:dyDescent="0.35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" thickBot="1" x14ac:dyDescent="0.35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" thickBot="1" x14ac:dyDescent="0.35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" thickBot="1" x14ac:dyDescent="0.35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22</v>
      </c>
      <c r="I87" s="40">
        <f>COUNTIF(K87:AL87,"APAGADO")</f>
        <v>6</v>
      </c>
      <c r="J87" s="41">
        <f>(H87)/(I87+H87)</f>
        <v>0.7857142857142857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 t="s">
        <v>1308</v>
      </c>
      <c r="AG87" s="20" t="s">
        <v>1308</v>
      </c>
      <c r="AH87" s="20"/>
      <c r="AI87" s="20"/>
      <c r="AJ87" s="20"/>
      <c r="AK87" s="20"/>
      <c r="AL87" s="20" t="s">
        <v>1308</v>
      </c>
    </row>
    <row r="88" spans="1:38" ht="15" thickBot="1" x14ac:dyDescent="0.35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22</v>
      </c>
      <c r="I88" s="40">
        <f t="shared" si="9"/>
        <v>6</v>
      </c>
      <c r="J88" s="41">
        <f t="shared" si="10"/>
        <v>0.7857142857142857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 t="s">
        <v>1308</v>
      </c>
      <c r="AG88" s="20" t="s">
        <v>1308</v>
      </c>
      <c r="AH88" s="20"/>
      <c r="AI88" s="20"/>
      <c r="AJ88" s="20"/>
      <c r="AK88" s="20"/>
      <c r="AL88" s="20" t="s">
        <v>1308</v>
      </c>
    </row>
    <row r="89" spans="1:38" ht="15" thickBot="1" x14ac:dyDescent="0.35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25</v>
      </c>
      <c r="I89" s="40">
        <f t="shared" si="9"/>
        <v>3</v>
      </c>
      <c r="J89" s="41">
        <f t="shared" si="10"/>
        <v>0.8928571428571429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 t="s">
        <v>1308</v>
      </c>
      <c r="AI89" s="20"/>
      <c r="AJ89" s="20"/>
      <c r="AK89" s="20" t="s">
        <v>1308</v>
      </c>
      <c r="AL89" s="20" t="s">
        <v>1308</v>
      </c>
    </row>
    <row r="90" spans="1:38" ht="15" thickBot="1" x14ac:dyDescent="0.35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25</v>
      </c>
      <c r="I90" s="40">
        <f t="shared" si="9"/>
        <v>3</v>
      </c>
      <c r="J90" s="41">
        <f t="shared" si="10"/>
        <v>0.8928571428571429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 t="s">
        <v>1308</v>
      </c>
      <c r="AI90" s="20"/>
      <c r="AJ90" s="20"/>
      <c r="AK90" s="20" t="s">
        <v>1308</v>
      </c>
      <c r="AL90" s="20" t="s">
        <v>1308</v>
      </c>
    </row>
    <row r="91" spans="1:38" ht="15" thickBot="1" x14ac:dyDescent="0.35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" thickBot="1" x14ac:dyDescent="0.35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" thickBot="1" x14ac:dyDescent="0.35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" thickBot="1" x14ac:dyDescent="0.35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5" customHeight="1" thickBot="1" x14ac:dyDescent="0.35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" thickBot="1" x14ac:dyDescent="0.35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" thickBot="1" x14ac:dyDescent="0.35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27</v>
      </c>
      <c r="I97" s="40">
        <f>COUNTIF(K97:AL97,"APAGADO")</f>
        <v>1</v>
      </c>
      <c r="J97" s="41">
        <f>(H97)/(I97+H97)</f>
        <v>0.9642857142857143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 t="s">
        <v>1308</v>
      </c>
    </row>
    <row r="98" spans="1:38" ht="15" thickBot="1" x14ac:dyDescent="0.35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20</v>
      </c>
      <c r="I98" s="40">
        <f>COUNTIF(K98:AL98,"APAGADO")</f>
        <v>8</v>
      </c>
      <c r="J98" s="41">
        <f>(H98)/(I98+H98)</f>
        <v>0.7142857142857143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 t="s">
        <v>1308</v>
      </c>
      <c r="AG98" s="20" t="s">
        <v>1308</v>
      </c>
      <c r="AH98" s="20" t="s">
        <v>1308</v>
      </c>
      <c r="AI98" s="20"/>
      <c r="AJ98" s="20"/>
      <c r="AK98" s="20" t="s">
        <v>1308</v>
      </c>
      <c r="AL98" s="20" t="s">
        <v>1308</v>
      </c>
    </row>
    <row r="99" spans="1:38" ht="15" thickBot="1" x14ac:dyDescent="0.35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14</v>
      </c>
      <c r="I99" s="40">
        <f t="shared" si="9"/>
        <v>14</v>
      </c>
      <c r="J99" s="41">
        <f t="shared" si="10"/>
        <v>0.5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 t="s">
        <v>1308</v>
      </c>
      <c r="AG99" s="20" t="s">
        <v>1308</v>
      </c>
      <c r="AH99" s="20" t="s">
        <v>1308</v>
      </c>
      <c r="AI99" s="20"/>
      <c r="AJ99" s="20"/>
      <c r="AK99" s="20" t="s">
        <v>1308</v>
      </c>
      <c r="AL99" s="20" t="s">
        <v>1308</v>
      </c>
    </row>
    <row r="100" spans="1:38" ht="15" thickBot="1" x14ac:dyDescent="0.35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27</v>
      </c>
      <c r="I100" s="40">
        <f t="shared" si="9"/>
        <v>1</v>
      </c>
      <c r="J100" s="41">
        <f t="shared" si="10"/>
        <v>0.9642857142857143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" thickBot="1" x14ac:dyDescent="0.35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19</v>
      </c>
      <c r="I101" s="40">
        <f t="shared" si="9"/>
        <v>9</v>
      </c>
      <c r="J101" s="41">
        <f t="shared" si="10"/>
        <v>0.6785714285714286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 t="s">
        <v>1308</v>
      </c>
      <c r="AG101" s="20" t="s">
        <v>1308</v>
      </c>
      <c r="AH101" s="20"/>
      <c r="AI101" s="20"/>
      <c r="AJ101" s="20"/>
      <c r="AK101" s="20"/>
      <c r="AL101" s="20"/>
    </row>
    <row r="102" spans="1:38" ht="15" thickBot="1" x14ac:dyDescent="0.35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19</v>
      </c>
      <c r="I102" s="40">
        <f t="shared" si="9"/>
        <v>9</v>
      </c>
      <c r="J102" s="41">
        <f t="shared" si="10"/>
        <v>0.6785714285714286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 t="s">
        <v>1308</v>
      </c>
      <c r="AG102" s="20" t="s">
        <v>1308</v>
      </c>
      <c r="AH102" s="20"/>
      <c r="AI102" s="20"/>
      <c r="AJ102" s="20"/>
      <c r="AK102" s="20"/>
      <c r="AL102" s="20"/>
    </row>
    <row r="103" spans="1:38" ht="15" thickBot="1" x14ac:dyDescent="0.35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" thickBot="1" x14ac:dyDescent="0.35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" thickBot="1" x14ac:dyDescent="0.35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23</v>
      </c>
      <c r="I105" s="40">
        <f t="shared" ref="I105" si="13">COUNTIF(K105:AL105,"APAGADO")</f>
        <v>5</v>
      </c>
      <c r="J105" s="41">
        <f t="shared" ref="J105" si="14">(H105)/(I105+H105)</f>
        <v>0.8214285714285714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 t="s">
        <v>1308</v>
      </c>
      <c r="AG105" s="20" t="s">
        <v>1308</v>
      </c>
      <c r="AH105" s="20" t="s">
        <v>1308</v>
      </c>
      <c r="AI105" s="20"/>
      <c r="AJ105" s="20"/>
      <c r="AK105" s="20" t="s">
        <v>1308</v>
      </c>
      <c r="AL105" s="20" t="s">
        <v>1308</v>
      </c>
    </row>
    <row r="106" spans="1:38" ht="15" thickBot="1" x14ac:dyDescent="0.35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18</v>
      </c>
      <c r="I106" s="40">
        <f t="shared" si="9"/>
        <v>10</v>
      </c>
      <c r="J106" s="41">
        <f t="shared" si="10"/>
        <v>0.6428571428571429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 t="s">
        <v>1308</v>
      </c>
      <c r="AG106" s="20" t="s">
        <v>1308</v>
      </c>
      <c r="AH106" s="20" t="s">
        <v>1308</v>
      </c>
      <c r="AI106" s="20"/>
      <c r="AJ106" s="20"/>
      <c r="AK106" s="20" t="s">
        <v>1308</v>
      </c>
      <c r="AL106" s="20" t="s">
        <v>1308</v>
      </c>
    </row>
    <row r="107" spans="1:38" ht="15" thickBot="1" x14ac:dyDescent="0.35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1315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thickBot="1" x14ac:dyDescent="0.35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thickBot="1" x14ac:dyDescent="0.35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" thickBot="1" x14ac:dyDescent="0.35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" thickBot="1" x14ac:dyDescent="0.35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23</v>
      </c>
      <c r="I111" s="40">
        <f t="shared" si="9"/>
        <v>5</v>
      </c>
      <c r="J111" s="41">
        <f t="shared" si="10"/>
        <v>0.8214285714285714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 t="s">
        <v>1308</v>
      </c>
      <c r="AG111" s="20" t="s">
        <v>1308</v>
      </c>
      <c r="AH111" s="20" t="s">
        <v>1308</v>
      </c>
      <c r="AI111" s="20"/>
      <c r="AJ111" s="20"/>
      <c r="AK111" s="20" t="s">
        <v>1308</v>
      </c>
      <c r="AL111" s="20" t="s">
        <v>1308</v>
      </c>
    </row>
    <row r="112" spans="1:38" ht="15" thickBot="1" x14ac:dyDescent="0.35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" thickBot="1" x14ac:dyDescent="0.35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" thickBot="1" x14ac:dyDescent="0.35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" thickBot="1" x14ac:dyDescent="0.35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" thickBot="1" x14ac:dyDescent="0.35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" thickBot="1" x14ac:dyDescent="0.35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" thickBot="1" x14ac:dyDescent="0.35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" thickBot="1" x14ac:dyDescent="0.35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2" customHeight="1" thickBot="1" x14ac:dyDescent="0.35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24</v>
      </c>
      <c r="I120" s="40">
        <f t="shared" si="9"/>
        <v>4</v>
      </c>
      <c r="J120" s="41">
        <f t="shared" si="10"/>
        <v>0.8571428571428571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 t="s">
        <v>1308</v>
      </c>
      <c r="AG120" s="20" t="s">
        <v>1308</v>
      </c>
      <c r="AH120" s="20"/>
      <c r="AI120" s="20"/>
      <c r="AJ120" s="20"/>
      <c r="AK120" s="20"/>
      <c r="AL120" s="20"/>
    </row>
    <row r="121" spans="1:38" ht="15" thickBot="1" x14ac:dyDescent="0.35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24</v>
      </c>
      <c r="I121" s="40">
        <f t="shared" si="9"/>
        <v>4</v>
      </c>
      <c r="J121" s="41">
        <f t="shared" si="10"/>
        <v>0.8571428571428571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 t="s">
        <v>1308</v>
      </c>
      <c r="AG121" s="20" t="s">
        <v>1308</v>
      </c>
      <c r="AH121" s="20"/>
      <c r="AI121" s="20"/>
      <c r="AJ121" s="20"/>
      <c r="AK121" s="20"/>
      <c r="AL121" s="20"/>
    </row>
    <row r="122" spans="1:38" ht="15" thickBot="1" x14ac:dyDescent="0.35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24</v>
      </c>
      <c r="I122" s="40">
        <f t="shared" si="9"/>
        <v>4</v>
      </c>
      <c r="J122" s="41">
        <f t="shared" si="10"/>
        <v>0.8571428571428571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 t="s">
        <v>1308</v>
      </c>
      <c r="AG122" s="20" t="s">
        <v>1308</v>
      </c>
      <c r="AH122" s="20"/>
      <c r="AI122" s="20"/>
      <c r="AJ122" s="20"/>
      <c r="AK122" s="20"/>
      <c r="AL122" s="20"/>
    </row>
    <row r="123" spans="1:38" ht="15" thickBot="1" x14ac:dyDescent="0.35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25</v>
      </c>
      <c r="I123" s="40">
        <f t="shared" si="9"/>
        <v>3</v>
      </c>
      <c r="J123" s="41">
        <f t="shared" si="10"/>
        <v>0.8928571428571429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 t="s">
        <v>1308</v>
      </c>
      <c r="AG123" s="20" t="s">
        <v>1308</v>
      </c>
      <c r="AH123" s="20"/>
      <c r="AI123" s="20"/>
      <c r="AJ123" s="20"/>
      <c r="AK123" s="20"/>
      <c r="AL123" s="20"/>
    </row>
    <row r="124" spans="1:38" ht="15" thickBot="1" x14ac:dyDescent="0.35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" thickBot="1" x14ac:dyDescent="0.35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" thickBot="1" x14ac:dyDescent="0.35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" thickBot="1" x14ac:dyDescent="0.35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" thickBot="1" x14ac:dyDescent="0.35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" thickBot="1" x14ac:dyDescent="0.35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" thickBot="1" x14ac:dyDescent="0.35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" thickBot="1" x14ac:dyDescent="0.35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" thickBot="1" x14ac:dyDescent="0.35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" thickBot="1" x14ac:dyDescent="0.35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" thickBot="1" x14ac:dyDescent="0.35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" thickBot="1" x14ac:dyDescent="0.35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" thickBot="1" x14ac:dyDescent="0.35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" thickBot="1" x14ac:dyDescent="0.35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" thickBot="1" x14ac:dyDescent="0.35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" thickBot="1" x14ac:dyDescent="0.35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" thickBot="1" x14ac:dyDescent="0.35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26</v>
      </c>
      <c r="I140" s="40">
        <f t="shared" si="9"/>
        <v>2</v>
      </c>
      <c r="J140" s="41">
        <f t="shared" si="10"/>
        <v>0.9285714285714286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" thickBot="1" x14ac:dyDescent="0.35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24</v>
      </c>
      <c r="I141" s="40">
        <f t="shared" si="9"/>
        <v>4</v>
      </c>
      <c r="J141" s="41">
        <f t="shared" si="10"/>
        <v>0.8571428571428571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 t="s">
        <v>1308</v>
      </c>
    </row>
    <row r="142" spans="1:38" ht="15" thickBot="1" x14ac:dyDescent="0.35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" thickBot="1" x14ac:dyDescent="0.35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" thickBot="1" x14ac:dyDescent="0.35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" thickBot="1" x14ac:dyDescent="0.35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18</v>
      </c>
      <c r="I145" s="40">
        <f t="shared" si="16"/>
        <v>10</v>
      </c>
      <c r="J145" s="41">
        <f t="shared" si="17"/>
        <v>0.6428571428571429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 t="s">
        <v>1308</v>
      </c>
      <c r="AG145" s="20" t="s">
        <v>1308</v>
      </c>
      <c r="AH145" s="20" t="s">
        <v>1308</v>
      </c>
      <c r="AI145" s="20"/>
      <c r="AJ145" s="20"/>
      <c r="AK145" s="20" t="s">
        <v>1308</v>
      </c>
      <c r="AL145" s="20" t="s">
        <v>1308</v>
      </c>
    </row>
    <row r="146" spans="1:38" ht="15" thickBot="1" x14ac:dyDescent="0.35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" thickBot="1" x14ac:dyDescent="0.35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" thickBot="1" x14ac:dyDescent="0.35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" thickBot="1" x14ac:dyDescent="0.35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" thickBot="1" x14ac:dyDescent="0.35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18</v>
      </c>
      <c r="I150" s="40">
        <f t="shared" si="16"/>
        <v>10</v>
      </c>
      <c r="J150" s="41">
        <f t="shared" si="17"/>
        <v>0.6428571428571429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 t="s">
        <v>1308</v>
      </c>
      <c r="AG150" s="20" t="s">
        <v>1308</v>
      </c>
      <c r="AH150" s="20" t="s">
        <v>1308</v>
      </c>
      <c r="AI150" s="20"/>
      <c r="AJ150" s="20"/>
      <c r="AK150" s="20" t="s">
        <v>1308</v>
      </c>
      <c r="AL150" s="20" t="s">
        <v>1308</v>
      </c>
    </row>
    <row r="151" spans="1:38" ht="15" thickBot="1" x14ac:dyDescent="0.35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18</v>
      </c>
      <c r="I151" s="40">
        <f t="shared" si="16"/>
        <v>10</v>
      </c>
      <c r="J151" s="41">
        <f t="shared" si="17"/>
        <v>0.6428571428571429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 t="s">
        <v>1308</v>
      </c>
      <c r="AG151" s="20" t="s">
        <v>1308</v>
      </c>
      <c r="AH151" s="20" t="s">
        <v>1308</v>
      </c>
      <c r="AI151" s="20"/>
      <c r="AJ151" s="20"/>
      <c r="AK151" s="20" t="s">
        <v>1308</v>
      </c>
      <c r="AL151" s="20" t="s">
        <v>1308</v>
      </c>
    </row>
    <row r="152" spans="1:38" ht="15" thickBot="1" x14ac:dyDescent="0.35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17</v>
      </c>
      <c r="I152" s="40">
        <f t="shared" ref="I152:I159" si="18">COUNTIF(K152:AL152,"APAGADO")</f>
        <v>11</v>
      </c>
      <c r="J152" s="41">
        <f t="shared" ref="J152:J159" si="19">(H152)/(I152+H152)</f>
        <v>0.6071428571428571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 t="s">
        <v>1308</v>
      </c>
      <c r="AG152" s="20" t="s">
        <v>1308</v>
      </c>
      <c r="AH152" s="20" t="s">
        <v>1308</v>
      </c>
      <c r="AI152" s="20"/>
      <c r="AJ152" s="20"/>
      <c r="AK152" s="20" t="s">
        <v>1308</v>
      </c>
      <c r="AL152" s="20" t="s">
        <v>1308</v>
      </c>
    </row>
    <row r="153" spans="1:38" ht="15" thickBot="1" x14ac:dyDescent="0.35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18</v>
      </c>
      <c r="I153" s="40">
        <f t="shared" si="18"/>
        <v>10</v>
      </c>
      <c r="J153" s="41">
        <f t="shared" si="19"/>
        <v>0.6428571428571429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 t="s">
        <v>1308</v>
      </c>
      <c r="AG153" s="20" t="s">
        <v>1308</v>
      </c>
      <c r="AH153" s="20" t="s">
        <v>1308</v>
      </c>
      <c r="AI153" s="20"/>
      <c r="AJ153" s="20"/>
      <c r="AK153" s="20" t="s">
        <v>1308</v>
      </c>
      <c r="AL153" s="20" t="s">
        <v>1308</v>
      </c>
    </row>
    <row r="154" spans="1:38" ht="15" thickBot="1" x14ac:dyDescent="0.35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" thickBot="1" x14ac:dyDescent="0.35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" thickBot="1" x14ac:dyDescent="0.35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" thickBot="1" x14ac:dyDescent="0.35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" thickBot="1" x14ac:dyDescent="0.35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" thickBot="1" x14ac:dyDescent="0.35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" thickBot="1" x14ac:dyDescent="0.35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" thickBot="1" x14ac:dyDescent="0.35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" thickBot="1" x14ac:dyDescent="0.35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" thickBot="1" x14ac:dyDescent="0.35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thickBot="1" x14ac:dyDescent="0.35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" thickBot="1" x14ac:dyDescent="0.35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" thickBot="1" x14ac:dyDescent="0.35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" thickBot="1" x14ac:dyDescent="0.35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" thickBot="1" x14ac:dyDescent="0.35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" thickBot="1" x14ac:dyDescent="0.35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23</v>
      </c>
      <c r="I169" s="40">
        <f t="shared" si="16"/>
        <v>5</v>
      </c>
      <c r="J169" s="41">
        <f t="shared" si="17"/>
        <v>0.8214285714285714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 t="s">
        <v>1308</v>
      </c>
      <c r="AG169" s="20" t="s">
        <v>1308</v>
      </c>
      <c r="AH169" s="20" t="s">
        <v>1308</v>
      </c>
      <c r="AI169" s="20"/>
      <c r="AJ169" s="20"/>
      <c r="AK169" s="20" t="s">
        <v>1308</v>
      </c>
      <c r="AL169" s="20" t="s">
        <v>1308</v>
      </c>
    </row>
    <row r="170" spans="1:38" ht="15" thickBot="1" x14ac:dyDescent="0.35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23</v>
      </c>
      <c r="I170" s="40">
        <f t="shared" si="16"/>
        <v>5</v>
      </c>
      <c r="J170" s="41">
        <f t="shared" si="17"/>
        <v>0.8214285714285714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 t="s">
        <v>1308</v>
      </c>
      <c r="AG170" s="20" t="s">
        <v>1308</v>
      </c>
      <c r="AH170" s="20" t="s">
        <v>1308</v>
      </c>
      <c r="AI170" s="20"/>
      <c r="AJ170" s="20"/>
      <c r="AK170" s="20" t="s">
        <v>1308</v>
      </c>
      <c r="AL170" s="20" t="s">
        <v>1308</v>
      </c>
    </row>
    <row r="171" spans="1:38" ht="15" thickBot="1" x14ac:dyDescent="0.35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23</v>
      </c>
      <c r="I171" s="40">
        <f t="shared" si="16"/>
        <v>5</v>
      </c>
      <c r="J171" s="41">
        <f t="shared" si="17"/>
        <v>0.8214285714285714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 t="s">
        <v>1308</v>
      </c>
      <c r="AG171" s="20" t="s">
        <v>1308</v>
      </c>
      <c r="AH171" s="20" t="s">
        <v>1308</v>
      </c>
      <c r="AI171" s="20"/>
      <c r="AJ171" s="20"/>
      <c r="AK171" s="20" t="s">
        <v>1308</v>
      </c>
      <c r="AL171" s="20" t="s">
        <v>1308</v>
      </c>
    </row>
    <row r="172" spans="1:38" ht="15" thickBot="1" x14ac:dyDescent="0.35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" thickBot="1" x14ac:dyDescent="0.35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26</v>
      </c>
      <c r="I173" s="40">
        <f t="shared" si="16"/>
        <v>2</v>
      </c>
      <c r="J173" s="41">
        <f t="shared" si="17"/>
        <v>0.9285714285714286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 t="s">
        <v>1308</v>
      </c>
      <c r="AI173" s="20"/>
      <c r="AJ173" s="20"/>
      <c r="AK173" s="20"/>
      <c r="AL173" s="20"/>
    </row>
    <row r="174" spans="1:38" ht="15" thickBot="1" x14ac:dyDescent="0.35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" thickBot="1" x14ac:dyDescent="0.35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26</v>
      </c>
      <c r="I175" s="40">
        <f t="shared" si="16"/>
        <v>2</v>
      </c>
      <c r="J175" s="41">
        <f t="shared" si="17"/>
        <v>0.9285714285714286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 t="s">
        <v>1308</v>
      </c>
      <c r="AI175" s="20"/>
      <c r="AJ175" s="20"/>
      <c r="AK175" s="20"/>
      <c r="AL175" s="20"/>
    </row>
    <row r="176" spans="1:38" ht="15" thickBot="1" x14ac:dyDescent="0.35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26</v>
      </c>
      <c r="I176" s="40">
        <f t="shared" si="16"/>
        <v>2</v>
      </c>
      <c r="J176" s="41">
        <f t="shared" si="17"/>
        <v>0.9285714285714286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 t="s">
        <v>1308</v>
      </c>
      <c r="AI176" s="20"/>
      <c r="AJ176" s="20"/>
      <c r="AK176" s="20"/>
      <c r="AL176" s="20"/>
    </row>
    <row r="177" spans="1:38" ht="15" thickBot="1" x14ac:dyDescent="0.35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" thickBot="1" x14ac:dyDescent="0.35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15</v>
      </c>
      <c r="I178" s="40">
        <f t="shared" si="16"/>
        <v>13</v>
      </c>
      <c r="J178" s="41">
        <f t="shared" si="17"/>
        <v>0.5357142857142857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 t="s">
        <v>1308</v>
      </c>
      <c r="AG178" s="20" t="s">
        <v>1308</v>
      </c>
      <c r="AH178" s="20" t="s">
        <v>1308</v>
      </c>
      <c r="AI178" s="20"/>
      <c r="AJ178" s="20"/>
      <c r="AK178" s="20"/>
      <c r="AL178" s="20"/>
    </row>
    <row r="179" spans="1:38" ht="15" thickBot="1" x14ac:dyDescent="0.35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" thickBot="1" x14ac:dyDescent="0.35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" thickBot="1" x14ac:dyDescent="0.35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" thickBot="1" x14ac:dyDescent="0.35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27</v>
      </c>
      <c r="I182" s="40">
        <f t="shared" si="16"/>
        <v>1</v>
      </c>
      <c r="J182" s="41">
        <f t="shared" si="17"/>
        <v>0.9642857142857143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 t="s">
        <v>1308</v>
      </c>
      <c r="AI182" s="20"/>
      <c r="AJ182" s="20"/>
      <c r="AK182" s="20"/>
      <c r="AL182" s="20"/>
    </row>
    <row r="183" spans="1:38" ht="15" thickBot="1" x14ac:dyDescent="0.35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26</v>
      </c>
      <c r="I183" s="40">
        <f t="shared" si="16"/>
        <v>2</v>
      </c>
      <c r="J183" s="41">
        <f t="shared" si="17"/>
        <v>0.9285714285714286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 t="s">
        <v>1308</v>
      </c>
      <c r="AI183" s="20"/>
      <c r="AJ183" s="20"/>
      <c r="AK183" s="20"/>
      <c r="AL183" s="20"/>
    </row>
    <row r="184" spans="1:38" ht="15" thickBot="1" x14ac:dyDescent="0.35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" thickBot="1" x14ac:dyDescent="0.35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" thickBot="1" x14ac:dyDescent="0.35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26</v>
      </c>
      <c r="I186" s="40">
        <f t="shared" ref="I186" si="20">COUNTIF(K186:AL186,"APAGADO")</f>
        <v>2</v>
      </c>
      <c r="J186" s="41">
        <f t="shared" ref="J186" si="21">(H186)/(I186+H186)</f>
        <v>0.9285714285714286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 t="s">
        <v>1308</v>
      </c>
      <c r="AI186" s="20"/>
      <c r="AJ186" s="20"/>
      <c r="AK186" s="20"/>
      <c r="AL186" s="20"/>
    </row>
    <row r="187" spans="1:38" ht="15" thickBot="1" x14ac:dyDescent="0.35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" thickBot="1" x14ac:dyDescent="0.35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" thickBot="1" x14ac:dyDescent="0.35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" thickBot="1" x14ac:dyDescent="0.35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" thickBot="1" x14ac:dyDescent="0.35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" thickBot="1" x14ac:dyDescent="0.35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" thickBot="1" x14ac:dyDescent="0.35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" thickBot="1" x14ac:dyDescent="0.35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" thickBot="1" x14ac:dyDescent="0.35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26</v>
      </c>
      <c r="I195" s="40">
        <f t="shared" si="16"/>
        <v>2</v>
      </c>
      <c r="J195" s="41">
        <f t="shared" si="17"/>
        <v>0.9285714285714286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 t="s">
        <v>1308</v>
      </c>
      <c r="AG195" s="20" t="s">
        <v>1308</v>
      </c>
      <c r="AH195" s="20"/>
      <c r="AI195" s="20"/>
      <c r="AJ195" s="20"/>
      <c r="AK195" s="20"/>
      <c r="AL195" s="20"/>
    </row>
    <row r="196" spans="1:38" ht="15" thickBot="1" x14ac:dyDescent="0.35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" thickBot="1" x14ac:dyDescent="0.35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" thickBot="1" x14ac:dyDescent="0.35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" thickBot="1" x14ac:dyDescent="0.35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" thickBot="1" x14ac:dyDescent="0.35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" thickBot="1" x14ac:dyDescent="0.35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" thickBot="1" x14ac:dyDescent="0.35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" thickBot="1" x14ac:dyDescent="0.35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" thickBot="1" x14ac:dyDescent="0.35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" thickBot="1" x14ac:dyDescent="0.35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" thickBot="1" x14ac:dyDescent="0.35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" thickBot="1" x14ac:dyDescent="0.35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24</v>
      </c>
      <c r="I207" s="40">
        <f t="shared" si="16"/>
        <v>4</v>
      </c>
      <c r="J207" s="41">
        <f t="shared" si="17"/>
        <v>0.8571428571428571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" thickBot="1" x14ac:dyDescent="0.35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" thickBot="1" x14ac:dyDescent="0.35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27</v>
      </c>
      <c r="I209" s="40">
        <f t="shared" si="16"/>
        <v>1</v>
      </c>
      <c r="J209" s="41">
        <f t="shared" si="17"/>
        <v>0.9642857142857143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" thickBot="1" x14ac:dyDescent="0.35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" thickBot="1" x14ac:dyDescent="0.35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17</v>
      </c>
      <c r="I211" s="40">
        <f t="shared" si="16"/>
        <v>11</v>
      </c>
      <c r="J211" s="41">
        <f t="shared" si="17"/>
        <v>0.6071428571428571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 t="s">
        <v>1308</v>
      </c>
      <c r="AI211" s="20"/>
      <c r="AJ211" s="20"/>
      <c r="AK211" s="20"/>
      <c r="AL211" s="20" t="s">
        <v>1308</v>
      </c>
    </row>
    <row r="212" spans="1:38" ht="15" thickBot="1" x14ac:dyDescent="0.35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27</v>
      </c>
      <c r="I212" s="40">
        <f t="shared" si="16"/>
        <v>1</v>
      </c>
      <c r="J212" s="41">
        <f t="shared" si="17"/>
        <v>0.9642857142857143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" thickBot="1" x14ac:dyDescent="0.35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" thickBot="1" x14ac:dyDescent="0.35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" thickBot="1" x14ac:dyDescent="0.35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13</v>
      </c>
      <c r="I215" s="40">
        <f t="shared" si="16"/>
        <v>15</v>
      </c>
      <c r="J215" s="41">
        <f t="shared" si="17"/>
        <v>0.4642857142857143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 t="s">
        <v>1308</v>
      </c>
      <c r="AG215" s="20" t="s">
        <v>1308</v>
      </c>
      <c r="AH215" s="20" t="s">
        <v>1308</v>
      </c>
      <c r="AI215" s="20"/>
      <c r="AJ215" s="20"/>
      <c r="AK215" s="20" t="s">
        <v>1308</v>
      </c>
      <c r="AL215" s="20" t="s">
        <v>1308</v>
      </c>
    </row>
    <row r="216" spans="1:38" ht="15" thickBot="1" x14ac:dyDescent="0.35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23</v>
      </c>
      <c r="I216" s="40">
        <f t="shared" si="16"/>
        <v>5</v>
      </c>
      <c r="J216" s="41">
        <f t="shared" si="17"/>
        <v>0.8214285714285714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 t="s">
        <v>1308</v>
      </c>
      <c r="AG216" s="20" t="s">
        <v>1308</v>
      </c>
      <c r="AH216" s="20" t="s">
        <v>1308</v>
      </c>
      <c r="AI216" s="20"/>
      <c r="AJ216" s="20"/>
      <c r="AK216" s="20" t="s">
        <v>1308</v>
      </c>
      <c r="AL216" s="20" t="s">
        <v>1308</v>
      </c>
    </row>
    <row r="217" spans="1:38" ht="15" thickBot="1" x14ac:dyDescent="0.35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23</v>
      </c>
      <c r="I217" s="40">
        <f t="shared" si="16"/>
        <v>5</v>
      </c>
      <c r="J217" s="41">
        <f t="shared" si="17"/>
        <v>0.8214285714285714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 t="s">
        <v>1308</v>
      </c>
      <c r="AG217" s="20" t="s">
        <v>1308</v>
      </c>
      <c r="AH217" s="20" t="s">
        <v>1308</v>
      </c>
      <c r="AI217" s="20"/>
      <c r="AJ217" s="20"/>
      <c r="AK217" s="20" t="s">
        <v>1308</v>
      </c>
      <c r="AL217" s="20" t="s">
        <v>1308</v>
      </c>
    </row>
    <row r="218" spans="1:38" ht="15" thickBot="1" x14ac:dyDescent="0.35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23</v>
      </c>
      <c r="I218" s="40">
        <f t="shared" si="16"/>
        <v>5</v>
      </c>
      <c r="J218" s="41">
        <f t="shared" si="17"/>
        <v>0.8214285714285714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 t="s">
        <v>1308</v>
      </c>
      <c r="AG218" s="20" t="s">
        <v>1308</v>
      </c>
      <c r="AH218" s="20" t="s">
        <v>1308</v>
      </c>
      <c r="AI218" s="20"/>
      <c r="AJ218" s="20"/>
      <c r="AK218" s="20" t="s">
        <v>1308</v>
      </c>
      <c r="AL218" s="20" t="s">
        <v>1308</v>
      </c>
    </row>
    <row r="219" spans="1:38" ht="15" thickBot="1" x14ac:dyDescent="0.35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23</v>
      </c>
      <c r="I219" s="40">
        <f t="shared" si="16"/>
        <v>5</v>
      </c>
      <c r="J219" s="41">
        <f t="shared" si="17"/>
        <v>0.8214285714285714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 t="s">
        <v>1308</v>
      </c>
      <c r="AG219" s="20" t="s">
        <v>1308</v>
      </c>
      <c r="AH219" s="20" t="s">
        <v>1308</v>
      </c>
      <c r="AI219" s="20"/>
      <c r="AJ219" s="20"/>
      <c r="AK219" s="20" t="s">
        <v>1308</v>
      </c>
      <c r="AL219" s="20" t="s">
        <v>1308</v>
      </c>
    </row>
    <row r="220" spans="1:38" ht="15" thickBot="1" x14ac:dyDescent="0.35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23</v>
      </c>
      <c r="I220" s="40">
        <f t="shared" si="16"/>
        <v>5</v>
      </c>
      <c r="J220" s="41">
        <f t="shared" si="17"/>
        <v>0.8214285714285714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 t="s">
        <v>1308</v>
      </c>
      <c r="AG220" s="20" t="s">
        <v>1308</v>
      </c>
      <c r="AH220" s="20" t="s">
        <v>1308</v>
      </c>
      <c r="AI220" s="20"/>
      <c r="AJ220" s="20"/>
      <c r="AK220" s="20" t="s">
        <v>1308</v>
      </c>
      <c r="AL220" s="20" t="s">
        <v>1308</v>
      </c>
    </row>
    <row r="221" spans="1:38" ht="15" thickBot="1" x14ac:dyDescent="0.35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" thickBot="1" x14ac:dyDescent="0.35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" thickBot="1" x14ac:dyDescent="0.35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" thickBot="1" x14ac:dyDescent="0.35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22</v>
      </c>
      <c r="I224" s="40">
        <f t="shared" si="16"/>
        <v>6</v>
      </c>
      <c r="J224" s="41">
        <f t="shared" si="17"/>
        <v>0.7857142857142857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 t="s">
        <v>1308</v>
      </c>
      <c r="AL224" s="20" t="s">
        <v>1308</v>
      </c>
    </row>
    <row r="225" spans="1:38" ht="15" thickBot="1" x14ac:dyDescent="0.35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" thickBot="1" x14ac:dyDescent="0.35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" thickBot="1" x14ac:dyDescent="0.35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" thickBot="1" x14ac:dyDescent="0.35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" thickBot="1" x14ac:dyDescent="0.35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" thickBot="1" x14ac:dyDescent="0.35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24</v>
      </c>
      <c r="I230" s="40">
        <f t="shared" si="16"/>
        <v>4</v>
      </c>
      <c r="J230" s="41">
        <f t="shared" si="17"/>
        <v>0.8571428571428571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 t="s">
        <v>1308</v>
      </c>
      <c r="AG230" s="20" t="s">
        <v>1308</v>
      </c>
      <c r="AH230" s="20" t="s">
        <v>1308</v>
      </c>
      <c r="AI230" s="20"/>
      <c r="AJ230" s="20"/>
      <c r="AK230" s="20"/>
      <c r="AL230" s="20"/>
    </row>
    <row r="231" spans="1:38" ht="15" thickBot="1" x14ac:dyDescent="0.35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25</v>
      </c>
      <c r="I231" s="40">
        <f t="shared" si="16"/>
        <v>3</v>
      </c>
      <c r="J231" s="41">
        <f t="shared" si="17"/>
        <v>0.8928571428571429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 t="s">
        <v>1308</v>
      </c>
      <c r="AG231" s="20" t="s">
        <v>1308</v>
      </c>
      <c r="AH231" s="20" t="s">
        <v>1308</v>
      </c>
      <c r="AI231" s="20"/>
      <c r="AJ231" s="20"/>
      <c r="AK231" s="20"/>
      <c r="AL231" s="20"/>
    </row>
    <row r="232" spans="1:38" ht="15" thickBot="1" x14ac:dyDescent="0.35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13</v>
      </c>
      <c r="I232" s="40">
        <f t="shared" si="16"/>
        <v>15</v>
      </c>
      <c r="J232" s="41">
        <f t="shared" si="17"/>
        <v>0.4642857142857143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 t="s">
        <v>1308</v>
      </c>
      <c r="AG232" s="20" t="s">
        <v>1308</v>
      </c>
      <c r="AH232" s="20" t="s">
        <v>1308</v>
      </c>
      <c r="AI232" s="20"/>
      <c r="AJ232" s="20"/>
      <c r="AK232" s="20" t="s">
        <v>1308</v>
      </c>
      <c r="AL232" s="20" t="s">
        <v>1308</v>
      </c>
    </row>
    <row r="233" spans="1:38" ht="15" thickBot="1" x14ac:dyDescent="0.35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" thickBot="1" x14ac:dyDescent="0.35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" thickBot="1" x14ac:dyDescent="0.35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13</v>
      </c>
      <c r="I235" s="40">
        <f t="shared" si="16"/>
        <v>15</v>
      </c>
      <c r="J235" s="41">
        <f t="shared" si="17"/>
        <v>0.4642857142857143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 t="s">
        <v>1308</v>
      </c>
      <c r="AG235" s="20" t="s">
        <v>1308</v>
      </c>
      <c r="AH235" s="20" t="s">
        <v>1308</v>
      </c>
      <c r="AI235" s="20"/>
      <c r="AJ235" s="20"/>
      <c r="AK235" s="20" t="s">
        <v>1308</v>
      </c>
      <c r="AL235" s="20" t="s">
        <v>1308</v>
      </c>
    </row>
    <row r="236" spans="1:38" ht="15" thickBot="1" x14ac:dyDescent="0.35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" thickBot="1" x14ac:dyDescent="0.35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14</v>
      </c>
      <c r="I237" s="40">
        <f t="shared" si="16"/>
        <v>14</v>
      </c>
      <c r="J237" s="41">
        <f t="shared" si="17"/>
        <v>0.5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 t="s">
        <v>1308</v>
      </c>
      <c r="AG237" s="20" t="s">
        <v>1308</v>
      </c>
      <c r="AH237" s="20" t="s">
        <v>1308</v>
      </c>
      <c r="AI237" s="20"/>
      <c r="AJ237" s="20"/>
      <c r="AK237" s="20" t="s">
        <v>1308</v>
      </c>
      <c r="AL237" s="20" t="s">
        <v>1308</v>
      </c>
    </row>
    <row r="238" spans="1:38" ht="15" thickBot="1" x14ac:dyDescent="0.35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" thickBot="1" x14ac:dyDescent="0.35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13</v>
      </c>
      <c r="I239" s="40">
        <f t="shared" si="23"/>
        <v>15</v>
      </c>
      <c r="J239" s="41">
        <f t="shared" si="24"/>
        <v>0.4642857142857143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 t="s">
        <v>1308</v>
      </c>
      <c r="AG239" s="20" t="s">
        <v>1308</v>
      </c>
      <c r="AH239" s="20" t="s">
        <v>1308</v>
      </c>
      <c r="AI239" s="20"/>
      <c r="AJ239" s="20"/>
      <c r="AK239" s="20" t="s">
        <v>1308</v>
      </c>
      <c r="AL239" s="20" t="s">
        <v>1308</v>
      </c>
    </row>
    <row r="240" spans="1:38" ht="15" thickBot="1" x14ac:dyDescent="0.35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27</v>
      </c>
      <c r="I240" s="40">
        <f t="shared" si="23"/>
        <v>1</v>
      </c>
      <c r="J240" s="41">
        <f t="shared" si="24"/>
        <v>0.9642857142857143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" thickBot="1" x14ac:dyDescent="0.35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" thickBot="1" x14ac:dyDescent="0.35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" thickBot="1" x14ac:dyDescent="0.35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" thickBot="1" x14ac:dyDescent="0.35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14</v>
      </c>
      <c r="I244" s="40">
        <f t="shared" si="23"/>
        <v>14</v>
      </c>
      <c r="J244" s="41">
        <f t="shared" si="24"/>
        <v>0.5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 t="s">
        <v>1308</v>
      </c>
      <c r="AG244" s="20" t="s">
        <v>1308</v>
      </c>
      <c r="AH244" s="20" t="s">
        <v>1308</v>
      </c>
      <c r="AI244" s="20"/>
      <c r="AJ244" s="20"/>
      <c r="AK244" s="20" t="s">
        <v>1308</v>
      </c>
      <c r="AL244" s="20" t="s">
        <v>1308</v>
      </c>
    </row>
    <row r="245" spans="1:38" ht="15" thickBot="1" x14ac:dyDescent="0.35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" thickBot="1" x14ac:dyDescent="0.35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" thickBot="1" x14ac:dyDescent="0.35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" thickBot="1" x14ac:dyDescent="0.35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" thickBot="1" x14ac:dyDescent="0.35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" thickBot="1" x14ac:dyDescent="0.35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" thickBot="1" x14ac:dyDescent="0.35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" thickBot="1" x14ac:dyDescent="0.35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" thickBot="1" x14ac:dyDescent="0.35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" thickBot="1" x14ac:dyDescent="0.35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" thickBot="1" x14ac:dyDescent="0.35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" thickBot="1" x14ac:dyDescent="0.35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" thickBot="1" x14ac:dyDescent="0.35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" thickBot="1" x14ac:dyDescent="0.35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" thickBot="1" x14ac:dyDescent="0.35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" thickBot="1" x14ac:dyDescent="0.35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23</v>
      </c>
      <c r="I260" s="40">
        <f t="shared" si="23"/>
        <v>5</v>
      </c>
      <c r="J260" s="41">
        <f t="shared" si="24"/>
        <v>0.8214285714285714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 t="s">
        <v>1308</v>
      </c>
      <c r="AG260" s="20" t="s">
        <v>1308</v>
      </c>
      <c r="AH260" s="20" t="s">
        <v>1308</v>
      </c>
      <c r="AI260" s="20"/>
      <c r="AJ260" s="20"/>
      <c r="AK260" s="20" t="s">
        <v>1308</v>
      </c>
      <c r="AL260" s="20" t="s">
        <v>1308</v>
      </c>
    </row>
    <row r="261" spans="1:38" ht="15" thickBot="1" x14ac:dyDescent="0.35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23</v>
      </c>
      <c r="I261" s="40">
        <f t="shared" si="23"/>
        <v>5</v>
      </c>
      <c r="J261" s="41">
        <f t="shared" si="24"/>
        <v>0.8214285714285714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 t="s">
        <v>1308</v>
      </c>
      <c r="AG261" s="20" t="s">
        <v>1308</v>
      </c>
      <c r="AH261" s="20" t="s">
        <v>1308</v>
      </c>
      <c r="AI261" s="20"/>
      <c r="AJ261" s="20"/>
      <c r="AK261" s="20" t="s">
        <v>1308</v>
      </c>
      <c r="AL261" s="20" t="s">
        <v>1308</v>
      </c>
    </row>
    <row r="262" spans="1:38" ht="15" thickBot="1" x14ac:dyDescent="0.35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23</v>
      </c>
      <c r="I262" s="40">
        <f t="shared" si="23"/>
        <v>5</v>
      </c>
      <c r="J262" s="41">
        <f t="shared" si="24"/>
        <v>0.8214285714285714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 t="s">
        <v>1308</v>
      </c>
      <c r="AG262" s="20" t="s">
        <v>1308</v>
      </c>
      <c r="AH262" s="20" t="s">
        <v>1308</v>
      </c>
      <c r="AI262" s="20"/>
      <c r="AJ262" s="20"/>
      <c r="AK262" s="20" t="s">
        <v>1308</v>
      </c>
      <c r="AL262" s="20" t="s">
        <v>1308</v>
      </c>
    </row>
    <row r="263" spans="1:38" ht="15" thickBot="1" x14ac:dyDescent="0.35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23</v>
      </c>
      <c r="I263" s="40">
        <f t="shared" si="23"/>
        <v>5</v>
      </c>
      <c r="J263" s="41">
        <f t="shared" si="24"/>
        <v>0.8214285714285714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 t="s">
        <v>1308</v>
      </c>
      <c r="AG263" s="20" t="s">
        <v>1308</v>
      </c>
      <c r="AH263" s="20" t="s">
        <v>1308</v>
      </c>
      <c r="AI263" s="20"/>
      <c r="AJ263" s="20"/>
      <c r="AK263" s="20" t="s">
        <v>1308</v>
      </c>
      <c r="AL263" s="20" t="s">
        <v>1308</v>
      </c>
    </row>
    <row r="264" spans="1:38" ht="15" thickBot="1" x14ac:dyDescent="0.35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" thickBot="1" x14ac:dyDescent="0.35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" thickBot="1" x14ac:dyDescent="0.35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" thickBot="1" x14ac:dyDescent="0.35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" thickBot="1" x14ac:dyDescent="0.35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" thickBot="1" x14ac:dyDescent="0.35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" thickBot="1" x14ac:dyDescent="0.35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15</v>
      </c>
      <c r="I270" s="40">
        <f t="shared" si="23"/>
        <v>13</v>
      </c>
      <c r="J270" s="41">
        <f t="shared" si="24"/>
        <v>0.5357142857142857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 t="s">
        <v>1308</v>
      </c>
      <c r="AG270" s="20" t="s">
        <v>1308</v>
      </c>
      <c r="AH270" s="20" t="s">
        <v>1308</v>
      </c>
      <c r="AI270" s="20"/>
      <c r="AJ270" s="20"/>
      <c r="AK270" s="20"/>
      <c r="AL270" s="20"/>
    </row>
    <row r="271" spans="1:38" ht="15" thickBot="1" x14ac:dyDescent="0.35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15</v>
      </c>
      <c r="I271" s="40">
        <f t="shared" si="23"/>
        <v>13</v>
      </c>
      <c r="J271" s="41">
        <f t="shared" si="24"/>
        <v>0.5357142857142857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 t="s">
        <v>1308</v>
      </c>
      <c r="AG271" s="20" t="s">
        <v>1308</v>
      </c>
      <c r="AH271" s="20" t="s">
        <v>1308</v>
      </c>
      <c r="AI271" s="20"/>
      <c r="AJ271" s="20"/>
      <c r="AK271" s="20"/>
      <c r="AL271" s="20"/>
    </row>
    <row r="272" spans="1:38" ht="15" thickBot="1" x14ac:dyDescent="0.35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" thickBot="1" x14ac:dyDescent="0.35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" thickBot="1" x14ac:dyDescent="0.35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" thickBot="1" x14ac:dyDescent="0.35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" thickBot="1" x14ac:dyDescent="0.35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" thickBot="1" x14ac:dyDescent="0.35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" thickBot="1" x14ac:dyDescent="0.35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16</v>
      </c>
      <c r="I278" s="40">
        <f t="shared" si="23"/>
        <v>12</v>
      </c>
      <c r="J278" s="41">
        <f t="shared" si="24"/>
        <v>0.5714285714285714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 t="s">
        <v>1308</v>
      </c>
      <c r="AG278" s="20" t="s">
        <v>1308</v>
      </c>
      <c r="AH278" s="20" t="s">
        <v>1308</v>
      </c>
      <c r="AI278" s="20"/>
      <c r="AJ278" s="20"/>
      <c r="AK278" s="20" t="s">
        <v>1308</v>
      </c>
      <c r="AL278" s="20" t="s">
        <v>1308</v>
      </c>
    </row>
    <row r="279" spans="1:38" ht="15" thickBot="1" x14ac:dyDescent="0.35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" thickBot="1" x14ac:dyDescent="0.35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" thickBot="1" x14ac:dyDescent="0.35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" thickBot="1" x14ac:dyDescent="0.35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" thickBot="1" x14ac:dyDescent="0.35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" thickBot="1" x14ac:dyDescent="0.35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" thickBot="1" x14ac:dyDescent="0.35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" thickBot="1" x14ac:dyDescent="0.35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" thickBot="1" x14ac:dyDescent="0.35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" thickBot="1" x14ac:dyDescent="0.35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" thickBot="1" x14ac:dyDescent="0.35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" thickBot="1" x14ac:dyDescent="0.35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" thickBot="1" x14ac:dyDescent="0.35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" thickBot="1" x14ac:dyDescent="0.35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" thickBot="1" x14ac:dyDescent="0.35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" thickBot="1" x14ac:dyDescent="0.35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" thickBot="1" x14ac:dyDescent="0.35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" thickBot="1" x14ac:dyDescent="0.35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" thickBot="1" x14ac:dyDescent="0.35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" thickBot="1" x14ac:dyDescent="0.35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" thickBot="1" x14ac:dyDescent="0.35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" thickBot="1" x14ac:dyDescent="0.35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" thickBot="1" x14ac:dyDescent="0.35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" thickBot="1" x14ac:dyDescent="0.35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" thickBot="1" x14ac:dyDescent="0.35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" thickBot="1" x14ac:dyDescent="0.35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" thickBot="1" x14ac:dyDescent="0.35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" thickBot="1" x14ac:dyDescent="0.35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20</v>
      </c>
      <c r="I306" s="40">
        <f t="shared" si="26"/>
        <v>8</v>
      </c>
      <c r="J306" s="41">
        <f t="shared" si="27"/>
        <v>0.7142857142857143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 t="s">
        <v>1308</v>
      </c>
      <c r="AG306" s="20" t="s">
        <v>1308</v>
      </c>
      <c r="AH306" s="20" t="s">
        <v>1308</v>
      </c>
      <c r="AI306" s="20"/>
      <c r="AJ306" s="20"/>
      <c r="AK306" s="20" t="s">
        <v>1308</v>
      </c>
      <c r="AL306" s="20"/>
    </row>
    <row r="307" spans="1:38" ht="15" thickBot="1" x14ac:dyDescent="0.35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20</v>
      </c>
      <c r="I307" s="40">
        <f t="shared" si="26"/>
        <v>8</v>
      </c>
      <c r="J307" s="41">
        <f t="shared" si="27"/>
        <v>0.7142857142857143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 t="s">
        <v>1308</v>
      </c>
      <c r="AG307" s="20" t="s">
        <v>1308</v>
      </c>
      <c r="AH307" s="20" t="s">
        <v>1308</v>
      </c>
      <c r="AI307" s="20"/>
      <c r="AJ307" s="20"/>
      <c r="AK307" s="20" t="s">
        <v>1308</v>
      </c>
      <c r="AL307" s="20"/>
    </row>
    <row r="308" spans="1:38" ht="15" thickBot="1" x14ac:dyDescent="0.35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20</v>
      </c>
      <c r="I308" s="40">
        <f t="shared" si="26"/>
        <v>8</v>
      </c>
      <c r="J308" s="41">
        <f t="shared" si="27"/>
        <v>0.7142857142857143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 t="s">
        <v>1308</v>
      </c>
      <c r="AG308" s="20" t="s">
        <v>1308</v>
      </c>
      <c r="AH308" s="20" t="s">
        <v>1308</v>
      </c>
      <c r="AI308" s="20"/>
      <c r="AJ308" s="20"/>
      <c r="AK308" s="20" t="s">
        <v>1308</v>
      </c>
      <c r="AL308" s="20"/>
    </row>
    <row r="309" spans="1:38" ht="15" thickBot="1" x14ac:dyDescent="0.35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20</v>
      </c>
      <c r="I309" s="40">
        <f t="shared" si="26"/>
        <v>8</v>
      </c>
      <c r="J309" s="41">
        <f t="shared" si="27"/>
        <v>0.7142857142857143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 t="s">
        <v>1308</v>
      </c>
      <c r="AG309" s="20" t="s">
        <v>1308</v>
      </c>
      <c r="AH309" s="20" t="s">
        <v>1308</v>
      </c>
      <c r="AI309" s="20"/>
      <c r="AJ309" s="20"/>
      <c r="AK309" s="20" t="s">
        <v>1308</v>
      </c>
      <c r="AL309" s="20"/>
    </row>
    <row r="310" spans="1:38" ht="15" thickBot="1" x14ac:dyDescent="0.35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" thickBot="1" x14ac:dyDescent="0.35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" thickBot="1" x14ac:dyDescent="0.35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27</v>
      </c>
      <c r="I312" s="40">
        <f t="shared" si="26"/>
        <v>1</v>
      </c>
      <c r="J312" s="41">
        <f t="shared" si="27"/>
        <v>0.9642857142857143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" thickBot="1" x14ac:dyDescent="0.35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" thickBot="1" x14ac:dyDescent="0.35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" thickBot="1" x14ac:dyDescent="0.35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" thickBot="1" x14ac:dyDescent="0.35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" thickBot="1" x14ac:dyDescent="0.35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" thickBot="1" x14ac:dyDescent="0.35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" thickBot="1" x14ac:dyDescent="0.35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" thickBot="1" x14ac:dyDescent="0.35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" thickBot="1" x14ac:dyDescent="0.35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95" customHeight="1" thickBot="1" x14ac:dyDescent="0.35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" thickBot="1" x14ac:dyDescent="0.35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" thickBot="1" x14ac:dyDescent="0.35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" thickBot="1" x14ac:dyDescent="0.35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" thickBot="1" x14ac:dyDescent="0.35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" thickBot="1" x14ac:dyDescent="0.35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" thickBot="1" x14ac:dyDescent="0.35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20</v>
      </c>
      <c r="I328" s="40">
        <f t="shared" si="26"/>
        <v>8</v>
      </c>
      <c r="J328" s="41">
        <f t="shared" si="27"/>
        <v>0.7142857142857143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" thickBot="1" x14ac:dyDescent="0.35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" thickBot="1" x14ac:dyDescent="0.35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" thickBot="1" x14ac:dyDescent="0.35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" thickBot="1" x14ac:dyDescent="0.35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24</v>
      </c>
      <c r="I332" s="40">
        <f t="shared" si="26"/>
        <v>4</v>
      </c>
      <c r="J332" s="41">
        <f t="shared" si="27"/>
        <v>0.8571428571428571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 t="s">
        <v>1308</v>
      </c>
      <c r="AG332" s="20" t="s">
        <v>1308</v>
      </c>
      <c r="AH332" s="20"/>
      <c r="AI332" s="20"/>
      <c r="AJ332" s="20"/>
      <c r="AK332" s="20"/>
      <c r="AL332" s="20"/>
    </row>
    <row r="333" spans="1:38" ht="15" thickBot="1" x14ac:dyDescent="0.35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" thickBot="1" x14ac:dyDescent="0.35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" thickBot="1" x14ac:dyDescent="0.35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" thickBot="1" x14ac:dyDescent="0.35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" thickBot="1" x14ac:dyDescent="0.35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" thickBot="1" x14ac:dyDescent="0.35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" thickBot="1" x14ac:dyDescent="0.35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25</v>
      </c>
      <c r="I339" s="40">
        <f t="shared" si="26"/>
        <v>3</v>
      </c>
      <c r="J339" s="41">
        <f t="shared" si="27"/>
        <v>0.8928571428571429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" thickBot="1" x14ac:dyDescent="0.35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" thickBot="1" x14ac:dyDescent="0.35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" thickBot="1" x14ac:dyDescent="0.35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" thickBot="1" x14ac:dyDescent="0.35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14</v>
      </c>
      <c r="I343" s="40">
        <f t="shared" si="26"/>
        <v>14</v>
      </c>
      <c r="J343" s="41">
        <f t="shared" si="27"/>
        <v>0.5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 t="s">
        <v>1308</v>
      </c>
      <c r="AG343" s="20" t="s">
        <v>1308</v>
      </c>
      <c r="AH343" s="20" t="s">
        <v>1308</v>
      </c>
      <c r="AI343" s="20"/>
      <c r="AJ343" s="20"/>
      <c r="AK343" s="20" t="s">
        <v>1308</v>
      </c>
      <c r="AL343" s="20"/>
    </row>
    <row r="344" spans="1:38" ht="15" thickBot="1" x14ac:dyDescent="0.35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14</v>
      </c>
      <c r="I344" s="40">
        <f t="shared" si="26"/>
        <v>14</v>
      </c>
      <c r="J344" s="41">
        <f t="shared" si="27"/>
        <v>0.5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 t="s">
        <v>1308</v>
      </c>
      <c r="AG344" s="20" t="s">
        <v>1308</v>
      </c>
      <c r="AH344" s="20" t="s">
        <v>1308</v>
      </c>
      <c r="AI344" s="20"/>
      <c r="AJ344" s="20"/>
      <c r="AK344" s="20" t="s">
        <v>1308</v>
      </c>
      <c r="AL344" s="20"/>
    </row>
    <row r="345" spans="1:38" ht="15" thickBot="1" x14ac:dyDescent="0.35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" thickBot="1" x14ac:dyDescent="0.35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" thickBot="1" x14ac:dyDescent="0.35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" thickBot="1" x14ac:dyDescent="0.35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" thickBot="1" x14ac:dyDescent="0.35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" thickBot="1" x14ac:dyDescent="0.35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" thickBot="1" x14ac:dyDescent="0.35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" thickBot="1" x14ac:dyDescent="0.35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" thickBot="1" x14ac:dyDescent="0.35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" thickBot="1" x14ac:dyDescent="0.35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" thickBot="1" x14ac:dyDescent="0.35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19</v>
      </c>
      <c r="I355" s="40">
        <f t="shared" si="26"/>
        <v>9</v>
      </c>
      <c r="J355" s="41">
        <f t="shared" si="27"/>
        <v>0.6785714285714286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 t="s">
        <v>1308</v>
      </c>
      <c r="AG355" s="20" t="s">
        <v>1308</v>
      </c>
      <c r="AH355" s="20"/>
      <c r="AI355" s="20"/>
      <c r="AJ355" s="20"/>
      <c r="AK355" s="20"/>
      <c r="AL355" s="20"/>
    </row>
    <row r="356" spans="1:38" ht="15" thickBot="1" x14ac:dyDescent="0.35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19</v>
      </c>
      <c r="I356" s="40">
        <f t="shared" si="26"/>
        <v>9</v>
      </c>
      <c r="J356" s="41">
        <f t="shared" si="27"/>
        <v>0.6785714285714286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 t="s">
        <v>1308</v>
      </c>
      <c r="AG356" s="20" t="s">
        <v>1308</v>
      </c>
      <c r="AH356" s="20"/>
      <c r="AI356" s="20"/>
      <c r="AJ356" s="20"/>
      <c r="AK356" s="20"/>
      <c r="AL356" s="20"/>
    </row>
    <row r="357" spans="1:38" ht="15" thickBot="1" x14ac:dyDescent="0.35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26</v>
      </c>
      <c r="I357" s="40">
        <f t="shared" si="26"/>
        <v>2</v>
      </c>
      <c r="J357" s="41">
        <f t="shared" si="27"/>
        <v>0.9285714285714286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 t="s">
        <v>1308</v>
      </c>
      <c r="AG357" s="20" t="s">
        <v>1308</v>
      </c>
      <c r="AH357" s="20"/>
      <c r="AI357" s="20"/>
      <c r="AJ357" s="20"/>
      <c r="AK357" s="20"/>
      <c r="AL357" s="20"/>
    </row>
    <row r="358" spans="1:38" ht="15" thickBot="1" x14ac:dyDescent="0.35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" thickBot="1" x14ac:dyDescent="0.35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13</v>
      </c>
      <c r="I359" s="40">
        <f t="shared" si="26"/>
        <v>15</v>
      </c>
      <c r="J359" s="41">
        <f t="shared" si="27"/>
        <v>0.4642857142857143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 t="s">
        <v>1308</v>
      </c>
      <c r="AG359" s="20" t="s">
        <v>1308</v>
      </c>
      <c r="AH359" s="20" t="s">
        <v>1308</v>
      </c>
      <c r="AI359" s="20"/>
      <c r="AJ359" s="20"/>
      <c r="AK359" s="20" t="s">
        <v>1308</v>
      </c>
      <c r="AL359" s="20" t="s">
        <v>1308</v>
      </c>
    </row>
    <row r="360" spans="1:38" ht="15" thickBot="1" x14ac:dyDescent="0.35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13</v>
      </c>
      <c r="I360" s="40">
        <f t="shared" si="26"/>
        <v>15</v>
      </c>
      <c r="J360" s="41">
        <f t="shared" si="27"/>
        <v>0.4642857142857143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 t="s">
        <v>1308</v>
      </c>
      <c r="AG360" s="20" t="s">
        <v>1308</v>
      </c>
      <c r="AH360" s="20" t="s">
        <v>1308</v>
      </c>
      <c r="AI360" s="20"/>
      <c r="AJ360" s="20"/>
      <c r="AK360" s="20" t="s">
        <v>1308</v>
      </c>
      <c r="AL360" s="20" t="s">
        <v>1308</v>
      </c>
    </row>
    <row r="361" spans="1:38" ht="15" thickBot="1" x14ac:dyDescent="0.35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" thickBot="1" x14ac:dyDescent="0.35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" thickBot="1" x14ac:dyDescent="0.35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25</v>
      </c>
      <c r="I363" s="40">
        <f t="shared" si="26"/>
        <v>3</v>
      </c>
      <c r="J363" s="41">
        <f t="shared" si="27"/>
        <v>0.8928571428571429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 t="s">
        <v>1308</v>
      </c>
    </row>
    <row r="364" spans="1:38" ht="15" thickBot="1" x14ac:dyDescent="0.35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" thickBot="1" x14ac:dyDescent="0.35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" thickBot="1" x14ac:dyDescent="0.35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" thickBot="1" x14ac:dyDescent="0.35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" thickBot="1" x14ac:dyDescent="0.35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" thickBot="1" x14ac:dyDescent="0.35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" thickBot="1" x14ac:dyDescent="0.35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" thickBot="1" x14ac:dyDescent="0.35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" thickBot="1" x14ac:dyDescent="0.35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" thickBot="1" x14ac:dyDescent="0.35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" thickBot="1" x14ac:dyDescent="0.35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" thickBot="1" x14ac:dyDescent="0.35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" thickBot="1" x14ac:dyDescent="0.35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" thickBot="1" x14ac:dyDescent="0.35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21</v>
      </c>
      <c r="I377" s="40">
        <f t="shared" si="26"/>
        <v>7</v>
      </c>
      <c r="J377" s="41">
        <f t="shared" si="27"/>
        <v>0.75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 t="s">
        <v>1308</v>
      </c>
      <c r="AG377" s="20" t="s">
        <v>1308</v>
      </c>
      <c r="AH377" s="20"/>
      <c r="AI377" s="20"/>
      <c r="AJ377" s="20"/>
      <c r="AK377" s="20"/>
      <c r="AL377" s="20"/>
    </row>
    <row r="378" spans="1:38" ht="15" thickBot="1" x14ac:dyDescent="0.35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" thickBot="1" x14ac:dyDescent="0.35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" thickBot="1" x14ac:dyDescent="0.35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" thickBot="1" x14ac:dyDescent="0.35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" thickBot="1" x14ac:dyDescent="0.35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" thickBot="1" x14ac:dyDescent="0.35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" thickBot="1" x14ac:dyDescent="0.35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" thickBot="1" x14ac:dyDescent="0.35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" thickBot="1" x14ac:dyDescent="0.35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" thickBot="1" x14ac:dyDescent="0.35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" thickBot="1" x14ac:dyDescent="0.35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" thickBot="1" x14ac:dyDescent="0.35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" thickBot="1" x14ac:dyDescent="0.35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" thickBot="1" x14ac:dyDescent="0.35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" thickBot="1" x14ac:dyDescent="0.35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" thickBot="1" x14ac:dyDescent="0.35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21</v>
      </c>
      <c r="I393" s="40">
        <f t="shared" si="31"/>
        <v>7</v>
      </c>
      <c r="J393" s="41">
        <f t="shared" si="32"/>
        <v>0.75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 t="s">
        <v>1308</v>
      </c>
      <c r="AG393" s="20" t="s">
        <v>1308</v>
      </c>
      <c r="AH393" s="20"/>
      <c r="AI393" s="20"/>
      <c r="AJ393" s="20"/>
      <c r="AK393" s="20"/>
      <c r="AL393" s="20" t="s">
        <v>1308</v>
      </c>
    </row>
    <row r="394" spans="1:38" ht="15" thickBot="1" x14ac:dyDescent="0.35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21</v>
      </c>
      <c r="I394" s="40">
        <f t="shared" si="31"/>
        <v>7</v>
      </c>
      <c r="J394" s="41">
        <f t="shared" si="32"/>
        <v>0.75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 t="s">
        <v>1308</v>
      </c>
      <c r="AG394" s="20" t="s">
        <v>1308</v>
      </c>
      <c r="AH394" s="20"/>
      <c r="AI394" s="20"/>
      <c r="AJ394" s="20"/>
      <c r="AK394" s="20"/>
      <c r="AL394" s="20" t="s">
        <v>1308</v>
      </c>
    </row>
    <row r="395" spans="1:38" ht="15" thickBot="1" x14ac:dyDescent="0.35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" thickBot="1" x14ac:dyDescent="0.35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" thickBot="1" x14ac:dyDescent="0.35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" thickBot="1" x14ac:dyDescent="0.35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" thickBot="1" x14ac:dyDescent="0.35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" thickBot="1" x14ac:dyDescent="0.35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" thickBot="1" x14ac:dyDescent="0.35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" thickBot="1" x14ac:dyDescent="0.35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" thickBot="1" x14ac:dyDescent="0.35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" thickBot="1" x14ac:dyDescent="0.35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" thickBot="1" x14ac:dyDescent="0.35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" thickBot="1" x14ac:dyDescent="0.35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" thickBot="1" x14ac:dyDescent="0.35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" thickBot="1" x14ac:dyDescent="0.35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" thickBot="1" x14ac:dyDescent="0.35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" thickBot="1" x14ac:dyDescent="0.35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" thickBot="1" x14ac:dyDescent="0.35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" thickBot="1" x14ac:dyDescent="0.35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" thickBot="1" x14ac:dyDescent="0.35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26</v>
      </c>
      <c r="I413" s="40">
        <f t="shared" si="31"/>
        <v>2</v>
      </c>
      <c r="J413" s="41">
        <f t="shared" si="32"/>
        <v>0.9285714285714286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 t="s">
        <v>1308</v>
      </c>
      <c r="AG413" s="20" t="s">
        <v>1308</v>
      </c>
      <c r="AH413" s="20"/>
      <c r="AI413" s="20"/>
      <c r="AJ413" s="20"/>
      <c r="AK413" s="20"/>
      <c r="AL413" s="20"/>
    </row>
    <row r="414" spans="1:38" ht="15" thickBot="1" x14ac:dyDescent="0.35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26</v>
      </c>
      <c r="I414" s="40">
        <f t="shared" si="31"/>
        <v>2</v>
      </c>
      <c r="J414" s="41">
        <f t="shared" si="32"/>
        <v>0.9285714285714286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 t="s">
        <v>1308</v>
      </c>
      <c r="AG414" s="20" t="s">
        <v>1308</v>
      </c>
      <c r="AH414" s="20"/>
      <c r="AI414" s="20"/>
      <c r="AJ414" s="20"/>
      <c r="AK414" s="20"/>
      <c r="AL414" s="20"/>
    </row>
    <row r="415" spans="1:38" ht="15" thickBot="1" x14ac:dyDescent="0.35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" thickBot="1" x14ac:dyDescent="0.35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" thickBot="1" x14ac:dyDescent="0.35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" thickBot="1" x14ac:dyDescent="0.35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" thickBot="1" x14ac:dyDescent="0.35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" thickBot="1" x14ac:dyDescent="0.35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" thickBot="1" x14ac:dyDescent="0.35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23</v>
      </c>
      <c r="I421" s="40">
        <f t="shared" si="31"/>
        <v>5</v>
      </c>
      <c r="J421" s="41">
        <f t="shared" si="32"/>
        <v>0.8214285714285714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 t="s">
        <v>1308</v>
      </c>
      <c r="AG421" s="20" t="s">
        <v>1308</v>
      </c>
      <c r="AH421" s="20" t="s">
        <v>1308</v>
      </c>
      <c r="AI421" s="20"/>
      <c r="AJ421" s="20"/>
      <c r="AK421" s="20" t="s">
        <v>1308</v>
      </c>
      <c r="AL421" s="20" t="s">
        <v>1308</v>
      </c>
    </row>
    <row r="422" spans="1:38" ht="15" thickBot="1" x14ac:dyDescent="0.35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23</v>
      </c>
      <c r="I422" s="40">
        <f t="shared" si="31"/>
        <v>5</v>
      </c>
      <c r="J422" s="41">
        <f t="shared" si="32"/>
        <v>0.8214285714285714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 t="s">
        <v>1308</v>
      </c>
      <c r="AG422" s="20" t="s">
        <v>1308</v>
      </c>
      <c r="AH422" s="20" t="s">
        <v>1308</v>
      </c>
      <c r="AI422" s="20"/>
      <c r="AJ422" s="20"/>
      <c r="AK422" s="20" t="s">
        <v>1308</v>
      </c>
      <c r="AL422" s="20" t="s">
        <v>1308</v>
      </c>
    </row>
    <row r="423" spans="1:38" ht="15" thickBot="1" x14ac:dyDescent="0.35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23</v>
      </c>
      <c r="I423" s="40">
        <f t="shared" si="31"/>
        <v>5</v>
      </c>
      <c r="J423" s="41">
        <f t="shared" si="32"/>
        <v>0.8214285714285714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 t="s">
        <v>1308</v>
      </c>
      <c r="AG423" s="20" t="s">
        <v>1308</v>
      </c>
      <c r="AH423" s="20" t="s">
        <v>1308</v>
      </c>
      <c r="AI423" s="20"/>
      <c r="AJ423" s="20"/>
      <c r="AK423" s="20" t="s">
        <v>1308</v>
      </c>
      <c r="AL423" s="20" t="s">
        <v>1308</v>
      </c>
    </row>
    <row r="424" spans="1:38" ht="15" thickBot="1" x14ac:dyDescent="0.35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23</v>
      </c>
      <c r="I424" s="40">
        <f t="shared" si="31"/>
        <v>5</v>
      </c>
      <c r="J424" s="41">
        <f t="shared" si="32"/>
        <v>0.8214285714285714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 t="s">
        <v>1308</v>
      </c>
      <c r="AG424" s="20" t="s">
        <v>1308</v>
      </c>
      <c r="AH424" s="20" t="s">
        <v>1308</v>
      </c>
      <c r="AI424" s="20"/>
      <c r="AJ424" s="20"/>
      <c r="AK424" s="20" t="s">
        <v>1308</v>
      </c>
      <c r="AL424" s="20" t="s">
        <v>1308</v>
      </c>
    </row>
    <row r="425" spans="1:38" ht="15" thickBot="1" x14ac:dyDescent="0.35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23</v>
      </c>
      <c r="I425" s="40">
        <f>COUNTIF(K425:AL425,"APAGADO")</f>
        <v>5</v>
      </c>
      <c r="J425" s="41">
        <f>(H425)/(I425+H425)</f>
        <v>0.8214285714285714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 t="s">
        <v>1308</v>
      </c>
      <c r="AG425" s="20" t="s">
        <v>1308</v>
      </c>
      <c r="AH425" s="20" t="s">
        <v>1308</v>
      </c>
      <c r="AI425" s="20"/>
      <c r="AJ425" s="20"/>
      <c r="AK425" s="20" t="s">
        <v>1308</v>
      </c>
      <c r="AL425" s="20" t="s">
        <v>1308</v>
      </c>
    </row>
    <row r="426" spans="1:38" ht="15" thickBot="1" x14ac:dyDescent="0.35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23</v>
      </c>
      <c r="I426" s="40">
        <f t="shared" si="31"/>
        <v>5</v>
      </c>
      <c r="J426" s="41">
        <f t="shared" si="32"/>
        <v>0.8214285714285714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 t="s">
        <v>1308</v>
      </c>
      <c r="AG426" s="20" t="s">
        <v>1308</v>
      </c>
      <c r="AH426" s="20" t="s">
        <v>1308</v>
      </c>
      <c r="AI426" s="20"/>
      <c r="AJ426" s="20"/>
      <c r="AK426" s="20" t="s">
        <v>1308</v>
      </c>
      <c r="AL426" s="20" t="s">
        <v>1308</v>
      </c>
    </row>
    <row r="427" spans="1:38" ht="15" thickBot="1" x14ac:dyDescent="0.35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23</v>
      </c>
      <c r="I427" s="40">
        <f t="shared" si="31"/>
        <v>5</v>
      </c>
      <c r="J427" s="41">
        <f t="shared" si="32"/>
        <v>0.8214285714285714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 t="s">
        <v>1308</v>
      </c>
      <c r="AG427" s="20" t="s">
        <v>1308</v>
      </c>
      <c r="AH427" s="20" t="s">
        <v>1308</v>
      </c>
      <c r="AI427" s="20"/>
      <c r="AJ427" s="20"/>
      <c r="AK427" s="20" t="s">
        <v>1308</v>
      </c>
      <c r="AL427" s="20" t="s">
        <v>1308</v>
      </c>
    </row>
    <row r="428" spans="1:38" ht="15" thickBot="1" x14ac:dyDescent="0.35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23</v>
      </c>
      <c r="I428" s="40">
        <f t="shared" si="31"/>
        <v>5</v>
      </c>
      <c r="J428" s="41">
        <f t="shared" si="32"/>
        <v>0.8214285714285714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 t="s">
        <v>1308</v>
      </c>
      <c r="AG428" s="20" t="s">
        <v>1308</v>
      </c>
      <c r="AH428" s="20" t="s">
        <v>1308</v>
      </c>
      <c r="AI428" s="20"/>
      <c r="AJ428" s="20"/>
      <c r="AK428" s="20" t="s">
        <v>1308</v>
      </c>
      <c r="AL428" s="20" t="s">
        <v>1308</v>
      </c>
    </row>
    <row r="429" spans="1:38" ht="15" thickBot="1" x14ac:dyDescent="0.35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" thickBot="1" x14ac:dyDescent="0.35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" thickBot="1" x14ac:dyDescent="0.35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" thickBot="1" x14ac:dyDescent="0.35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" thickBot="1" x14ac:dyDescent="0.35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" thickBot="1" x14ac:dyDescent="0.35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" thickBot="1" x14ac:dyDescent="0.35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" thickBot="1" x14ac:dyDescent="0.35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" thickBot="1" x14ac:dyDescent="0.35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" thickBot="1" x14ac:dyDescent="0.35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" thickBot="1" x14ac:dyDescent="0.35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3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3">
      <c r="E679" s="39"/>
      <c r="F679" s="39"/>
      <c r="G679" s="21"/>
      <c r="J679" s="15"/>
    </row>
    <row r="680" spans="5:38" x14ac:dyDescent="0.3">
      <c r="E680" s="39"/>
      <c r="F680" s="39"/>
      <c r="G680" s="21"/>
      <c r="J680" s="15"/>
    </row>
    <row r="681" spans="5:38" x14ac:dyDescent="0.3">
      <c r="E681" s="39"/>
      <c r="F681" s="39"/>
      <c r="G681" s="21"/>
      <c r="J681" s="15"/>
    </row>
    <row r="682" spans="5:38" x14ac:dyDescent="0.3">
      <c r="J682" s="15"/>
    </row>
  </sheetData>
  <autoFilter ref="A4:AL439" xr:uid="{00000000-0009-0000-0000-000000000000}"/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44" priority="590" operator="lessThan">
      <formula>0.8</formula>
    </cfRule>
    <cfRule type="cellIs" dxfId="743" priority="591" operator="greaterThan">
      <formula>0.8</formula>
    </cfRule>
  </conditionalFormatting>
  <conditionalFormatting sqref="E430:G430 E444:G1048576 E443:F443 E1:G24 E25 G25 E432:G442 E26:G419">
    <cfRule type="containsText" dxfId="742" priority="589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41" priority="587" operator="notContains" text="Caida">
      <formula>ISERROR(SEARCH("Caida",K5))</formula>
    </cfRule>
    <cfRule type="containsText" dxfId="740" priority="588" operator="containsText" text="Caida">
      <formula>NOT(ISERROR(SEARCH("Caida",K5)))</formula>
    </cfRule>
  </conditionalFormatting>
  <conditionalFormatting sqref="L385">
    <cfRule type="cellIs" dxfId="739" priority="548" operator="lessThan">
      <formula>0.8</formula>
    </cfRule>
    <cfRule type="cellIs" dxfId="738" priority="549" operator="greaterThan">
      <formula>0.8</formula>
    </cfRule>
  </conditionalFormatting>
  <conditionalFormatting sqref="L385">
    <cfRule type="notContainsText" dxfId="737" priority="546" operator="notContains" text="Caida">
      <formula>ISERROR(SEARCH("Caida",L385))</formula>
    </cfRule>
    <cfRule type="containsText" dxfId="736" priority="547" operator="containsText" text="Caida">
      <formula>NOT(ISERROR(SEARCH("Caida",L385)))</formula>
    </cfRule>
  </conditionalFormatting>
  <conditionalFormatting sqref="L73">
    <cfRule type="containsText" dxfId="735" priority="586" operator="containsText" text="Instaladas en Funcionamiento Caida">
      <formula>NOT(ISERROR(SEARCH("Instaladas en Funcionamiento Caida",L73)))</formula>
    </cfRule>
  </conditionalFormatting>
  <conditionalFormatting sqref="L313">
    <cfRule type="cellIs" dxfId="734" priority="584" operator="lessThan">
      <formula>0.8</formula>
    </cfRule>
    <cfRule type="cellIs" dxfId="733" priority="585" operator="greaterThan">
      <formula>0.8</formula>
    </cfRule>
  </conditionalFormatting>
  <conditionalFormatting sqref="L313">
    <cfRule type="notContainsText" dxfId="732" priority="582" operator="notContains" text="Caida">
      <formula>ISERROR(SEARCH("Caida",L313))</formula>
    </cfRule>
    <cfRule type="containsText" dxfId="731" priority="583" operator="containsText" text="Caida">
      <formula>NOT(ISERROR(SEARCH("Caida",L313)))</formula>
    </cfRule>
  </conditionalFormatting>
  <conditionalFormatting sqref="L314:L315">
    <cfRule type="cellIs" dxfId="730" priority="580" operator="lessThan">
      <formula>0.8</formula>
    </cfRule>
    <cfRule type="cellIs" dxfId="729" priority="581" operator="greaterThan">
      <formula>0.8</formula>
    </cfRule>
  </conditionalFormatting>
  <conditionalFormatting sqref="L314:L315">
    <cfRule type="notContainsText" dxfId="728" priority="578" operator="notContains" text="Caida">
      <formula>ISERROR(SEARCH("Caida",L314))</formula>
    </cfRule>
    <cfRule type="containsText" dxfId="727" priority="579" operator="containsText" text="Caida">
      <formula>NOT(ISERROR(SEARCH("Caida",L314)))</formula>
    </cfRule>
  </conditionalFormatting>
  <conditionalFormatting sqref="L7">
    <cfRule type="cellIs" dxfId="726" priority="576" operator="lessThan">
      <formula>0.8</formula>
    </cfRule>
    <cfRule type="cellIs" dxfId="725" priority="577" operator="greaterThan">
      <formula>0.8</formula>
    </cfRule>
  </conditionalFormatting>
  <conditionalFormatting sqref="L7">
    <cfRule type="notContainsText" dxfId="724" priority="574" operator="notContains" text="Caida">
      <formula>ISERROR(SEARCH("Caida",L7))</formula>
    </cfRule>
    <cfRule type="containsText" dxfId="723" priority="575" operator="containsText" text="Caida">
      <formula>NOT(ISERROR(SEARCH("Caida",L7)))</formula>
    </cfRule>
  </conditionalFormatting>
  <conditionalFormatting sqref="L253">
    <cfRule type="cellIs" dxfId="722" priority="572" operator="lessThan">
      <formula>0.8</formula>
    </cfRule>
    <cfRule type="cellIs" dxfId="721" priority="573" operator="greaterThan">
      <formula>0.8</formula>
    </cfRule>
  </conditionalFormatting>
  <conditionalFormatting sqref="L253">
    <cfRule type="notContainsText" dxfId="720" priority="570" operator="notContains" text="Caida">
      <formula>ISERROR(SEARCH("Caida",L253))</formula>
    </cfRule>
    <cfRule type="containsText" dxfId="719" priority="571" operator="containsText" text="Caida">
      <formula>NOT(ISERROR(SEARCH("Caida",L253)))</formula>
    </cfRule>
  </conditionalFormatting>
  <conditionalFormatting sqref="L254:L258">
    <cfRule type="cellIs" dxfId="718" priority="568" operator="lessThan">
      <formula>0.8</formula>
    </cfRule>
    <cfRule type="cellIs" dxfId="717" priority="569" operator="greaterThan">
      <formula>0.8</formula>
    </cfRule>
  </conditionalFormatting>
  <conditionalFormatting sqref="L254:L258">
    <cfRule type="notContainsText" dxfId="716" priority="566" operator="notContains" text="Caida">
      <formula>ISERROR(SEARCH("Caida",L254))</formula>
    </cfRule>
    <cfRule type="containsText" dxfId="715" priority="567" operator="containsText" text="Caida">
      <formula>NOT(ISERROR(SEARCH("Caida",L254)))</formula>
    </cfRule>
  </conditionalFormatting>
  <conditionalFormatting sqref="L259">
    <cfRule type="cellIs" dxfId="714" priority="564" operator="lessThan">
      <formula>0.8</formula>
    </cfRule>
    <cfRule type="cellIs" dxfId="713" priority="565" operator="greaterThan">
      <formula>0.8</formula>
    </cfRule>
  </conditionalFormatting>
  <conditionalFormatting sqref="L259">
    <cfRule type="notContainsText" dxfId="712" priority="562" operator="notContains" text="Caida">
      <formula>ISERROR(SEARCH("Caida",L259))</formula>
    </cfRule>
    <cfRule type="containsText" dxfId="711" priority="563" operator="containsText" text="Caida">
      <formula>NOT(ISERROR(SEARCH("Caida",L259)))</formula>
    </cfRule>
  </conditionalFormatting>
  <conditionalFormatting sqref="L260">
    <cfRule type="cellIs" dxfId="710" priority="560" operator="lessThan">
      <formula>0.8</formula>
    </cfRule>
    <cfRule type="cellIs" dxfId="709" priority="561" operator="greaterThan">
      <formula>0.8</formula>
    </cfRule>
  </conditionalFormatting>
  <conditionalFormatting sqref="L260">
    <cfRule type="notContainsText" dxfId="708" priority="558" operator="notContains" text="Caida">
      <formula>ISERROR(SEARCH("Caida",L260))</formula>
    </cfRule>
    <cfRule type="containsText" dxfId="707" priority="559" operator="containsText" text="Caida">
      <formula>NOT(ISERROR(SEARCH("Caida",L260)))</formula>
    </cfRule>
  </conditionalFormatting>
  <conditionalFormatting sqref="L261">
    <cfRule type="cellIs" dxfId="706" priority="556" operator="lessThan">
      <formula>0.8</formula>
    </cfRule>
    <cfRule type="cellIs" dxfId="705" priority="557" operator="greaterThan">
      <formula>0.8</formula>
    </cfRule>
  </conditionalFormatting>
  <conditionalFormatting sqref="L261">
    <cfRule type="notContainsText" dxfId="704" priority="554" operator="notContains" text="Caida">
      <formula>ISERROR(SEARCH("Caida",L261))</formula>
    </cfRule>
    <cfRule type="containsText" dxfId="703" priority="555" operator="containsText" text="Caida">
      <formula>NOT(ISERROR(SEARCH("Caida",L261)))</formula>
    </cfRule>
  </conditionalFormatting>
  <conditionalFormatting sqref="L384">
    <cfRule type="cellIs" dxfId="702" priority="552" operator="lessThan">
      <formula>0.8</formula>
    </cfRule>
    <cfRule type="cellIs" dxfId="701" priority="553" operator="greaterThan">
      <formula>0.8</formula>
    </cfRule>
  </conditionalFormatting>
  <conditionalFormatting sqref="L384">
    <cfRule type="notContainsText" dxfId="700" priority="550" operator="notContains" text="Caida">
      <formula>ISERROR(SEARCH("Caida",L384))</formula>
    </cfRule>
    <cfRule type="containsText" dxfId="699" priority="551" operator="containsText" text="Caida">
      <formula>NOT(ISERROR(SEARCH("Caida",L384)))</formula>
    </cfRule>
  </conditionalFormatting>
  <conditionalFormatting sqref="M385">
    <cfRule type="cellIs" dxfId="698" priority="507" operator="lessThan">
      <formula>0.8</formula>
    </cfRule>
    <cfRule type="cellIs" dxfId="697" priority="508" operator="greaterThan">
      <formula>0.8</formula>
    </cfRule>
  </conditionalFormatting>
  <conditionalFormatting sqref="M385">
    <cfRule type="notContainsText" dxfId="696" priority="505" operator="notContains" text="Caida">
      <formula>ISERROR(SEARCH("Caida",M385))</formula>
    </cfRule>
    <cfRule type="containsText" dxfId="695" priority="506" operator="containsText" text="Caida">
      <formula>NOT(ISERROR(SEARCH("Caida",M385)))</formula>
    </cfRule>
  </conditionalFormatting>
  <conditionalFormatting sqref="M73">
    <cfRule type="containsText" dxfId="694" priority="545" operator="containsText" text="Instaladas en Funcionamiento Caida">
      <formula>NOT(ISERROR(SEARCH("Instaladas en Funcionamiento Caida",M73)))</formula>
    </cfRule>
  </conditionalFormatting>
  <conditionalFormatting sqref="M313">
    <cfRule type="cellIs" dxfId="693" priority="543" operator="lessThan">
      <formula>0.8</formula>
    </cfRule>
    <cfRule type="cellIs" dxfId="692" priority="544" operator="greaterThan">
      <formula>0.8</formula>
    </cfRule>
  </conditionalFormatting>
  <conditionalFormatting sqref="M313">
    <cfRule type="notContainsText" dxfId="691" priority="541" operator="notContains" text="Caida">
      <formula>ISERROR(SEARCH("Caida",M313))</formula>
    </cfRule>
    <cfRule type="containsText" dxfId="690" priority="542" operator="containsText" text="Caida">
      <formula>NOT(ISERROR(SEARCH("Caida",M313)))</formula>
    </cfRule>
  </conditionalFormatting>
  <conditionalFormatting sqref="M314:M315">
    <cfRule type="cellIs" dxfId="689" priority="539" operator="lessThan">
      <formula>0.8</formula>
    </cfRule>
    <cfRule type="cellIs" dxfId="688" priority="540" operator="greaterThan">
      <formula>0.8</formula>
    </cfRule>
  </conditionalFormatting>
  <conditionalFormatting sqref="M314:M315">
    <cfRule type="notContainsText" dxfId="687" priority="537" operator="notContains" text="Caida">
      <formula>ISERROR(SEARCH("Caida",M314))</formula>
    </cfRule>
    <cfRule type="containsText" dxfId="686" priority="538" operator="containsText" text="Caida">
      <formula>NOT(ISERROR(SEARCH("Caida",M314)))</formula>
    </cfRule>
  </conditionalFormatting>
  <conditionalFormatting sqref="M7">
    <cfRule type="cellIs" dxfId="685" priority="535" operator="lessThan">
      <formula>0.8</formula>
    </cfRule>
    <cfRule type="cellIs" dxfId="684" priority="536" operator="greaterThan">
      <formula>0.8</formula>
    </cfRule>
  </conditionalFormatting>
  <conditionalFormatting sqref="M7">
    <cfRule type="notContainsText" dxfId="683" priority="533" operator="notContains" text="Caida">
      <formula>ISERROR(SEARCH("Caida",M7))</formula>
    </cfRule>
    <cfRule type="containsText" dxfId="682" priority="534" operator="containsText" text="Caida">
      <formula>NOT(ISERROR(SEARCH("Caida",M7)))</formula>
    </cfRule>
  </conditionalFormatting>
  <conditionalFormatting sqref="M253">
    <cfRule type="cellIs" dxfId="681" priority="531" operator="lessThan">
      <formula>0.8</formula>
    </cfRule>
    <cfRule type="cellIs" dxfId="680" priority="532" operator="greaterThan">
      <formula>0.8</formula>
    </cfRule>
  </conditionalFormatting>
  <conditionalFormatting sqref="M253">
    <cfRule type="notContainsText" dxfId="679" priority="529" operator="notContains" text="Caida">
      <formula>ISERROR(SEARCH("Caida",M253))</formula>
    </cfRule>
    <cfRule type="containsText" dxfId="678" priority="530" operator="containsText" text="Caida">
      <formula>NOT(ISERROR(SEARCH("Caida",M253)))</formula>
    </cfRule>
  </conditionalFormatting>
  <conditionalFormatting sqref="M254:M258">
    <cfRule type="cellIs" dxfId="677" priority="527" operator="lessThan">
      <formula>0.8</formula>
    </cfRule>
    <cfRule type="cellIs" dxfId="676" priority="528" operator="greaterThan">
      <formula>0.8</formula>
    </cfRule>
  </conditionalFormatting>
  <conditionalFormatting sqref="M254:M258">
    <cfRule type="notContainsText" dxfId="675" priority="525" operator="notContains" text="Caida">
      <formula>ISERROR(SEARCH("Caida",M254))</formula>
    </cfRule>
    <cfRule type="containsText" dxfId="674" priority="526" operator="containsText" text="Caida">
      <formula>NOT(ISERROR(SEARCH("Caida",M254)))</formula>
    </cfRule>
  </conditionalFormatting>
  <conditionalFormatting sqref="M259">
    <cfRule type="cellIs" dxfId="673" priority="523" operator="lessThan">
      <formula>0.8</formula>
    </cfRule>
    <cfRule type="cellIs" dxfId="672" priority="524" operator="greaterThan">
      <formula>0.8</formula>
    </cfRule>
  </conditionalFormatting>
  <conditionalFormatting sqref="M259">
    <cfRule type="notContainsText" dxfId="671" priority="521" operator="notContains" text="Caida">
      <formula>ISERROR(SEARCH("Caida",M259))</formula>
    </cfRule>
    <cfRule type="containsText" dxfId="670" priority="522" operator="containsText" text="Caida">
      <formula>NOT(ISERROR(SEARCH("Caida",M259)))</formula>
    </cfRule>
  </conditionalFormatting>
  <conditionalFormatting sqref="M260">
    <cfRule type="cellIs" dxfId="669" priority="519" operator="lessThan">
      <formula>0.8</formula>
    </cfRule>
    <cfRule type="cellIs" dxfId="668" priority="520" operator="greaterThan">
      <formula>0.8</formula>
    </cfRule>
  </conditionalFormatting>
  <conditionalFormatting sqref="M260">
    <cfRule type="notContainsText" dxfId="667" priority="517" operator="notContains" text="Caida">
      <formula>ISERROR(SEARCH("Caida",M260))</formula>
    </cfRule>
    <cfRule type="containsText" dxfId="666" priority="518" operator="containsText" text="Caida">
      <formula>NOT(ISERROR(SEARCH("Caida",M260)))</formula>
    </cfRule>
  </conditionalFormatting>
  <conditionalFormatting sqref="M261">
    <cfRule type="cellIs" dxfId="665" priority="515" operator="lessThan">
      <formula>0.8</formula>
    </cfRule>
    <cfRule type="cellIs" dxfId="664" priority="516" operator="greaterThan">
      <formula>0.8</formula>
    </cfRule>
  </conditionalFormatting>
  <conditionalFormatting sqref="M261">
    <cfRule type="notContainsText" dxfId="663" priority="513" operator="notContains" text="Caida">
      <formula>ISERROR(SEARCH("Caida",M261))</formula>
    </cfRule>
    <cfRule type="containsText" dxfId="662" priority="514" operator="containsText" text="Caida">
      <formula>NOT(ISERROR(SEARCH("Caida",M261)))</formula>
    </cfRule>
  </conditionalFormatting>
  <conditionalFormatting sqref="M384">
    <cfRule type="cellIs" dxfId="661" priority="511" operator="lessThan">
      <formula>0.8</formula>
    </cfRule>
    <cfRule type="cellIs" dxfId="660" priority="512" operator="greaterThan">
      <formula>0.8</formula>
    </cfRule>
  </conditionalFormatting>
  <conditionalFormatting sqref="M384">
    <cfRule type="notContainsText" dxfId="659" priority="509" operator="notContains" text="Caida">
      <formula>ISERROR(SEARCH("Caida",M384))</formula>
    </cfRule>
    <cfRule type="containsText" dxfId="658" priority="510" operator="containsText" text="Caida">
      <formula>NOT(ISERROR(SEARCH("Caida",M384)))</formula>
    </cfRule>
  </conditionalFormatting>
  <conditionalFormatting sqref="N385:P385">
    <cfRule type="cellIs" dxfId="657" priority="466" operator="lessThan">
      <formula>0.8</formula>
    </cfRule>
    <cfRule type="cellIs" dxfId="656" priority="467" operator="greaterThan">
      <formula>0.8</formula>
    </cfRule>
  </conditionalFormatting>
  <conditionalFormatting sqref="N385:P385">
    <cfRule type="notContainsText" dxfId="655" priority="464" operator="notContains" text="Caida">
      <formula>ISERROR(SEARCH("Caida",N385))</formula>
    </cfRule>
    <cfRule type="containsText" dxfId="654" priority="465" operator="containsText" text="Caida">
      <formula>NOT(ISERROR(SEARCH("Caida",N385)))</formula>
    </cfRule>
  </conditionalFormatting>
  <conditionalFormatting sqref="N73:P73">
    <cfRule type="containsText" dxfId="653" priority="504" operator="containsText" text="Instaladas en Funcionamiento Caida">
      <formula>NOT(ISERROR(SEARCH("Instaladas en Funcionamiento Caida",N73)))</formula>
    </cfRule>
  </conditionalFormatting>
  <conditionalFormatting sqref="N313:P313">
    <cfRule type="cellIs" dxfId="652" priority="502" operator="lessThan">
      <formula>0.8</formula>
    </cfRule>
    <cfRule type="cellIs" dxfId="651" priority="503" operator="greaterThan">
      <formula>0.8</formula>
    </cfRule>
  </conditionalFormatting>
  <conditionalFormatting sqref="N313:P313">
    <cfRule type="notContainsText" dxfId="650" priority="500" operator="notContains" text="Caida">
      <formula>ISERROR(SEARCH("Caida",N313))</formula>
    </cfRule>
    <cfRule type="containsText" dxfId="649" priority="501" operator="containsText" text="Caida">
      <formula>NOT(ISERROR(SEARCH("Caida",N313)))</formula>
    </cfRule>
  </conditionalFormatting>
  <conditionalFormatting sqref="N314:P315">
    <cfRule type="cellIs" dxfId="648" priority="498" operator="lessThan">
      <formula>0.8</formula>
    </cfRule>
    <cfRule type="cellIs" dxfId="647" priority="499" operator="greaterThan">
      <formula>0.8</formula>
    </cfRule>
  </conditionalFormatting>
  <conditionalFormatting sqref="N314:P315">
    <cfRule type="notContainsText" dxfId="646" priority="496" operator="notContains" text="Caida">
      <formula>ISERROR(SEARCH("Caida",N314))</formula>
    </cfRule>
    <cfRule type="containsText" dxfId="645" priority="497" operator="containsText" text="Caida">
      <formula>NOT(ISERROR(SEARCH("Caida",N314)))</formula>
    </cfRule>
  </conditionalFormatting>
  <conditionalFormatting sqref="N7:P7">
    <cfRule type="cellIs" dxfId="644" priority="494" operator="lessThan">
      <formula>0.8</formula>
    </cfRule>
    <cfRule type="cellIs" dxfId="643" priority="495" operator="greaterThan">
      <formula>0.8</formula>
    </cfRule>
  </conditionalFormatting>
  <conditionalFormatting sqref="N7:P7">
    <cfRule type="notContainsText" dxfId="642" priority="492" operator="notContains" text="Caida">
      <formula>ISERROR(SEARCH("Caida",N7))</formula>
    </cfRule>
    <cfRule type="containsText" dxfId="641" priority="493" operator="containsText" text="Caida">
      <formula>NOT(ISERROR(SEARCH("Caida",N7)))</formula>
    </cfRule>
  </conditionalFormatting>
  <conditionalFormatting sqref="N253:P253">
    <cfRule type="cellIs" dxfId="640" priority="490" operator="lessThan">
      <formula>0.8</formula>
    </cfRule>
    <cfRule type="cellIs" dxfId="639" priority="491" operator="greaterThan">
      <formula>0.8</formula>
    </cfRule>
  </conditionalFormatting>
  <conditionalFormatting sqref="N253:P253">
    <cfRule type="notContainsText" dxfId="638" priority="488" operator="notContains" text="Caida">
      <formula>ISERROR(SEARCH("Caida",N253))</formula>
    </cfRule>
    <cfRule type="containsText" dxfId="637" priority="489" operator="containsText" text="Caida">
      <formula>NOT(ISERROR(SEARCH("Caida",N253)))</formula>
    </cfRule>
  </conditionalFormatting>
  <conditionalFormatting sqref="N254:P258">
    <cfRule type="cellIs" dxfId="636" priority="486" operator="lessThan">
      <formula>0.8</formula>
    </cfRule>
    <cfRule type="cellIs" dxfId="635" priority="487" operator="greaterThan">
      <formula>0.8</formula>
    </cfRule>
  </conditionalFormatting>
  <conditionalFormatting sqref="N254:P258">
    <cfRule type="notContainsText" dxfId="634" priority="484" operator="notContains" text="Caida">
      <formula>ISERROR(SEARCH("Caida",N254))</formula>
    </cfRule>
    <cfRule type="containsText" dxfId="633" priority="485" operator="containsText" text="Caida">
      <formula>NOT(ISERROR(SEARCH("Caida",N254)))</formula>
    </cfRule>
  </conditionalFormatting>
  <conditionalFormatting sqref="N259:P259">
    <cfRule type="cellIs" dxfId="632" priority="482" operator="lessThan">
      <formula>0.8</formula>
    </cfRule>
    <cfRule type="cellIs" dxfId="631" priority="483" operator="greaterThan">
      <formula>0.8</formula>
    </cfRule>
  </conditionalFormatting>
  <conditionalFormatting sqref="N259:P259">
    <cfRule type="notContainsText" dxfId="630" priority="480" operator="notContains" text="Caida">
      <formula>ISERROR(SEARCH("Caida",N259))</formula>
    </cfRule>
    <cfRule type="containsText" dxfId="629" priority="481" operator="containsText" text="Caida">
      <formula>NOT(ISERROR(SEARCH("Caida",N259)))</formula>
    </cfRule>
  </conditionalFormatting>
  <conditionalFormatting sqref="N260:P260">
    <cfRule type="cellIs" dxfId="628" priority="478" operator="lessThan">
      <formula>0.8</formula>
    </cfRule>
    <cfRule type="cellIs" dxfId="627" priority="479" operator="greaterThan">
      <formula>0.8</formula>
    </cfRule>
  </conditionalFormatting>
  <conditionalFormatting sqref="N260:P260">
    <cfRule type="notContainsText" dxfId="626" priority="476" operator="notContains" text="Caida">
      <formula>ISERROR(SEARCH("Caida",N260))</formula>
    </cfRule>
    <cfRule type="containsText" dxfId="625" priority="477" operator="containsText" text="Caida">
      <formula>NOT(ISERROR(SEARCH("Caida",N260)))</formula>
    </cfRule>
  </conditionalFormatting>
  <conditionalFormatting sqref="N261:P261">
    <cfRule type="cellIs" dxfId="624" priority="474" operator="lessThan">
      <formula>0.8</formula>
    </cfRule>
    <cfRule type="cellIs" dxfId="623" priority="475" operator="greaterThan">
      <formula>0.8</formula>
    </cfRule>
  </conditionalFormatting>
  <conditionalFormatting sqref="N261:P261">
    <cfRule type="notContainsText" dxfId="622" priority="472" operator="notContains" text="Caida">
      <formula>ISERROR(SEARCH("Caida",N261))</formula>
    </cfRule>
    <cfRule type="containsText" dxfId="621" priority="473" operator="containsText" text="Caida">
      <formula>NOT(ISERROR(SEARCH("Caida",N261)))</formula>
    </cfRule>
  </conditionalFormatting>
  <conditionalFormatting sqref="N384:P384">
    <cfRule type="cellIs" dxfId="620" priority="470" operator="lessThan">
      <formula>0.8</formula>
    </cfRule>
    <cfRule type="cellIs" dxfId="619" priority="471" operator="greaterThan">
      <formula>0.8</formula>
    </cfRule>
  </conditionalFormatting>
  <conditionalFormatting sqref="N384:P384">
    <cfRule type="notContainsText" dxfId="618" priority="468" operator="notContains" text="Caida">
      <formula>ISERROR(SEARCH("Caida",N384))</formula>
    </cfRule>
    <cfRule type="containsText" dxfId="617" priority="469" operator="containsText" text="Caida">
      <formula>NOT(ISERROR(SEARCH("Caida",N384)))</formula>
    </cfRule>
  </conditionalFormatting>
  <conditionalFormatting sqref="L106:L108">
    <cfRule type="cellIs" dxfId="616" priority="462" operator="lessThan">
      <formula>0.8</formula>
    </cfRule>
    <cfRule type="cellIs" dxfId="615" priority="463" operator="greaterThan">
      <formula>0.8</formula>
    </cfRule>
  </conditionalFormatting>
  <conditionalFormatting sqref="L106:L108">
    <cfRule type="notContainsText" dxfId="614" priority="460" operator="notContains" text="Caida">
      <formula>ISERROR(SEARCH("Caida",L106))</formula>
    </cfRule>
    <cfRule type="containsText" dxfId="613" priority="461" operator="containsText" text="Caida">
      <formula>NOT(ISERROR(SEARCH("Caida",L106)))</formula>
    </cfRule>
  </conditionalFormatting>
  <conditionalFormatting sqref="M106:M108">
    <cfRule type="cellIs" dxfId="612" priority="458" operator="lessThan">
      <formula>0.8</formula>
    </cfRule>
    <cfRule type="cellIs" dxfId="611" priority="459" operator="greaterThan">
      <formula>0.8</formula>
    </cfRule>
  </conditionalFormatting>
  <conditionalFormatting sqref="M106:M108">
    <cfRule type="notContainsText" dxfId="610" priority="456" operator="notContains" text="Caida">
      <formula>ISERROR(SEARCH("Caida",M106))</formula>
    </cfRule>
    <cfRule type="containsText" dxfId="609" priority="457" operator="containsText" text="Caida">
      <formula>NOT(ISERROR(SEARCH("Caida",M106)))</formula>
    </cfRule>
  </conditionalFormatting>
  <conditionalFormatting sqref="N106:N108">
    <cfRule type="cellIs" dxfId="608" priority="454" operator="lessThan">
      <formula>0.8</formula>
    </cfRule>
    <cfRule type="cellIs" dxfId="607" priority="455" operator="greaterThan">
      <formula>0.8</formula>
    </cfRule>
  </conditionalFormatting>
  <conditionalFormatting sqref="N106:N108">
    <cfRule type="notContainsText" dxfId="606" priority="452" operator="notContains" text="Caida">
      <formula>ISERROR(SEARCH("Caida",N106))</formula>
    </cfRule>
    <cfRule type="containsText" dxfId="605" priority="453" operator="containsText" text="Caida">
      <formula>NOT(ISERROR(SEARCH("Caida",N106)))</formula>
    </cfRule>
  </conditionalFormatting>
  <conditionalFormatting sqref="L407">
    <cfRule type="cellIs" dxfId="604" priority="450" operator="lessThan">
      <formula>0.8</formula>
    </cfRule>
    <cfRule type="cellIs" dxfId="603" priority="451" operator="greaterThan">
      <formula>0.8</formula>
    </cfRule>
  </conditionalFormatting>
  <conditionalFormatting sqref="L407">
    <cfRule type="notContainsText" dxfId="602" priority="448" operator="notContains" text="Caida">
      <formula>ISERROR(SEARCH("Caida",L407))</formula>
    </cfRule>
    <cfRule type="containsText" dxfId="601" priority="449" operator="containsText" text="Caida">
      <formula>NOT(ISERROR(SEARCH("Caida",L407)))</formula>
    </cfRule>
  </conditionalFormatting>
  <conditionalFormatting sqref="M407">
    <cfRule type="cellIs" dxfId="600" priority="446" operator="lessThan">
      <formula>0.8</formula>
    </cfRule>
    <cfRule type="cellIs" dxfId="599" priority="447" operator="greaterThan">
      <formula>0.8</formula>
    </cfRule>
  </conditionalFormatting>
  <conditionalFormatting sqref="M407">
    <cfRule type="notContainsText" dxfId="598" priority="444" operator="notContains" text="Caida">
      <formula>ISERROR(SEARCH("Caida",M407))</formula>
    </cfRule>
    <cfRule type="containsText" dxfId="597" priority="445" operator="containsText" text="Caida">
      <formula>NOT(ISERROR(SEARCH("Caida",M407)))</formula>
    </cfRule>
  </conditionalFormatting>
  <conditionalFormatting sqref="N407:P407">
    <cfRule type="cellIs" dxfId="596" priority="442" operator="lessThan">
      <formula>0.8</formula>
    </cfRule>
    <cfRule type="cellIs" dxfId="595" priority="443" operator="greaterThan">
      <formula>0.8</formula>
    </cfRule>
  </conditionalFormatting>
  <conditionalFormatting sqref="N407:P407">
    <cfRule type="notContainsText" dxfId="594" priority="440" operator="notContains" text="Caida">
      <formula>ISERROR(SEARCH("Caida",N407))</formula>
    </cfRule>
    <cfRule type="containsText" dxfId="593" priority="441" operator="containsText" text="Caida">
      <formula>NOT(ISERROR(SEARCH("Caida",N407)))</formula>
    </cfRule>
  </conditionalFormatting>
  <conditionalFormatting sqref="L408">
    <cfRule type="cellIs" dxfId="592" priority="438" operator="lessThan">
      <formula>0.8</formula>
    </cfRule>
    <cfRule type="cellIs" dxfId="591" priority="439" operator="greaterThan">
      <formula>0.8</formula>
    </cfRule>
  </conditionalFormatting>
  <conditionalFormatting sqref="L408">
    <cfRule type="notContainsText" dxfId="590" priority="436" operator="notContains" text="Caida">
      <formula>ISERROR(SEARCH("Caida",L408))</formula>
    </cfRule>
    <cfRule type="containsText" dxfId="589" priority="437" operator="containsText" text="Caida">
      <formula>NOT(ISERROR(SEARCH("Caida",L408)))</formula>
    </cfRule>
  </conditionalFormatting>
  <conditionalFormatting sqref="M408">
    <cfRule type="cellIs" dxfId="588" priority="434" operator="lessThan">
      <formula>0.8</formula>
    </cfRule>
    <cfRule type="cellIs" dxfId="587" priority="435" operator="greaterThan">
      <formula>0.8</formula>
    </cfRule>
  </conditionalFormatting>
  <conditionalFormatting sqref="M408">
    <cfRule type="notContainsText" dxfId="586" priority="432" operator="notContains" text="Caida">
      <formula>ISERROR(SEARCH("Caida",M408))</formula>
    </cfRule>
    <cfRule type="containsText" dxfId="585" priority="433" operator="containsText" text="Caida">
      <formula>NOT(ISERROR(SEARCH("Caida",M408)))</formula>
    </cfRule>
  </conditionalFormatting>
  <conditionalFormatting sqref="N408:P408">
    <cfRule type="cellIs" dxfId="584" priority="430" operator="lessThan">
      <formula>0.8</formula>
    </cfRule>
    <cfRule type="cellIs" dxfId="583" priority="431" operator="greaterThan">
      <formula>0.8</formula>
    </cfRule>
  </conditionalFormatting>
  <conditionalFormatting sqref="N408:P408">
    <cfRule type="notContainsText" dxfId="582" priority="428" operator="notContains" text="Caida">
      <formula>ISERROR(SEARCH("Caida",N408))</formula>
    </cfRule>
    <cfRule type="containsText" dxfId="581" priority="429" operator="containsText" text="Caida">
      <formula>NOT(ISERROR(SEARCH("Caida",N408)))</formula>
    </cfRule>
  </conditionalFormatting>
  <conditionalFormatting sqref="L409">
    <cfRule type="cellIs" dxfId="580" priority="426" operator="lessThan">
      <formula>0.8</formula>
    </cfRule>
    <cfRule type="cellIs" dxfId="579" priority="427" operator="greaterThan">
      <formula>0.8</formula>
    </cfRule>
  </conditionalFormatting>
  <conditionalFormatting sqref="L409">
    <cfRule type="notContainsText" dxfId="578" priority="424" operator="notContains" text="Caida">
      <formula>ISERROR(SEARCH("Caida",L409))</formula>
    </cfRule>
    <cfRule type="containsText" dxfId="577" priority="425" operator="containsText" text="Caida">
      <formula>NOT(ISERROR(SEARCH("Caida",L409)))</formula>
    </cfRule>
  </conditionalFormatting>
  <conditionalFormatting sqref="M409">
    <cfRule type="cellIs" dxfId="576" priority="422" operator="lessThan">
      <formula>0.8</formula>
    </cfRule>
    <cfRule type="cellIs" dxfId="575" priority="423" operator="greaterThan">
      <formula>0.8</formula>
    </cfRule>
  </conditionalFormatting>
  <conditionalFormatting sqref="M409">
    <cfRule type="notContainsText" dxfId="574" priority="420" operator="notContains" text="Caida">
      <formula>ISERROR(SEARCH("Caida",M409))</formula>
    </cfRule>
    <cfRule type="containsText" dxfId="573" priority="421" operator="containsText" text="Caida">
      <formula>NOT(ISERROR(SEARCH("Caida",M409)))</formula>
    </cfRule>
  </conditionalFormatting>
  <conditionalFormatting sqref="N409:P409">
    <cfRule type="cellIs" dxfId="572" priority="418" operator="lessThan">
      <formula>0.8</formula>
    </cfRule>
    <cfRule type="cellIs" dxfId="571" priority="419" operator="greaterThan">
      <formula>0.8</formula>
    </cfRule>
  </conditionalFormatting>
  <conditionalFormatting sqref="N409:P409">
    <cfRule type="notContainsText" dxfId="570" priority="416" operator="notContains" text="Caida">
      <formula>ISERROR(SEARCH("Caida",N409))</formula>
    </cfRule>
    <cfRule type="containsText" dxfId="569" priority="417" operator="containsText" text="Caida">
      <formula>NOT(ISERROR(SEARCH("Caida",N409)))</formula>
    </cfRule>
  </conditionalFormatting>
  <conditionalFormatting sqref="Q253">
    <cfRule type="cellIs" dxfId="568" priority="389" operator="lessThan">
      <formula>0.8</formula>
    </cfRule>
    <cfRule type="cellIs" dxfId="567" priority="390" operator="greaterThan">
      <formula>0.8</formula>
    </cfRule>
  </conditionalFormatting>
  <conditionalFormatting sqref="Q253">
    <cfRule type="notContainsText" dxfId="566" priority="387" operator="notContains" text="Caida">
      <formula>ISERROR(SEARCH("Caida",Q253))</formula>
    </cfRule>
    <cfRule type="containsText" dxfId="565" priority="388" operator="containsText" text="Caida">
      <formula>NOT(ISERROR(SEARCH("Caida",Q253)))</formula>
    </cfRule>
  </conditionalFormatting>
  <conditionalFormatting sqref="Q254:Q258">
    <cfRule type="cellIs" dxfId="564" priority="385" operator="lessThan">
      <formula>0.8</formula>
    </cfRule>
    <cfRule type="cellIs" dxfId="563" priority="386" operator="greaterThan">
      <formula>0.8</formula>
    </cfRule>
  </conditionalFormatting>
  <conditionalFormatting sqref="Q254:Q258">
    <cfRule type="notContainsText" dxfId="562" priority="383" operator="notContains" text="Caida">
      <formula>ISERROR(SEARCH("Caida",Q254))</formula>
    </cfRule>
    <cfRule type="containsText" dxfId="561" priority="384" operator="containsText" text="Caida">
      <formula>NOT(ISERROR(SEARCH("Caida",Q254)))</formula>
    </cfRule>
  </conditionalFormatting>
  <conditionalFormatting sqref="L410:L412">
    <cfRule type="cellIs" dxfId="560" priority="414" operator="lessThan">
      <formula>0.8</formula>
    </cfRule>
    <cfRule type="cellIs" dxfId="559" priority="415" operator="greaterThan">
      <formula>0.8</formula>
    </cfRule>
  </conditionalFormatting>
  <conditionalFormatting sqref="L410:L412">
    <cfRule type="notContainsText" dxfId="558" priority="412" operator="notContains" text="Caida">
      <formula>ISERROR(SEARCH("Caida",L410))</formula>
    </cfRule>
    <cfRule type="containsText" dxfId="557" priority="413" operator="containsText" text="Caida">
      <formula>NOT(ISERROR(SEARCH("Caida",L410)))</formula>
    </cfRule>
  </conditionalFormatting>
  <conditionalFormatting sqref="M410:M412">
    <cfRule type="cellIs" dxfId="556" priority="410" operator="lessThan">
      <formula>0.8</formula>
    </cfRule>
    <cfRule type="cellIs" dxfId="555" priority="411" operator="greaterThan">
      <formula>0.8</formula>
    </cfRule>
  </conditionalFormatting>
  <conditionalFormatting sqref="M410:M412">
    <cfRule type="notContainsText" dxfId="554" priority="408" operator="notContains" text="Caida">
      <formula>ISERROR(SEARCH("Caida",M410))</formula>
    </cfRule>
    <cfRule type="containsText" dxfId="553" priority="409" operator="containsText" text="Caida">
      <formula>NOT(ISERROR(SEARCH("Caida",M410)))</formula>
    </cfRule>
  </conditionalFormatting>
  <conditionalFormatting sqref="N410:P410">
    <cfRule type="cellIs" dxfId="552" priority="406" operator="lessThan">
      <formula>0.8</formula>
    </cfRule>
    <cfRule type="cellIs" dxfId="551" priority="407" operator="greaterThan">
      <formula>0.8</formula>
    </cfRule>
  </conditionalFormatting>
  <conditionalFormatting sqref="N410:P410">
    <cfRule type="notContainsText" dxfId="550" priority="404" operator="notContains" text="Caida">
      <formula>ISERROR(SEARCH("Caida",N410))</formula>
    </cfRule>
    <cfRule type="containsText" dxfId="549" priority="405" operator="containsText" text="Caida">
      <formula>NOT(ISERROR(SEARCH("Caida",N410)))</formula>
    </cfRule>
  </conditionalFormatting>
  <conditionalFormatting sqref="Q408">
    <cfRule type="cellIs" dxfId="548" priority="353" operator="lessThan">
      <formula>0.8</formula>
    </cfRule>
    <cfRule type="cellIs" dxfId="547" priority="354" operator="greaterThan">
      <formula>0.8</formula>
    </cfRule>
  </conditionalFormatting>
  <conditionalFormatting sqref="Q408">
    <cfRule type="notContainsText" dxfId="546" priority="351" operator="notContains" text="Caida">
      <formula>ISERROR(SEARCH("Caida",Q408))</formula>
    </cfRule>
    <cfRule type="containsText" dxfId="545" priority="352" operator="containsText" text="Caida">
      <formula>NOT(ISERROR(SEARCH("Caida",Q408)))</formula>
    </cfRule>
  </conditionalFormatting>
  <conditionalFormatting sqref="Q409">
    <cfRule type="cellIs" dxfId="544" priority="349" operator="lessThan">
      <formula>0.8</formula>
    </cfRule>
    <cfRule type="cellIs" dxfId="543" priority="350" operator="greaterThan">
      <formula>0.8</formula>
    </cfRule>
  </conditionalFormatting>
  <conditionalFormatting sqref="Q409">
    <cfRule type="notContainsText" dxfId="542" priority="347" operator="notContains" text="Caida">
      <formula>ISERROR(SEARCH("Caida",Q409))</formula>
    </cfRule>
    <cfRule type="containsText" dxfId="541" priority="348" operator="containsText" text="Caida">
      <formula>NOT(ISERROR(SEARCH("Caida",Q409)))</formula>
    </cfRule>
  </conditionalFormatting>
  <conditionalFormatting sqref="Q410:Q412">
    <cfRule type="cellIs" dxfId="540" priority="345" operator="lessThan">
      <formula>0.8</formula>
    </cfRule>
    <cfRule type="cellIs" dxfId="539" priority="346" operator="greaterThan">
      <formula>0.8</formula>
    </cfRule>
  </conditionalFormatting>
  <conditionalFormatting sqref="Q410:Q412">
    <cfRule type="notContainsText" dxfId="538" priority="343" operator="notContains" text="Caida">
      <formula>ISERROR(SEARCH("Caida",Q410))</formula>
    </cfRule>
    <cfRule type="containsText" dxfId="537" priority="344" operator="containsText" text="Caida">
      <formula>NOT(ISERROR(SEARCH("Caida",Q410)))</formula>
    </cfRule>
  </conditionalFormatting>
  <conditionalFormatting sqref="Q385">
    <cfRule type="cellIs" dxfId="536" priority="365" operator="lessThan">
      <formula>0.8</formula>
    </cfRule>
    <cfRule type="cellIs" dxfId="535" priority="366" operator="greaterThan">
      <formula>0.8</formula>
    </cfRule>
  </conditionalFormatting>
  <conditionalFormatting sqref="Q385">
    <cfRule type="notContainsText" dxfId="534" priority="363" operator="notContains" text="Caida">
      <formula>ISERROR(SEARCH("Caida",Q385))</formula>
    </cfRule>
    <cfRule type="containsText" dxfId="533" priority="364" operator="containsText" text="Caida">
      <formula>NOT(ISERROR(SEARCH("Caida",Q385)))</formula>
    </cfRule>
  </conditionalFormatting>
  <conditionalFormatting sqref="Q73">
    <cfRule type="containsText" dxfId="532" priority="403" operator="containsText" text="Instaladas en Funcionamiento Caida">
      <formula>NOT(ISERROR(SEARCH("Instaladas en Funcionamiento Caida",Q73)))</formula>
    </cfRule>
  </conditionalFormatting>
  <conditionalFormatting sqref="Q313">
    <cfRule type="cellIs" dxfId="531" priority="401" operator="lessThan">
      <formula>0.8</formula>
    </cfRule>
    <cfRule type="cellIs" dxfId="530" priority="402" operator="greaterThan">
      <formula>0.8</formula>
    </cfRule>
  </conditionalFormatting>
  <conditionalFormatting sqref="Q313">
    <cfRule type="notContainsText" dxfId="529" priority="399" operator="notContains" text="Caida">
      <formula>ISERROR(SEARCH("Caida",Q313))</formula>
    </cfRule>
    <cfRule type="containsText" dxfId="528" priority="400" operator="containsText" text="Caida">
      <formula>NOT(ISERROR(SEARCH("Caida",Q313)))</formula>
    </cfRule>
  </conditionalFormatting>
  <conditionalFormatting sqref="Q314:Q315">
    <cfRule type="cellIs" dxfId="527" priority="397" operator="lessThan">
      <formula>0.8</formula>
    </cfRule>
    <cfRule type="cellIs" dxfId="526" priority="398" operator="greaterThan">
      <formula>0.8</formula>
    </cfRule>
  </conditionalFormatting>
  <conditionalFormatting sqref="Q314:Q315">
    <cfRule type="notContainsText" dxfId="525" priority="395" operator="notContains" text="Caida">
      <formula>ISERROR(SEARCH("Caida",Q314))</formula>
    </cfRule>
    <cfRule type="containsText" dxfId="524" priority="396" operator="containsText" text="Caida">
      <formula>NOT(ISERROR(SEARCH("Caida",Q314)))</formula>
    </cfRule>
  </conditionalFormatting>
  <conditionalFormatting sqref="Q7">
    <cfRule type="cellIs" dxfId="523" priority="393" operator="lessThan">
      <formula>0.8</formula>
    </cfRule>
    <cfRule type="cellIs" dxfId="522" priority="394" operator="greaterThan">
      <formula>0.8</formula>
    </cfRule>
  </conditionalFormatting>
  <conditionalFormatting sqref="Q7">
    <cfRule type="notContainsText" dxfId="521" priority="391" operator="notContains" text="Caida">
      <formula>ISERROR(SEARCH("Caida",Q7))</formula>
    </cfRule>
    <cfRule type="containsText" dxfId="520" priority="392" operator="containsText" text="Caida">
      <formula>NOT(ISERROR(SEARCH("Caida",Q7)))</formula>
    </cfRule>
  </conditionalFormatting>
  <conditionalFormatting sqref="Q259">
    <cfRule type="cellIs" dxfId="519" priority="381" operator="lessThan">
      <formula>0.8</formula>
    </cfRule>
    <cfRule type="cellIs" dxfId="518" priority="382" operator="greaterThan">
      <formula>0.8</formula>
    </cfRule>
  </conditionalFormatting>
  <conditionalFormatting sqref="Q259">
    <cfRule type="notContainsText" dxfId="517" priority="379" operator="notContains" text="Caida">
      <formula>ISERROR(SEARCH("Caida",Q259))</formula>
    </cfRule>
    <cfRule type="containsText" dxfId="516" priority="380" operator="containsText" text="Caida">
      <formula>NOT(ISERROR(SEARCH("Caida",Q259)))</formula>
    </cfRule>
  </conditionalFormatting>
  <conditionalFormatting sqref="Q260">
    <cfRule type="cellIs" dxfId="515" priority="377" operator="lessThan">
      <formula>0.8</formula>
    </cfRule>
    <cfRule type="cellIs" dxfId="514" priority="378" operator="greaterThan">
      <formula>0.8</formula>
    </cfRule>
  </conditionalFormatting>
  <conditionalFormatting sqref="Q260">
    <cfRule type="notContainsText" dxfId="513" priority="375" operator="notContains" text="Caida">
      <formula>ISERROR(SEARCH("Caida",Q260))</formula>
    </cfRule>
    <cfRule type="containsText" dxfId="512" priority="376" operator="containsText" text="Caida">
      <formula>NOT(ISERROR(SEARCH("Caida",Q260)))</formula>
    </cfRule>
  </conditionalFormatting>
  <conditionalFormatting sqref="Q261">
    <cfRule type="cellIs" dxfId="511" priority="373" operator="lessThan">
      <formula>0.8</formula>
    </cfRule>
    <cfRule type="cellIs" dxfId="510" priority="374" operator="greaterThan">
      <formula>0.8</formula>
    </cfRule>
  </conditionalFormatting>
  <conditionalFormatting sqref="Q261">
    <cfRule type="notContainsText" dxfId="509" priority="371" operator="notContains" text="Caida">
      <formula>ISERROR(SEARCH("Caida",Q261))</formula>
    </cfRule>
    <cfRule type="containsText" dxfId="508" priority="372" operator="containsText" text="Caida">
      <formula>NOT(ISERROR(SEARCH("Caida",Q261)))</formula>
    </cfRule>
  </conditionalFormatting>
  <conditionalFormatting sqref="Q384">
    <cfRule type="cellIs" dxfId="507" priority="369" operator="lessThan">
      <formula>0.8</formula>
    </cfRule>
    <cfRule type="cellIs" dxfId="506" priority="370" operator="greaterThan">
      <formula>0.8</formula>
    </cfRule>
  </conditionalFormatting>
  <conditionalFormatting sqref="Q384">
    <cfRule type="notContainsText" dxfId="505" priority="367" operator="notContains" text="Caida">
      <formula>ISERROR(SEARCH("Caida",Q384))</formula>
    </cfRule>
    <cfRule type="containsText" dxfId="504" priority="368" operator="containsText" text="Caida">
      <formula>NOT(ISERROR(SEARCH("Caida",Q384)))</formula>
    </cfRule>
  </conditionalFormatting>
  <conditionalFormatting sqref="Q106:Q108">
    <cfRule type="cellIs" dxfId="503" priority="361" operator="lessThan">
      <formula>0.8</formula>
    </cfRule>
    <cfRule type="cellIs" dxfId="502" priority="362" operator="greaterThan">
      <formula>0.8</formula>
    </cfRule>
  </conditionalFormatting>
  <conditionalFormatting sqref="Q106:Q108">
    <cfRule type="notContainsText" dxfId="501" priority="359" operator="notContains" text="Caida">
      <formula>ISERROR(SEARCH("Caida",Q106))</formula>
    </cfRule>
    <cfRule type="containsText" dxfId="500" priority="360" operator="containsText" text="Caida">
      <formula>NOT(ISERROR(SEARCH("Caida",Q106)))</formula>
    </cfRule>
  </conditionalFormatting>
  <conditionalFormatting sqref="Q407">
    <cfRule type="cellIs" dxfId="499" priority="357" operator="lessThan">
      <formula>0.8</formula>
    </cfRule>
    <cfRule type="cellIs" dxfId="498" priority="358" operator="greaterThan">
      <formula>0.8</formula>
    </cfRule>
  </conditionalFormatting>
  <conditionalFormatting sqref="Q407">
    <cfRule type="notContainsText" dxfId="497" priority="355" operator="notContains" text="Caida">
      <formula>ISERROR(SEARCH("Caida",Q407))</formula>
    </cfRule>
    <cfRule type="containsText" dxfId="496" priority="356" operator="containsText" text="Caida">
      <formula>NOT(ISERROR(SEARCH("Caida",Q407)))</formula>
    </cfRule>
  </conditionalFormatting>
  <conditionalFormatting sqref="R73:T73 W73:AD73 AF73">
    <cfRule type="containsText" dxfId="495" priority="342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94" priority="340" operator="lessThan">
      <formula>0.8</formula>
    </cfRule>
    <cfRule type="cellIs" dxfId="493" priority="341" operator="greaterThan">
      <formula>0.8</formula>
    </cfRule>
  </conditionalFormatting>
  <conditionalFormatting sqref="R7:T7 W7:AD7 AF7">
    <cfRule type="notContainsText" dxfId="492" priority="338" operator="notContains" text="Caida">
      <formula>ISERROR(SEARCH("Caida",R7))</formula>
    </cfRule>
    <cfRule type="containsText" dxfId="491" priority="339" operator="containsText" text="Caida">
      <formula>NOT(ISERROR(SEARCH("Caida",R7)))</formula>
    </cfRule>
  </conditionalFormatting>
  <conditionalFormatting sqref="R106:T108">
    <cfRule type="cellIs" dxfId="490" priority="336" operator="lessThan">
      <formula>0.8</formula>
    </cfRule>
    <cfRule type="cellIs" dxfId="489" priority="337" operator="greaterThan">
      <formula>0.8</formula>
    </cfRule>
  </conditionalFormatting>
  <conditionalFormatting sqref="R106:T108">
    <cfRule type="notContainsText" dxfId="488" priority="334" operator="notContains" text="Caida">
      <formula>ISERROR(SEARCH("Caida",R106))</formula>
    </cfRule>
    <cfRule type="containsText" dxfId="487" priority="335" operator="containsText" text="Caida">
      <formula>NOT(ISERROR(SEARCH("Caida",R106)))</formula>
    </cfRule>
  </conditionalFormatting>
  <conditionalFormatting sqref="E430 E432:E1048576 E1:E412">
    <cfRule type="containsText" dxfId="486" priority="332" operator="containsText" text="fija">
      <formula>NOT(ISERROR(SEARCH("fija",E1)))</formula>
    </cfRule>
    <cfRule type="containsText" dxfId="485" priority="333" operator="containsText" text="domo">
      <formula>NOT(ISERROR(SEARCH("domo",E1)))</formula>
    </cfRule>
  </conditionalFormatting>
  <conditionalFormatting sqref="AG73:AL73">
    <cfRule type="containsText" dxfId="484" priority="331" operator="containsText" text="Instaladas en Funcionamiento Caida">
      <formula>NOT(ISERROR(SEARCH("Instaladas en Funcionamiento Caida",AG73)))</formula>
    </cfRule>
  </conditionalFormatting>
  <conditionalFormatting sqref="AG7:AL7">
    <cfRule type="cellIs" dxfId="483" priority="329" operator="lessThan">
      <formula>0.8</formula>
    </cfRule>
    <cfRule type="cellIs" dxfId="482" priority="330" operator="greaterThan">
      <formula>0.8</formula>
    </cfRule>
  </conditionalFormatting>
  <conditionalFormatting sqref="AG7:AL7">
    <cfRule type="notContainsText" dxfId="481" priority="327" operator="notContains" text="Caida">
      <formula>ISERROR(SEARCH("Caida",AG7))</formula>
    </cfRule>
    <cfRule type="containsText" dxfId="480" priority="328" operator="containsText" text="Caida">
      <formula>NOT(ISERROR(SEARCH("Caida",AG7)))</formula>
    </cfRule>
  </conditionalFormatting>
  <conditionalFormatting sqref="AG106:AL107">
    <cfRule type="cellIs" dxfId="479" priority="325" operator="lessThan">
      <formula>0.8</formula>
    </cfRule>
    <cfRule type="cellIs" dxfId="478" priority="326" operator="greaterThan">
      <formula>0.8</formula>
    </cfRule>
  </conditionalFormatting>
  <conditionalFormatting sqref="AG106:AL107">
    <cfRule type="notContainsText" dxfId="477" priority="323" operator="notContains" text="Caida">
      <formula>ISERROR(SEARCH("Caida",AG106))</formula>
    </cfRule>
    <cfRule type="containsText" dxfId="476" priority="324" operator="containsText" text="Caida">
      <formula>NOT(ISERROR(SEARCH("Caida",AG106)))</formula>
    </cfRule>
  </conditionalFormatting>
  <conditionalFormatting sqref="AG440:AL1048576 K394:S394 U394:AL394 K395:AL439 K5:AL393">
    <cfRule type="cellIs" dxfId="475" priority="322" operator="equal">
      <formula>"APAGADO"</formula>
    </cfRule>
  </conditionalFormatting>
  <conditionalFormatting sqref="O106:O108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O106:O108">
    <cfRule type="notContainsText" dxfId="472" priority="318" operator="notContains" text="Caida">
      <formula>ISERROR(SEARCH("Caida",O106))</formula>
    </cfRule>
    <cfRule type="containsText" dxfId="471" priority="319" operator="containsText" text="Caida">
      <formula>NOT(ISERROR(SEARCH("Caida",O106)))</formula>
    </cfRule>
  </conditionalFormatting>
  <conditionalFormatting sqref="P106:P108">
    <cfRule type="cellIs" dxfId="470" priority="316" operator="lessThan">
      <formula>0.8</formula>
    </cfRule>
    <cfRule type="cellIs" dxfId="469" priority="317" operator="greaterThan">
      <formula>0.8</formula>
    </cfRule>
  </conditionalFormatting>
  <conditionalFormatting sqref="P106:P108">
    <cfRule type="notContainsText" dxfId="468" priority="314" operator="notContains" text="Caida">
      <formula>ISERROR(SEARCH("Caida",P106))</formula>
    </cfRule>
    <cfRule type="containsText" dxfId="467" priority="315" operator="containsText" text="Caida">
      <formula>NOT(ISERROR(SEARCH("Caida",P106)))</formula>
    </cfRule>
  </conditionalFormatting>
  <conditionalFormatting sqref="F430 F1:F24 F432:F1048576 F26:F412">
    <cfRule type="cellIs" dxfId="466" priority="313" operator="equal">
      <formula>"PTP A FO"</formula>
    </cfRule>
  </conditionalFormatting>
  <conditionalFormatting sqref="N411:P412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N411:P412">
    <cfRule type="notContainsText" dxfId="463" priority="309" operator="notContains" text="Caida">
      <formula>ISERROR(SEARCH("Caida",N411))</formula>
    </cfRule>
    <cfRule type="containsText" dxfId="462" priority="310" operator="containsText" text="Caida">
      <formula>NOT(ISERROR(SEARCH("Caida",N411)))</formula>
    </cfRule>
  </conditionalFormatting>
  <conditionalFormatting sqref="K73">
    <cfRule type="containsText" dxfId="461" priority="308" operator="containsText" text="Instaladas en Funcionamiento Caida">
      <formula>NOT(ISERROR(SEARCH("Instaladas en Funcionamiento Caida",K73)))</formula>
    </cfRule>
  </conditionalFormatting>
  <conditionalFormatting sqref="K7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K7">
    <cfRule type="notContainsText" dxfId="458" priority="304" operator="notContains" text="Caida">
      <formula>ISERROR(SEARCH("Caida",K7))</formula>
    </cfRule>
    <cfRule type="containsText" dxfId="457" priority="305" operator="containsText" text="Caida">
      <formula>NOT(ISERROR(SEARCH("Caida",K7)))</formula>
    </cfRule>
  </conditionalFormatting>
  <conditionalFormatting sqref="K106:K107">
    <cfRule type="cellIs" dxfId="456" priority="302" operator="lessThan">
      <formula>0.8</formula>
    </cfRule>
    <cfRule type="cellIs" dxfId="455" priority="303" operator="greaterThan">
      <formula>0.8</formula>
    </cfRule>
  </conditionalFormatting>
  <conditionalFormatting sqref="K106:K107">
    <cfRule type="notContainsText" dxfId="454" priority="300" operator="notContains" text="Caida">
      <formula>ISERROR(SEARCH("Caida",K106))</formula>
    </cfRule>
    <cfRule type="containsText" dxfId="453" priority="301" operator="containsText" text="Caida">
      <formula>NOT(ISERROR(SEARCH("Caida",K106)))</formula>
    </cfRule>
  </conditionalFormatting>
  <conditionalFormatting sqref="W106:AB108">
    <cfRule type="cellIs" dxfId="452" priority="294" operator="lessThan">
      <formula>0.8</formula>
    </cfRule>
    <cfRule type="cellIs" dxfId="451" priority="295" operator="greaterThan">
      <formula>0.8</formula>
    </cfRule>
  </conditionalFormatting>
  <conditionalFormatting sqref="W106:AB108">
    <cfRule type="notContainsText" dxfId="450" priority="292" operator="notContains" text="Caida">
      <formula>ISERROR(SEARCH("Caida",W106))</formula>
    </cfRule>
    <cfRule type="containsText" dxfId="449" priority="293" operator="containsText" text="Caida">
      <formula>NOT(ISERROR(SEARCH("Caida",W106)))</formula>
    </cfRule>
  </conditionalFormatting>
  <conditionalFormatting sqref="AB3 U5:AF1048576">
    <cfRule type="cellIs" dxfId="448" priority="291" operator="equal">
      <formula>"apagado"</formula>
    </cfRule>
  </conditionalFormatting>
  <conditionalFormatting sqref="AA3">
    <cfRule type="cellIs" dxfId="447" priority="290" operator="equal">
      <formula>"apagado"</formula>
    </cfRule>
  </conditionalFormatting>
  <conditionalFormatting sqref="Z3">
    <cfRule type="cellIs" dxfId="446" priority="289" operator="equal">
      <formula>"apagado"</formula>
    </cfRule>
  </conditionalFormatting>
  <conditionalFormatting sqref="Y3">
    <cfRule type="cellIs" dxfId="445" priority="288" operator="equal">
      <formula>"apagado"</formula>
    </cfRule>
  </conditionalFormatting>
  <conditionalFormatting sqref="X3">
    <cfRule type="cellIs" dxfId="444" priority="287" operator="equal">
      <formula>"apagado"</formula>
    </cfRule>
  </conditionalFormatting>
  <conditionalFormatting sqref="W3">
    <cfRule type="cellIs" dxfId="443" priority="286" operator="equal">
      <formula>"apagado"</formula>
    </cfRule>
  </conditionalFormatting>
  <conditionalFormatting sqref="V3">
    <cfRule type="cellIs" dxfId="442" priority="285" operator="equal">
      <formula>"apagado"</formula>
    </cfRule>
  </conditionalFormatting>
  <conditionalFormatting sqref="U3">
    <cfRule type="cellIs" dxfId="441" priority="284" operator="equal">
      <formula>"apagado"</formula>
    </cfRule>
  </conditionalFormatting>
  <conditionalFormatting sqref="AC106:AC108">
    <cfRule type="cellIs" dxfId="440" priority="282" operator="lessThan">
      <formula>0.8</formula>
    </cfRule>
    <cfRule type="cellIs" dxfId="439" priority="283" operator="greaterThan">
      <formula>0.8</formula>
    </cfRule>
  </conditionalFormatting>
  <conditionalFormatting sqref="AC106:AC108">
    <cfRule type="notContainsText" dxfId="438" priority="280" operator="notContains" text="Caida">
      <formula>ISERROR(SEARCH("Caida",AC106))</formula>
    </cfRule>
    <cfRule type="containsText" dxfId="437" priority="281" operator="containsText" text="Caida">
      <formula>NOT(ISERROR(SEARCH("Caida",AC106)))</formula>
    </cfRule>
  </conditionalFormatting>
  <conditionalFormatting sqref="AC3">
    <cfRule type="cellIs" dxfId="436" priority="279" operator="equal">
      <formula>"apagado"</formula>
    </cfRule>
  </conditionalFormatting>
  <conditionalFormatting sqref="AD106:AD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D106:AD108">
    <cfRule type="notContainsText" dxfId="433" priority="275" operator="notContains" text="Caida">
      <formula>ISERROR(SEARCH("Caida",AD106))</formula>
    </cfRule>
    <cfRule type="containsText" dxfId="432" priority="276" operator="containsText" text="Caida">
      <formula>NOT(ISERROR(SEARCH("Caida",AD106)))</formula>
    </cfRule>
  </conditionalFormatting>
  <conditionalFormatting sqref="AD3">
    <cfRule type="cellIs" dxfId="431" priority="274" operator="equal">
      <formula>"apagado"</formula>
    </cfRule>
  </conditionalFormatting>
  <conditionalFormatting sqref="AE3">
    <cfRule type="cellIs" dxfId="430" priority="273" operator="equal">
      <formula>"apagado"</formula>
    </cfRule>
  </conditionalFormatting>
  <conditionalFormatting sqref="AF106:AF108">
    <cfRule type="cellIs" dxfId="429" priority="271" operator="lessThan">
      <formula>0.8</formula>
    </cfRule>
    <cfRule type="cellIs" dxfId="428" priority="272" operator="greaterThan">
      <formula>0.8</formula>
    </cfRule>
  </conditionalFormatting>
  <conditionalFormatting sqref="AF106:AF108">
    <cfRule type="notContainsText" dxfId="427" priority="269" operator="notContains" text="Caida">
      <formula>ISERROR(SEARCH("Caida",AF106))</formula>
    </cfRule>
    <cfRule type="containsText" dxfId="426" priority="270" operator="containsText" text="Caida">
      <formula>NOT(ISERROR(SEARCH("Caida",AF106)))</formula>
    </cfRule>
  </conditionalFormatting>
  <conditionalFormatting sqref="AF3">
    <cfRule type="cellIs" dxfId="425" priority="268" operator="equal">
      <formula>"apagado"</formula>
    </cfRule>
  </conditionalFormatting>
  <conditionalFormatting sqref="U73">
    <cfRule type="containsText" dxfId="424" priority="257" operator="containsText" text="Instaladas en Funcionamiento Caida">
      <formula>NOT(ISERROR(SEARCH("Instaladas en Funcionamiento Caida",U73)))</formula>
    </cfRule>
  </conditionalFormatting>
  <conditionalFormatting sqref="U7">
    <cfRule type="cellIs" dxfId="423" priority="255" operator="lessThan">
      <formula>0.8</formula>
    </cfRule>
    <cfRule type="cellIs" dxfId="422" priority="256" operator="greaterThan">
      <formula>0.8</formula>
    </cfRule>
  </conditionalFormatting>
  <conditionalFormatting sqref="U7">
    <cfRule type="notContainsText" dxfId="421" priority="253" operator="notContains" text="Caida">
      <formula>ISERROR(SEARCH("Caida",U7))</formula>
    </cfRule>
    <cfRule type="containsText" dxfId="420" priority="254" operator="containsText" text="Caida">
      <formula>NOT(ISERROR(SEARCH("Caida",U7)))</formula>
    </cfRule>
  </conditionalFormatting>
  <conditionalFormatting sqref="U106:U108">
    <cfRule type="cellIs" dxfId="419" priority="251" operator="lessThan">
      <formula>0.8</formula>
    </cfRule>
    <cfRule type="cellIs" dxfId="418" priority="252" operator="greaterThan">
      <formula>0.8</formula>
    </cfRule>
  </conditionalFormatting>
  <conditionalFormatting sqref="U106:U108">
    <cfRule type="notContainsText" dxfId="417" priority="249" operator="notContains" text="Caida">
      <formula>ISERROR(SEARCH("Caida",U106))</formula>
    </cfRule>
    <cfRule type="containsText" dxfId="416" priority="250" operator="containsText" text="Caida">
      <formula>NOT(ISERROR(SEARCH("Caida",U106)))</formula>
    </cfRule>
  </conditionalFormatting>
  <conditionalFormatting sqref="V73">
    <cfRule type="containsText" dxfId="415" priority="248" operator="containsText" text="Instaladas en Funcionamiento Caida">
      <formula>NOT(ISERROR(SEARCH("Instaladas en Funcionamiento Caida",V73)))</formula>
    </cfRule>
  </conditionalFormatting>
  <conditionalFormatting sqref="V7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V7">
    <cfRule type="notContainsText" dxfId="412" priority="244" operator="notContains" text="Caida">
      <formula>ISERROR(SEARCH("Caida",V7))</formula>
    </cfRule>
    <cfRule type="containsText" dxfId="411" priority="245" operator="containsText" text="Caida">
      <formula>NOT(ISERROR(SEARCH("Caida",V7)))</formula>
    </cfRule>
  </conditionalFormatting>
  <conditionalFormatting sqref="V106:V108">
    <cfRule type="cellIs" dxfId="410" priority="242" operator="lessThan">
      <formula>0.8</formula>
    </cfRule>
    <cfRule type="cellIs" dxfId="409" priority="243" operator="greaterThan">
      <formula>0.8</formula>
    </cfRule>
  </conditionalFormatting>
  <conditionalFormatting sqref="V106:V108">
    <cfRule type="notContainsText" dxfId="408" priority="240" operator="notContains" text="Caida">
      <formula>ISERROR(SEARCH("Caida",V106))</formula>
    </cfRule>
    <cfRule type="containsText" dxfId="407" priority="241" operator="containsText" text="Caida">
      <formula>NOT(ISERROR(SEARCH("Caida",V106)))</formula>
    </cfRule>
  </conditionalFormatting>
  <conditionalFormatting sqref="AD107">
    <cfRule type="cellIs" dxfId="406" priority="238" operator="lessThan">
      <formula>0.8</formula>
    </cfRule>
    <cfRule type="cellIs" dxfId="405" priority="239" operator="greaterThan">
      <formula>0.8</formula>
    </cfRule>
  </conditionalFormatting>
  <conditionalFormatting sqref="AD107">
    <cfRule type="notContainsText" dxfId="404" priority="236" operator="notContains" text="Caida">
      <formula>ISERROR(SEARCH("Caida",AD107))</formula>
    </cfRule>
    <cfRule type="containsText" dxfId="403" priority="237" operator="containsText" text="Caida">
      <formula>NOT(ISERROR(SEARCH("Caida",AD107)))</formula>
    </cfRule>
  </conditionalFormatting>
  <conditionalFormatting sqref="AD109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AD109">
    <cfRule type="notContainsText" dxfId="400" priority="232" operator="notContains" text="Caida">
      <formula>ISERROR(SEARCH("Caida",AD109))</formula>
    </cfRule>
    <cfRule type="containsText" dxfId="399" priority="233" operator="containsText" text="Caida">
      <formula>NOT(ISERROR(SEARCH("Caida",AD109)))</formula>
    </cfRule>
  </conditionalFormatting>
  <conditionalFormatting sqref="AD112:AD113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AD112:AD113">
    <cfRule type="notContainsText" dxfId="396" priority="228" operator="notContains" text="Caida">
      <formula>ISERROR(SEARCH("Caida",AD112))</formula>
    </cfRule>
    <cfRule type="containsText" dxfId="395" priority="229" operator="containsText" text="Caida">
      <formula>NOT(ISERROR(SEARCH("Caida",AD112)))</formula>
    </cfRule>
  </conditionalFormatting>
  <conditionalFormatting sqref="AD129">
    <cfRule type="cellIs" dxfId="394" priority="226" operator="lessThan">
      <formula>0.8</formula>
    </cfRule>
    <cfRule type="cellIs" dxfId="393" priority="227" operator="greaterThan">
      <formula>0.8</formula>
    </cfRule>
  </conditionalFormatting>
  <conditionalFormatting sqref="AD129">
    <cfRule type="notContainsText" dxfId="392" priority="224" operator="notContains" text="Caida">
      <formula>ISERROR(SEARCH("Caida",AD129))</formula>
    </cfRule>
    <cfRule type="containsText" dxfId="391" priority="225" operator="containsText" text="Caida">
      <formula>NOT(ISERROR(SEARCH("Caida",AD129)))</formula>
    </cfRule>
  </conditionalFormatting>
  <conditionalFormatting sqref="AD130:AD131">
    <cfRule type="cellIs" dxfId="390" priority="222" operator="lessThan">
      <formula>0.8</formula>
    </cfRule>
    <cfRule type="cellIs" dxfId="389" priority="223" operator="greaterThan">
      <formula>0.8</formula>
    </cfRule>
  </conditionalFormatting>
  <conditionalFormatting sqref="AD130:AD131">
    <cfRule type="notContainsText" dxfId="388" priority="220" operator="notContains" text="Caida">
      <formula>ISERROR(SEARCH("Caida",AD130))</formula>
    </cfRule>
    <cfRule type="containsText" dxfId="387" priority="221" operator="containsText" text="Caida">
      <formula>NOT(ISERROR(SEARCH("Caida",AD130)))</formula>
    </cfRule>
  </conditionalFormatting>
  <conditionalFormatting sqref="AD135:AD139">
    <cfRule type="cellIs" dxfId="386" priority="218" operator="lessThan">
      <formula>0.8</formula>
    </cfRule>
    <cfRule type="cellIs" dxfId="385" priority="219" operator="greaterThan">
      <formula>0.8</formula>
    </cfRule>
  </conditionalFormatting>
  <conditionalFormatting sqref="AD135:AD139">
    <cfRule type="notContainsText" dxfId="384" priority="216" operator="notContains" text="Caida">
      <formula>ISERROR(SEARCH("Caida",AD135))</formula>
    </cfRule>
    <cfRule type="containsText" dxfId="383" priority="217" operator="containsText" text="Caida">
      <formula>NOT(ISERROR(SEARCH("Caida",AD135)))</formula>
    </cfRule>
  </conditionalFormatting>
  <conditionalFormatting sqref="AD140">
    <cfRule type="cellIs" dxfId="382" priority="214" operator="lessThan">
      <formula>0.8</formula>
    </cfRule>
    <cfRule type="cellIs" dxfId="381" priority="215" operator="greaterThan">
      <formula>0.8</formula>
    </cfRule>
  </conditionalFormatting>
  <conditionalFormatting sqref="AD140">
    <cfRule type="notContainsText" dxfId="380" priority="212" operator="notContains" text="Caida">
      <formula>ISERROR(SEARCH("Caida",AD140))</formula>
    </cfRule>
    <cfRule type="containsText" dxfId="379" priority="213" operator="containsText" text="Caida">
      <formula>NOT(ISERROR(SEARCH("Caida",AD140)))</formula>
    </cfRule>
  </conditionalFormatting>
  <conditionalFormatting sqref="AD144">
    <cfRule type="cellIs" dxfId="378" priority="210" operator="lessThan">
      <formula>0.8</formula>
    </cfRule>
    <cfRule type="cellIs" dxfId="377" priority="211" operator="greaterThan">
      <formula>0.8</formula>
    </cfRule>
  </conditionalFormatting>
  <conditionalFormatting sqref="AD144">
    <cfRule type="notContainsText" dxfId="376" priority="208" operator="notContains" text="Caida">
      <formula>ISERROR(SEARCH("Caida",AD144))</formula>
    </cfRule>
    <cfRule type="containsText" dxfId="375" priority="209" operator="containsText" text="Caida">
      <formula>NOT(ISERROR(SEARCH("Caida",AD144)))</formula>
    </cfRule>
  </conditionalFormatting>
  <conditionalFormatting sqref="AD146">
    <cfRule type="cellIs" dxfId="374" priority="206" operator="lessThan">
      <formula>0.8</formula>
    </cfRule>
    <cfRule type="cellIs" dxfId="373" priority="207" operator="greaterThan">
      <formula>0.8</formula>
    </cfRule>
  </conditionalFormatting>
  <conditionalFormatting sqref="AD146">
    <cfRule type="notContainsText" dxfId="372" priority="204" operator="notContains" text="Caida">
      <formula>ISERROR(SEARCH("Caida",AD146))</formula>
    </cfRule>
    <cfRule type="containsText" dxfId="371" priority="205" operator="containsText" text="Caida">
      <formula>NOT(ISERROR(SEARCH("Caida",AD146)))</formula>
    </cfRule>
  </conditionalFormatting>
  <conditionalFormatting sqref="AD161">
    <cfRule type="cellIs" dxfId="370" priority="202" operator="lessThan">
      <formula>0.8</formula>
    </cfRule>
    <cfRule type="cellIs" dxfId="369" priority="203" operator="greaterThan">
      <formula>0.8</formula>
    </cfRule>
  </conditionalFormatting>
  <conditionalFormatting sqref="AD161">
    <cfRule type="notContainsText" dxfId="368" priority="200" operator="notContains" text="Caida">
      <formula>ISERROR(SEARCH("Caida",AD161))</formula>
    </cfRule>
    <cfRule type="containsText" dxfId="367" priority="201" operator="containsText" text="Caida">
      <formula>NOT(ISERROR(SEARCH("Caida",AD161)))</formula>
    </cfRule>
  </conditionalFormatting>
  <conditionalFormatting sqref="AD162:AD164">
    <cfRule type="cellIs" dxfId="366" priority="198" operator="lessThan">
      <formula>0.8</formula>
    </cfRule>
    <cfRule type="cellIs" dxfId="365" priority="199" operator="greaterThan">
      <formula>0.8</formula>
    </cfRule>
  </conditionalFormatting>
  <conditionalFormatting sqref="AD162:AD164">
    <cfRule type="notContainsText" dxfId="364" priority="196" operator="notContains" text="Caida">
      <formula>ISERROR(SEARCH("Caida",AD162))</formula>
    </cfRule>
    <cfRule type="containsText" dxfId="363" priority="197" operator="containsText" text="Caida">
      <formula>NOT(ISERROR(SEARCH("Caida",AD162)))</formula>
    </cfRule>
  </conditionalFormatting>
  <conditionalFormatting sqref="AD165">
    <cfRule type="cellIs" dxfId="362" priority="194" operator="lessThan">
      <formula>0.8</formula>
    </cfRule>
    <cfRule type="cellIs" dxfId="361" priority="195" operator="greaterThan">
      <formula>0.8</formula>
    </cfRule>
  </conditionalFormatting>
  <conditionalFormatting sqref="AD165">
    <cfRule type="notContainsText" dxfId="360" priority="192" operator="notContains" text="Caida">
      <formula>ISERROR(SEARCH("Caida",AD165))</formula>
    </cfRule>
    <cfRule type="containsText" dxfId="359" priority="193" operator="containsText" text="Caida">
      <formula>NOT(ISERROR(SEARCH("Caida",AD165)))</formula>
    </cfRule>
  </conditionalFormatting>
  <conditionalFormatting sqref="AD184">
    <cfRule type="cellIs" dxfId="358" priority="190" operator="lessThan">
      <formula>0.8</formula>
    </cfRule>
    <cfRule type="cellIs" dxfId="357" priority="191" operator="greaterThan">
      <formula>0.8</formula>
    </cfRule>
  </conditionalFormatting>
  <conditionalFormatting sqref="AD184">
    <cfRule type="notContainsText" dxfId="356" priority="188" operator="notContains" text="Caida">
      <formula>ISERROR(SEARCH("Caida",AD184))</formula>
    </cfRule>
    <cfRule type="containsText" dxfId="355" priority="189" operator="containsText" text="Caida">
      <formula>NOT(ISERROR(SEARCH("Caida",AD184)))</formula>
    </cfRule>
  </conditionalFormatting>
  <conditionalFormatting sqref="AD185:AD186">
    <cfRule type="cellIs" dxfId="354" priority="186" operator="lessThan">
      <formula>0.8</formula>
    </cfRule>
    <cfRule type="cellIs" dxfId="353" priority="187" operator="greaterThan">
      <formula>0.8</formula>
    </cfRule>
  </conditionalFormatting>
  <conditionalFormatting sqref="AD185:AD186">
    <cfRule type="notContainsText" dxfId="352" priority="184" operator="notContains" text="Caida">
      <formula>ISERROR(SEARCH("Caida",AD185))</formula>
    </cfRule>
    <cfRule type="containsText" dxfId="351" priority="185" operator="containsText" text="Caida">
      <formula>NOT(ISERROR(SEARCH("Caida",AD185)))</formula>
    </cfRule>
  </conditionalFormatting>
  <conditionalFormatting sqref="AD188">
    <cfRule type="cellIs" dxfId="350" priority="182" operator="lessThan">
      <formula>0.8</formula>
    </cfRule>
    <cfRule type="cellIs" dxfId="349" priority="183" operator="greaterThan">
      <formula>0.8</formula>
    </cfRule>
  </conditionalFormatting>
  <conditionalFormatting sqref="AD188">
    <cfRule type="notContainsText" dxfId="348" priority="180" operator="notContains" text="Caida">
      <formula>ISERROR(SEARCH("Caida",AD188))</formula>
    </cfRule>
    <cfRule type="containsText" dxfId="347" priority="181" operator="containsText" text="Caida">
      <formula>NOT(ISERROR(SEARCH("Caida",AD188)))</formula>
    </cfRule>
  </conditionalFormatting>
  <conditionalFormatting sqref="AD201">
    <cfRule type="cellIs" dxfId="346" priority="178" operator="lessThan">
      <formula>0.8</formula>
    </cfRule>
    <cfRule type="cellIs" dxfId="345" priority="179" operator="greaterThan">
      <formula>0.8</formula>
    </cfRule>
  </conditionalFormatting>
  <conditionalFormatting sqref="AD201">
    <cfRule type="notContainsText" dxfId="344" priority="176" operator="notContains" text="Caida">
      <formula>ISERROR(SEARCH("Caida",AD201))</formula>
    </cfRule>
    <cfRule type="containsText" dxfId="343" priority="177" operator="containsText" text="Caida">
      <formula>NOT(ISERROR(SEARCH("Caida",AD201)))</formula>
    </cfRule>
  </conditionalFormatting>
  <conditionalFormatting sqref="AD212">
    <cfRule type="cellIs" dxfId="342" priority="174" operator="lessThan">
      <formula>0.8</formula>
    </cfRule>
    <cfRule type="cellIs" dxfId="341" priority="175" operator="greaterThan">
      <formula>0.8</formula>
    </cfRule>
  </conditionalFormatting>
  <conditionalFormatting sqref="AD212">
    <cfRule type="notContainsText" dxfId="340" priority="172" operator="notContains" text="Caida">
      <formula>ISERROR(SEARCH("Caida",AD212))</formula>
    </cfRule>
    <cfRule type="containsText" dxfId="339" priority="173" operator="containsText" text="Caida">
      <formula>NOT(ISERROR(SEARCH("Caida",AD212)))</formula>
    </cfRule>
  </conditionalFormatting>
  <conditionalFormatting sqref="AD213:AD214">
    <cfRule type="cellIs" dxfId="338" priority="170" operator="lessThan">
      <formula>0.8</formula>
    </cfRule>
    <cfRule type="cellIs" dxfId="337" priority="171" operator="greaterThan">
      <formula>0.8</formula>
    </cfRule>
  </conditionalFormatting>
  <conditionalFormatting sqref="AD213:AD214">
    <cfRule type="notContainsText" dxfId="336" priority="168" operator="notContains" text="Caida">
      <formula>ISERROR(SEARCH("Caida",AD213))</formula>
    </cfRule>
    <cfRule type="containsText" dxfId="335" priority="169" operator="containsText" text="Caida">
      <formula>NOT(ISERROR(SEARCH("Caida",AD213)))</formula>
    </cfRule>
  </conditionalFormatting>
  <conditionalFormatting sqref="AD220">
    <cfRule type="cellIs" dxfId="334" priority="166" operator="lessThan">
      <formula>0.8</formula>
    </cfRule>
    <cfRule type="cellIs" dxfId="333" priority="167" operator="greaterThan">
      <formula>0.8</formula>
    </cfRule>
  </conditionalFormatting>
  <conditionalFormatting sqref="AD220">
    <cfRule type="notContainsText" dxfId="332" priority="164" operator="notContains" text="Caida">
      <formula>ISERROR(SEARCH("Caida",AD220))</formula>
    </cfRule>
    <cfRule type="containsText" dxfId="331" priority="165" operator="containsText" text="Caida">
      <formula>NOT(ISERROR(SEARCH("Caida",AD220)))</formula>
    </cfRule>
  </conditionalFormatting>
  <conditionalFormatting sqref="AD228">
    <cfRule type="cellIs" dxfId="330" priority="162" operator="lessThan">
      <formula>0.8</formula>
    </cfRule>
    <cfRule type="cellIs" dxfId="329" priority="163" operator="greaterThan">
      <formula>0.8</formula>
    </cfRule>
  </conditionalFormatting>
  <conditionalFormatting sqref="AD228">
    <cfRule type="notContainsText" dxfId="328" priority="160" operator="notContains" text="Caida">
      <formula>ISERROR(SEARCH("Caida",AD228))</formula>
    </cfRule>
    <cfRule type="containsText" dxfId="327" priority="161" operator="containsText" text="Caida">
      <formula>NOT(ISERROR(SEARCH("Caida",AD228)))</formula>
    </cfRule>
  </conditionalFormatting>
  <conditionalFormatting sqref="AD233">
    <cfRule type="cellIs" dxfId="326" priority="158" operator="lessThan">
      <formula>0.8</formula>
    </cfRule>
    <cfRule type="cellIs" dxfId="325" priority="159" operator="greaterThan">
      <formula>0.8</formula>
    </cfRule>
  </conditionalFormatting>
  <conditionalFormatting sqref="AD233">
    <cfRule type="notContainsText" dxfId="324" priority="156" operator="notContains" text="Caida">
      <formula>ISERROR(SEARCH("Caida",AD233))</formula>
    </cfRule>
    <cfRule type="containsText" dxfId="323" priority="157" operator="containsText" text="Caida">
      <formula>NOT(ISERROR(SEARCH("Caida",AD233)))</formula>
    </cfRule>
  </conditionalFormatting>
  <conditionalFormatting sqref="AD234">
    <cfRule type="cellIs" dxfId="322" priority="154" operator="lessThan">
      <formula>0.8</formula>
    </cfRule>
    <cfRule type="cellIs" dxfId="321" priority="155" operator="greaterThan">
      <formula>0.8</formula>
    </cfRule>
  </conditionalFormatting>
  <conditionalFormatting sqref="AD234">
    <cfRule type="notContainsText" dxfId="320" priority="152" operator="notContains" text="Caida">
      <formula>ISERROR(SEARCH("Caida",AD234))</formula>
    </cfRule>
    <cfRule type="containsText" dxfId="319" priority="153" operator="containsText" text="Caida">
      <formula>NOT(ISERROR(SEARCH("Caida",AD234)))</formula>
    </cfRule>
  </conditionalFormatting>
  <conditionalFormatting sqref="AD399">
    <cfRule type="cellIs" dxfId="318" priority="151" operator="equal">
      <formula>"apagado"</formula>
    </cfRule>
  </conditionalFormatting>
  <conditionalFormatting sqref="AD404">
    <cfRule type="cellIs" dxfId="317" priority="150" operator="equal">
      <formula>"apagado"</formula>
    </cfRule>
  </conditionalFormatting>
  <conditionalFormatting sqref="AD400">
    <cfRule type="cellIs" dxfId="316" priority="149" operator="equal">
      <formula>"apagado"</formula>
    </cfRule>
  </conditionalFormatting>
  <conditionalFormatting sqref="AD401">
    <cfRule type="cellIs" dxfId="315" priority="148" operator="equal">
      <formula>"apagado"</formula>
    </cfRule>
  </conditionalFormatting>
  <conditionalFormatting sqref="AD228">
    <cfRule type="cellIs" dxfId="314" priority="147" operator="equal">
      <formula>"apagado"</formula>
    </cfRule>
  </conditionalFormatting>
  <conditionalFormatting sqref="AD233">
    <cfRule type="cellIs" dxfId="313" priority="146" operator="equal">
      <formula>"apagado"</formula>
    </cfRule>
  </conditionalFormatting>
  <conditionalFormatting sqref="AD234">
    <cfRule type="cellIs" dxfId="312" priority="145" operator="equal">
      <formula>"apagado"</formula>
    </cfRule>
  </conditionalFormatting>
  <conditionalFormatting sqref="AD220">
    <cfRule type="cellIs" dxfId="311" priority="144" operator="equal">
      <formula>"apagado"</formula>
    </cfRule>
  </conditionalFormatting>
  <conditionalFormatting sqref="AD213:AD214">
    <cfRule type="cellIs" dxfId="310" priority="143" operator="equal">
      <formula>"apagado"</formula>
    </cfRule>
  </conditionalFormatting>
  <conditionalFormatting sqref="AD212">
    <cfRule type="cellIs" dxfId="309" priority="142" operator="equal">
      <formula>"apagado"</formula>
    </cfRule>
  </conditionalFormatting>
  <conditionalFormatting sqref="AD201">
    <cfRule type="cellIs" dxfId="308" priority="141" operator="equal">
      <formula>"apagado"</formula>
    </cfRule>
  </conditionalFormatting>
  <conditionalFormatting sqref="AD188">
    <cfRule type="cellIs" dxfId="307" priority="140" operator="equal">
      <formula>"apagado"</formula>
    </cfRule>
  </conditionalFormatting>
  <conditionalFormatting sqref="AD184">
    <cfRule type="cellIs" dxfId="306" priority="139" operator="equal">
      <formula>"apagado"</formula>
    </cfRule>
  </conditionalFormatting>
  <conditionalFormatting sqref="AD185:AD186">
    <cfRule type="cellIs" dxfId="305" priority="138" operator="equal">
      <formula>"apagado"</formula>
    </cfRule>
  </conditionalFormatting>
  <conditionalFormatting sqref="AD161">
    <cfRule type="cellIs" dxfId="304" priority="137" operator="equal">
      <formula>"apagado"</formula>
    </cfRule>
  </conditionalFormatting>
  <conditionalFormatting sqref="AD162:AD164">
    <cfRule type="cellIs" dxfId="303" priority="136" operator="equal">
      <formula>"apagado"</formula>
    </cfRule>
  </conditionalFormatting>
  <conditionalFormatting sqref="AD165">
    <cfRule type="cellIs" dxfId="302" priority="135" operator="equal">
      <formula>"apagado"</formula>
    </cfRule>
  </conditionalFormatting>
  <conditionalFormatting sqref="AD144">
    <cfRule type="cellIs" dxfId="301" priority="134" operator="equal">
      <formula>"apagado"</formula>
    </cfRule>
  </conditionalFormatting>
  <conditionalFormatting sqref="AD146">
    <cfRule type="cellIs" dxfId="300" priority="133" operator="equal">
      <formula>"apagado"</formula>
    </cfRule>
  </conditionalFormatting>
  <conditionalFormatting sqref="AD129">
    <cfRule type="cellIs" dxfId="299" priority="132" operator="equal">
      <formula>"apagado"</formula>
    </cfRule>
  </conditionalFormatting>
  <conditionalFormatting sqref="AD130:AD131">
    <cfRule type="cellIs" dxfId="298" priority="131" operator="equal">
      <formula>"apagado"</formula>
    </cfRule>
  </conditionalFormatting>
  <conditionalFormatting sqref="AD135:AD139">
    <cfRule type="cellIs" dxfId="297" priority="130" operator="equal">
      <formula>"apagado"</formula>
    </cfRule>
  </conditionalFormatting>
  <conditionalFormatting sqref="AD140">
    <cfRule type="cellIs" dxfId="296" priority="129" operator="equal">
      <formula>"apagado"</formula>
    </cfRule>
  </conditionalFormatting>
  <conditionalFormatting sqref="AD112:AD113">
    <cfRule type="cellIs" dxfId="295" priority="128" operator="equal">
      <formula>"apagado"</formula>
    </cfRule>
  </conditionalFormatting>
  <conditionalFormatting sqref="AD107">
    <cfRule type="cellIs" dxfId="294" priority="126" operator="lessThan">
      <formula>0.8</formula>
    </cfRule>
    <cfRule type="cellIs" dxfId="293" priority="127" operator="greaterThan">
      <formula>0.8</formula>
    </cfRule>
  </conditionalFormatting>
  <conditionalFormatting sqref="AD107">
    <cfRule type="notContainsText" dxfId="292" priority="124" operator="notContains" text="Caida">
      <formula>ISERROR(SEARCH("Caida",AD107))</formula>
    </cfRule>
    <cfRule type="containsText" dxfId="291" priority="125" operator="containsText" text="Caida">
      <formula>NOT(ISERROR(SEARCH("Caida",AD107)))</formula>
    </cfRule>
  </conditionalFormatting>
  <conditionalFormatting sqref="AD107">
    <cfRule type="cellIs" dxfId="290" priority="123" operator="equal">
      <formula>"apagado"</formula>
    </cfRule>
  </conditionalFormatting>
  <conditionalFormatting sqref="AD109">
    <cfRule type="cellIs" dxfId="289" priority="122" operator="equal">
      <formula>"apagado"</formula>
    </cfRule>
  </conditionalFormatting>
  <conditionalFormatting sqref="E413:E419">
    <cfRule type="containsText" dxfId="288" priority="120" operator="containsText" text="fija">
      <formula>NOT(ISERROR(SEARCH("fija",E413)))</formula>
    </cfRule>
    <cfRule type="containsText" dxfId="287" priority="121" operator="containsText" text="domo">
      <formula>NOT(ISERROR(SEARCH("domo",E413)))</formula>
    </cfRule>
  </conditionalFormatting>
  <conditionalFormatting sqref="F413:F419">
    <cfRule type="cellIs" dxfId="286" priority="119" operator="equal">
      <formula>"PTP A FO"</formula>
    </cfRule>
  </conditionalFormatting>
  <conditionalFormatting sqref="F1:F24 F26:F1048576">
    <cfRule type="cellIs" dxfId="285" priority="117" operator="equal">
      <formula>$F$10</formula>
    </cfRule>
    <cfRule type="cellIs" dxfId="284" priority="118" operator="equal">
      <formula>"PTP A FO"</formula>
    </cfRule>
  </conditionalFormatting>
  <conditionalFormatting sqref="E1:E1048576">
    <cfRule type="cellIs" dxfId="283" priority="116" operator="equal">
      <formula>$E$7</formula>
    </cfRule>
  </conditionalFormatting>
  <conditionalFormatting sqref="D355:D356 D163:D164 C1:C1048576">
    <cfRule type="cellIs" dxfId="282" priority="114" operator="equal">
      <formula>$C$216</formula>
    </cfRule>
    <cfRule type="cellIs" dxfId="281" priority="115" operator="equal">
      <formula>$C$204</formula>
    </cfRule>
  </conditionalFormatting>
  <conditionalFormatting sqref="AE73">
    <cfRule type="containsText" dxfId="280" priority="113" operator="containsText" text="Instaladas en Funcionamiento Caida">
      <formula>NOT(ISERROR(SEARCH("Instaladas en Funcionamiento Caida",AE73)))</formula>
    </cfRule>
  </conditionalFormatting>
  <conditionalFormatting sqref="AE7">
    <cfRule type="cellIs" dxfId="279" priority="111" operator="lessThan">
      <formula>0.8</formula>
    </cfRule>
    <cfRule type="cellIs" dxfId="278" priority="112" operator="greaterThan">
      <formula>0.8</formula>
    </cfRule>
  </conditionalFormatting>
  <conditionalFormatting sqref="AE7">
    <cfRule type="notContainsText" dxfId="277" priority="109" operator="notContains" text="Caida">
      <formula>ISERROR(SEARCH("Caida",AE7))</formula>
    </cfRule>
    <cfRule type="containsText" dxfId="276" priority="110" operator="containsText" text="Caida">
      <formula>NOT(ISERROR(SEARCH("Caida",AE7)))</formula>
    </cfRule>
  </conditionalFormatting>
  <conditionalFormatting sqref="AE106:AE108">
    <cfRule type="cellIs" dxfId="275" priority="107" operator="lessThan">
      <formula>0.8</formula>
    </cfRule>
    <cfRule type="cellIs" dxfId="274" priority="108" operator="greaterThan">
      <formula>0.8</formula>
    </cfRule>
  </conditionalFormatting>
  <conditionalFormatting sqref="AE106:AE108">
    <cfRule type="notContainsText" dxfId="273" priority="105" operator="notContains" text="Caida">
      <formula>ISERROR(SEARCH("Caida",AE106))</formula>
    </cfRule>
    <cfRule type="containsText" dxfId="272" priority="106" operator="containsText" text="Caida">
      <formula>NOT(ISERROR(SEARCH("Caida",AE106)))</formula>
    </cfRule>
  </conditionalFormatting>
  <conditionalFormatting sqref="AA87">
    <cfRule type="cellIs" dxfId="271" priority="104" operator="equal">
      <formula>"apagado"</formula>
    </cfRule>
  </conditionalFormatting>
  <conditionalFormatting sqref="AB109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B109">
    <cfRule type="notContainsText" dxfId="268" priority="100" operator="notContains" text="Caida">
      <formula>ISERROR(SEARCH("Caida",AB109))</formula>
    </cfRule>
    <cfRule type="containsText" dxfId="267" priority="101" operator="containsText" text="Caida">
      <formula>NOT(ISERROR(SEARCH("Caida",AB109)))</formula>
    </cfRule>
  </conditionalFormatting>
  <conditionalFormatting sqref="AB109">
    <cfRule type="cellIs" dxfId="266" priority="99" operator="equal">
      <formula>"apagado"</formula>
    </cfRule>
  </conditionalFormatting>
  <conditionalFormatting sqref="AB145">
    <cfRule type="cellIs" dxfId="265" priority="98" operator="equal">
      <formula>"apagado"</formula>
    </cfRule>
  </conditionalFormatting>
  <conditionalFormatting sqref="AB177">
    <cfRule type="cellIs" dxfId="264" priority="97" operator="equal">
      <formula>"apagado"</formula>
    </cfRule>
  </conditionalFormatting>
  <conditionalFormatting sqref="AB179">
    <cfRule type="cellIs" dxfId="263" priority="96" operator="equal">
      <formula>"apagado"</formula>
    </cfRule>
  </conditionalFormatting>
  <conditionalFormatting sqref="AB184">
    <cfRule type="cellIs" dxfId="262" priority="95" operator="equal">
      <formula>"apagado"</formula>
    </cfRule>
  </conditionalFormatting>
  <conditionalFormatting sqref="AB188">
    <cfRule type="cellIs" dxfId="261" priority="94" operator="equal">
      <formula>"apagado"</formula>
    </cfRule>
  </conditionalFormatting>
  <conditionalFormatting sqref="AB88">
    <cfRule type="cellIs" dxfId="260" priority="92" operator="lessThan">
      <formula>0.8</formula>
    </cfRule>
    <cfRule type="cellIs" dxfId="259" priority="93" operator="greaterThan">
      <formula>0.8</formula>
    </cfRule>
  </conditionalFormatting>
  <conditionalFormatting sqref="AB88">
    <cfRule type="notContainsText" dxfId="258" priority="90" operator="notContains" text="Caida">
      <formula>ISERROR(SEARCH("Caida",AB88))</formula>
    </cfRule>
    <cfRule type="containsText" dxfId="257" priority="91" operator="containsText" text="Caida">
      <formula>NOT(ISERROR(SEARCH("Caida",AB88)))</formula>
    </cfRule>
  </conditionalFormatting>
  <conditionalFormatting sqref="AB88">
    <cfRule type="cellIs" dxfId="256" priority="89" operator="equal">
      <formula>"apagado"</formula>
    </cfRule>
  </conditionalFormatting>
  <conditionalFormatting sqref="AB212">
    <cfRule type="cellIs" dxfId="255" priority="88" operator="equal">
      <formula>"apagado"</formula>
    </cfRule>
  </conditionalFormatting>
  <conditionalFormatting sqref="AB283">
    <cfRule type="cellIs" dxfId="254" priority="87" operator="equal">
      <formula>"apagado"</formula>
    </cfRule>
  </conditionalFormatting>
  <conditionalFormatting sqref="AB284">
    <cfRule type="cellIs" dxfId="253" priority="86" operator="equal">
      <formula>"apagado"</formula>
    </cfRule>
  </conditionalFormatting>
  <conditionalFormatting sqref="AB322">
    <cfRule type="cellIs" dxfId="252" priority="85" operator="equal">
      <formula>"apagado"</formula>
    </cfRule>
  </conditionalFormatting>
  <conditionalFormatting sqref="AB323">
    <cfRule type="cellIs" dxfId="251" priority="84" operator="equal">
      <formula>"apagado"</formula>
    </cfRule>
  </conditionalFormatting>
  <conditionalFormatting sqref="AB320">
    <cfRule type="cellIs" dxfId="250" priority="83" operator="equal">
      <formula>"apagado"</formula>
    </cfRule>
  </conditionalFormatting>
  <conditionalFormatting sqref="AB321:AB323">
    <cfRule type="cellIs" dxfId="249" priority="82" operator="equal">
      <formula>"apagado"</formula>
    </cfRule>
  </conditionalFormatting>
  <conditionalFormatting sqref="AB348">
    <cfRule type="cellIs" dxfId="248" priority="81" operator="equal">
      <formula>"apagado"</formula>
    </cfRule>
  </conditionalFormatting>
  <conditionalFormatting sqref="AB359">
    <cfRule type="cellIs" dxfId="247" priority="80" operator="equal">
      <formula>"apagado"</formula>
    </cfRule>
  </conditionalFormatting>
  <conditionalFormatting sqref="AB360">
    <cfRule type="cellIs" dxfId="246" priority="79" operator="equal">
      <formula>"apagado"</formula>
    </cfRule>
  </conditionalFormatting>
  <conditionalFormatting sqref="AB377">
    <cfRule type="cellIs" dxfId="245" priority="78" operator="equal">
      <formula>"apagado"</formula>
    </cfRule>
  </conditionalFormatting>
  <conditionalFormatting sqref="AB393">
    <cfRule type="cellIs" dxfId="244" priority="77" operator="equal">
      <formula>"apagado"</formula>
    </cfRule>
  </conditionalFormatting>
  <conditionalFormatting sqref="AB394:AB397">
    <cfRule type="cellIs" dxfId="243" priority="76" operator="equal">
      <formula>"apagado"</formula>
    </cfRule>
  </conditionalFormatting>
  <conditionalFormatting sqref="AB400">
    <cfRule type="cellIs" dxfId="242" priority="75" operator="equal">
      <formula>"apagado"</formula>
    </cfRule>
  </conditionalFormatting>
  <conditionalFormatting sqref="AB401">
    <cfRule type="cellIs" dxfId="241" priority="74" operator="equal">
      <formula>"apagado"</formula>
    </cfRule>
  </conditionalFormatting>
  <conditionalFormatting sqref="AB409">
    <cfRule type="cellIs" dxfId="240" priority="73" operator="equal">
      <formula>"apagado"</formula>
    </cfRule>
  </conditionalFormatting>
  <conditionalFormatting sqref="AB235">
    <cfRule type="cellIs" dxfId="239" priority="72" operator="equal">
      <formula>"apagado"</formula>
    </cfRule>
  </conditionalFormatting>
  <conditionalFormatting sqref="AB236">
    <cfRule type="cellIs" dxfId="238" priority="71" operator="equal">
      <formula>"apagado"</formula>
    </cfRule>
  </conditionalFormatting>
  <conditionalFormatting sqref="AB237">
    <cfRule type="cellIs" dxfId="237" priority="70" operator="equal">
      <formula>"apagado"</formula>
    </cfRule>
  </conditionalFormatting>
  <conditionalFormatting sqref="AB238">
    <cfRule type="cellIs" dxfId="236" priority="69" operator="equal">
      <formula>"apagado"</formula>
    </cfRule>
  </conditionalFormatting>
  <conditionalFormatting sqref="AB246">
    <cfRule type="cellIs" dxfId="235" priority="68" operator="equal">
      <formula>"apagado"</formula>
    </cfRule>
  </conditionalFormatting>
  <conditionalFormatting sqref="AB239">
    <cfRule type="cellIs" dxfId="234" priority="67" operator="equal">
      <formula>"apagado"</formula>
    </cfRule>
  </conditionalFormatting>
  <conditionalFormatting sqref="AB232">
    <cfRule type="cellIs" dxfId="233" priority="66" operator="equal">
      <formula>"apagado"</formula>
    </cfRule>
  </conditionalFormatting>
  <conditionalFormatting sqref="E433:E435">
    <cfRule type="containsText" dxfId="232" priority="64" operator="containsText" text="fija">
      <formula>NOT(ISERROR(SEARCH("fija",E433)))</formula>
    </cfRule>
    <cfRule type="containsText" dxfId="231" priority="65" operator="containsText" text="domo">
      <formula>NOT(ISERROR(SEARCH("domo",E433)))</formula>
    </cfRule>
  </conditionalFormatting>
  <conditionalFormatting sqref="E421">
    <cfRule type="containsText" dxfId="230" priority="63" operator="containsText" text="Radio">
      <formula>NOT(ISERROR(SEARCH("Radio",E421)))</formula>
    </cfRule>
  </conditionalFormatting>
  <conditionalFormatting sqref="E421">
    <cfRule type="containsText" dxfId="229" priority="61" operator="containsText" text="fija">
      <formula>NOT(ISERROR(SEARCH("fija",E421)))</formula>
    </cfRule>
    <cfRule type="containsText" dxfId="228" priority="62" operator="containsText" text="domo">
      <formula>NOT(ISERROR(SEARCH("domo",E421)))</formula>
    </cfRule>
  </conditionalFormatting>
  <conditionalFormatting sqref="E421">
    <cfRule type="containsText" dxfId="227" priority="59" operator="containsText" text="fija">
      <formula>NOT(ISERROR(SEARCH("fija",E421)))</formula>
    </cfRule>
    <cfRule type="containsText" dxfId="226" priority="60" operator="containsText" text="domo">
      <formula>NOT(ISERROR(SEARCH("domo",E421)))</formula>
    </cfRule>
  </conditionalFormatting>
  <conditionalFormatting sqref="E422">
    <cfRule type="containsText" dxfId="225" priority="58" operator="containsText" text="Radio">
      <formula>NOT(ISERROR(SEARCH("Radio",E422)))</formula>
    </cfRule>
  </conditionalFormatting>
  <conditionalFormatting sqref="E422">
    <cfRule type="containsText" dxfId="224" priority="56" operator="containsText" text="fija">
      <formula>NOT(ISERROR(SEARCH("fija",E422)))</formula>
    </cfRule>
    <cfRule type="containsText" dxfId="223" priority="57" operator="containsText" text="domo">
      <formula>NOT(ISERROR(SEARCH("domo",E422)))</formula>
    </cfRule>
  </conditionalFormatting>
  <conditionalFormatting sqref="E422">
    <cfRule type="containsText" dxfId="222" priority="54" operator="containsText" text="fija">
      <formula>NOT(ISERROR(SEARCH("fija",E422)))</formula>
    </cfRule>
    <cfRule type="containsText" dxfId="221" priority="55" operator="containsText" text="domo">
      <formula>NOT(ISERROR(SEARCH("domo",E422)))</formula>
    </cfRule>
  </conditionalFormatting>
  <conditionalFormatting sqref="E425">
    <cfRule type="containsText" dxfId="220" priority="53" operator="containsText" text="Radio">
      <formula>NOT(ISERROR(SEARCH("Radio",E425)))</formula>
    </cfRule>
  </conditionalFormatting>
  <conditionalFormatting sqref="E425">
    <cfRule type="containsText" dxfId="219" priority="51" operator="containsText" text="fija">
      <formula>NOT(ISERROR(SEARCH("fija",E425)))</formula>
    </cfRule>
    <cfRule type="containsText" dxfId="218" priority="52" operator="containsText" text="domo">
      <formula>NOT(ISERROR(SEARCH("domo",E425)))</formula>
    </cfRule>
  </conditionalFormatting>
  <conditionalFormatting sqref="E425">
    <cfRule type="containsText" dxfId="217" priority="49" operator="containsText" text="fija">
      <formula>NOT(ISERROR(SEARCH("fija",E425)))</formula>
    </cfRule>
    <cfRule type="containsText" dxfId="216" priority="50" operator="containsText" text="domo">
      <formula>NOT(ISERROR(SEARCH("domo",E425)))</formula>
    </cfRule>
  </conditionalFormatting>
  <conditionalFormatting sqref="E426">
    <cfRule type="containsText" dxfId="215" priority="48" operator="containsText" text="Radio">
      <formula>NOT(ISERROR(SEARCH("Radio",E426)))</formula>
    </cfRule>
  </conditionalFormatting>
  <conditionalFormatting sqref="E426">
    <cfRule type="containsText" dxfId="214" priority="46" operator="containsText" text="fija">
      <formula>NOT(ISERROR(SEARCH("fija",E426)))</formula>
    </cfRule>
    <cfRule type="containsText" dxfId="213" priority="47" operator="containsText" text="domo">
      <formula>NOT(ISERROR(SEARCH("domo",E426)))</formula>
    </cfRule>
  </conditionalFormatting>
  <conditionalFormatting sqref="E426">
    <cfRule type="containsText" dxfId="212" priority="44" operator="containsText" text="fija">
      <formula>NOT(ISERROR(SEARCH("fija",E426)))</formula>
    </cfRule>
    <cfRule type="containsText" dxfId="211" priority="45" operator="containsText" text="domo">
      <formula>NOT(ISERROR(SEARCH("domo",E426)))</formula>
    </cfRule>
  </conditionalFormatting>
  <conditionalFormatting sqref="E427">
    <cfRule type="containsText" dxfId="210" priority="43" operator="containsText" text="Radio">
      <formula>NOT(ISERROR(SEARCH("Radio",E427)))</formula>
    </cfRule>
  </conditionalFormatting>
  <conditionalFormatting sqref="E427">
    <cfRule type="containsText" dxfId="209" priority="41" operator="containsText" text="fija">
      <formula>NOT(ISERROR(SEARCH("fija",E427)))</formula>
    </cfRule>
    <cfRule type="containsText" dxfId="208" priority="42" operator="containsText" text="domo">
      <formula>NOT(ISERROR(SEARCH("domo",E427)))</formula>
    </cfRule>
  </conditionalFormatting>
  <conditionalFormatting sqref="E427">
    <cfRule type="containsText" dxfId="207" priority="39" operator="containsText" text="fija">
      <formula>NOT(ISERROR(SEARCH("fija",E427)))</formula>
    </cfRule>
    <cfRule type="containsText" dxfId="206" priority="40" operator="containsText" text="domo">
      <formula>NOT(ISERROR(SEARCH("domo",E427)))</formula>
    </cfRule>
  </conditionalFormatting>
  <conditionalFormatting sqref="E428">
    <cfRule type="containsText" dxfId="205" priority="38" operator="containsText" text="Radio">
      <formula>NOT(ISERROR(SEARCH("Radio",E428)))</formula>
    </cfRule>
  </conditionalFormatting>
  <conditionalFormatting sqref="E428">
    <cfRule type="containsText" dxfId="204" priority="36" operator="containsText" text="fija">
      <formula>NOT(ISERROR(SEARCH("fija",E428)))</formula>
    </cfRule>
    <cfRule type="containsText" dxfId="203" priority="37" operator="containsText" text="domo">
      <formula>NOT(ISERROR(SEARCH("domo",E428)))</formula>
    </cfRule>
  </conditionalFormatting>
  <conditionalFormatting sqref="E428">
    <cfRule type="containsText" dxfId="202" priority="34" operator="containsText" text="fija">
      <formula>NOT(ISERROR(SEARCH("fija",E428)))</formula>
    </cfRule>
    <cfRule type="containsText" dxfId="201" priority="35" operator="containsText" text="domo">
      <formula>NOT(ISERROR(SEARCH("domo",E428)))</formula>
    </cfRule>
  </conditionalFormatting>
  <conditionalFormatting sqref="AL411">
    <cfRule type="cellIs" dxfId="200" priority="28" operator="lessThan">
      <formula>0.8</formula>
    </cfRule>
    <cfRule type="cellIs" dxfId="199" priority="29" operator="greaterThan">
      <formula>0.8</formula>
    </cfRule>
  </conditionalFormatting>
  <conditionalFormatting sqref="AL412">
    <cfRule type="cellIs" dxfId="198" priority="26" operator="lessThan">
      <formula>0.8</formula>
    </cfRule>
    <cfRule type="cellIs" dxfId="197" priority="27" operator="greaterThan">
      <formula>0.8</formula>
    </cfRule>
  </conditionalFormatting>
  <conditionalFormatting sqref="AL424">
    <cfRule type="cellIs" dxfId="196" priority="24" operator="lessThan">
      <formula>0.8</formula>
    </cfRule>
    <cfRule type="cellIs" dxfId="195" priority="25" operator="greaterThan">
      <formula>0.8</formula>
    </cfRule>
  </conditionalFormatting>
  <conditionalFormatting sqref="AL411">
    <cfRule type="cellIs" dxfId="194" priority="23" operator="equal">
      <formula>"apagado"</formula>
    </cfRule>
  </conditionalFormatting>
  <conditionalFormatting sqref="AL412">
    <cfRule type="cellIs" dxfId="193" priority="22" operator="equal">
      <formula>"apagado"</formula>
    </cfRule>
  </conditionalFormatting>
  <conditionalFormatting sqref="AH107">
    <cfRule type="cellIs" dxfId="192" priority="20" operator="lessThan">
      <formula>0.8</formula>
    </cfRule>
    <cfRule type="cellIs" dxfId="191" priority="21" operator="greaterThan">
      <formula>0.8</formula>
    </cfRule>
  </conditionalFormatting>
  <conditionalFormatting sqref="AH107">
    <cfRule type="notContainsText" dxfId="190" priority="18" operator="notContains" text="Caida">
      <formula>ISERROR(SEARCH("Caida",AH107))</formula>
    </cfRule>
    <cfRule type="containsText" dxfId="189" priority="19" operator="containsText" text="Caida">
      <formula>NOT(ISERROR(SEARCH("Caida",AH107)))</formula>
    </cfRule>
  </conditionalFormatting>
  <conditionalFormatting sqref="AI107">
    <cfRule type="cellIs" dxfId="188" priority="16" operator="lessThan">
      <formula>0.8</formula>
    </cfRule>
    <cfRule type="cellIs" dxfId="187" priority="17" operator="greaterThan">
      <formula>0.8</formula>
    </cfRule>
  </conditionalFormatting>
  <conditionalFormatting sqref="AI107">
    <cfRule type="notContainsText" dxfId="186" priority="14" operator="notContains" text="Caida">
      <formula>ISERROR(SEARCH("Caida",AI107))</formula>
    </cfRule>
    <cfRule type="containsText" dxfId="185" priority="15" operator="containsText" text="Caida">
      <formula>NOT(ISERROR(SEARCH("Caida",AI107)))</formula>
    </cfRule>
  </conditionalFormatting>
  <conditionalFormatting sqref="AK107">
    <cfRule type="cellIs" dxfId="184" priority="12" operator="lessThan">
      <formula>0.8</formula>
    </cfRule>
    <cfRule type="cellIs" dxfId="183" priority="13" operator="greaterThan">
      <formula>0.8</formula>
    </cfRule>
  </conditionalFormatting>
  <conditionalFormatting sqref="AK107">
    <cfRule type="notContainsText" dxfId="182" priority="10" operator="notContains" text="Caida">
      <formula>ISERROR(SEARCH("Caida",AK107))</formula>
    </cfRule>
    <cfRule type="containsText" dxfId="181" priority="11" operator="containsText" text="Caida">
      <formula>NOT(ISERROR(SEARCH("Caida",AK107)))</formula>
    </cfRule>
  </conditionalFormatting>
  <conditionalFormatting sqref="AL107">
    <cfRule type="cellIs" dxfId="180" priority="8" operator="lessThan">
      <formula>0.8</formula>
    </cfRule>
    <cfRule type="cellIs" dxfId="179" priority="9" operator="greaterThan">
      <formula>0.8</formula>
    </cfRule>
  </conditionalFormatting>
  <conditionalFormatting sqref="AL107">
    <cfRule type="notContainsText" dxfId="178" priority="6" operator="notContains" text="Caida">
      <formula>ISERROR(SEARCH("Caida",AL107))</formula>
    </cfRule>
    <cfRule type="containsText" dxfId="177" priority="7" operator="containsText" text="Caida">
      <formula>NOT(ISERROR(SEARCH("Caida",AL107)))</formula>
    </cfRule>
  </conditionalFormatting>
  <conditionalFormatting sqref="AF106">
    <cfRule type="cellIs" dxfId="176" priority="4" operator="lessThan">
      <formula>0.8</formula>
    </cfRule>
    <cfRule type="cellIs" dxfId="175" priority="5" operator="greaterThan">
      <formula>0.8</formula>
    </cfRule>
    <cfRule type="cellIs" dxfId="174" priority="1" operator="equal">
      <formula>"apagado"</formula>
    </cfRule>
  </conditionalFormatting>
  <conditionalFormatting sqref="AF106">
    <cfRule type="notContainsText" dxfId="173" priority="2" operator="notContains" text="Caida">
      <formula>ISERROR(SEARCH("Caida",AF106))</formula>
    </cfRule>
    <cfRule type="containsText" dxfId="172" priority="3" operator="containsText" text="Caida">
      <formula>NOT(ISERROR(SEARCH("Caida",AF106)))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workbookViewId="0">
      <selection activeCell="A51" sqref="A51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3">
      <c r="A11" s="82" t="s">
        <v>52</v>
      </c>
      <c r="B11" s="82" t="s">
        <v>113</v>
      </c>
      <c r="C11" s="82" t="s">
        <v>1151</v>
      </c>
      <c r="D11" s="82" t="s">
        <v>1172</v>
      </c>
      <c r="E11" s="129" t="s">
        <v>19</v>
      </c>
      <c r="F11" s="129" t="s">
        <v>28</v>
      </c>
      <c r="G11" s="82" t="s">
        <v>659</v>
      </c>
    </row>
    <row r="12" spans="1:7" x14ac:dyDescent="0.3">
      <c r="A12" s="82" t="s">
        <v>52</v>
      </c>
      <c r="B12" s="82" t="s">
        <v>114</v>
      </c>
      <c r="C12" s="82" t="s">
        <v>1151</v>
      </c>
      <c r="D12" s="82" t="s">
        <v>1173</v>
      </c>
      <c r="E12" s="129" t="s">
        <v>19</v>
      </c>
      <c r="F12" s="129" t="s">
        <v>28</v>
      </c>
      <c r="G12" s="82" t="s">
        <v>660</v>
      </c>
    </row>
    <row r="13" spans="1:7" x14ac:dyDescent="0.3">
      <c r="A13" s="82" t="s">
        <v>52</v>
      </c>
      <c r="B13" s="82" t="s">
        <v>117</v>
      </c>
      <c r="C13" s="82" t="s">
        <v>1151</v>
      </c>
      <c r="D13" s="82" t="s">
        <v>118</v>
      </c>
      <c r="E13" s="129" t="s">
        <v>19</v>
      </c>
      <c r="F13" s="129" t="s">
        <v>28</v>
      </c>
      <c r="G13" s="82" t="s">
        <v>662</v>
      </c>
    </row>
    <row r="14" spans="1:7" x14ac:dyDescent="0.3">
      <c r="A14" s="82" t="s">
        <v>52</v>
      </c>
      <c r="B14" s="82" t="s">
        <v>123</v>
      </c>
      <c r="C14" s="82" t="s">
        <v>1151</v>
      </c>
      <c r="D14" s="82" t="s">
        <v>1174</v>
      </c>
      <c r="E14" s="129" t="s">
        <v>19</v>
      </c>
      <c r="F14" s="129" t="s">
        <v>28</v>
      </c>
      <c r="G14" s="82" t="s">
        <v>665</v>
      </c>
    </row>
    <row r="15" spans="1:7" x14ac:dyDescent="0.3">
      <c r="A15" s="82" t="s">
        <v>52</v>
      </c>
      <c r="B15" s="82" t="s">
        <v>127</v>
      </c>
      <c r="C15" s="82" t="s">
        <v>1151</v>
      </c>
      <c r="D15" s="82" t="s">
        <v>1156</v>
      </c>
      <c r="E15" s="129" t="s">
        <v>19</v>
      </c>
      <c r="F15" s="129" t="s">
        <v>28</v>
      </c>
      <c r="G15" s="82" t="s">
        <v>668</v>
      </c>
    </row>
    <row r="16" spans="1:7" x14ac:dyDescent="0.3">
      <c r="A16" s="82" t="s">
        <v>52</v>
      </c>
      <c r="B16" s="82" t="s">
        <v>1010</v>
      </c>
      <c r="C16" s="82" t="s">
        <v>1151</v>
      </c>
      <c r="D16" s="82" t="s">
        <v>129</v>
      </c>
      <c r="E16" s="129" t="s">
        <v>19</v>
      </c>
      <c r="F16" s="129" t="s">
        <v>28</v>
      </c>
      <c r="G16" s="82" t="s">
        <v>670</v>
      </c>
    </row>
    <row r="17" spans="1:7" x14ac:dyDescent="0.3">
      <c r="A17" s="82" t="s">
        <v>52</v>
      </c>
      <c r="B17" s="82" t="s">
        <v>130</v>
      </c>
      <c r="C17" s="82" t="s">
        <v>1151</v>
      </c>
      <c r="D17" s="82" t="s">
        <v>131</v>
      </c>
      <c r="E17" s="129" t="s">
        <v>19</v>
      </c>
      <c r="F17" s="129" t="s">
        <v>28</v>
      </c>
      <c r="G17" s="82" t="s">
        <v>671</v>
      </c>
    </row>
    <row r="18" spans="1:7" x14ac:dyDescent="0.3">
      <c r="A18" s="82" t="s">
        <v>52</v>
      </c>
      <c r="B18" s="82" t="s">
        <v>148</v>
      </c>
      <c r="C18" s="82" t="s">
        <v>1151</v>
      </c>
      <c r="D18" s="82" t="s">
        <v>149</v>
      </c>
      <c r="E18" s="129" t="s">
        <v>19</v>
      </c>
      <c r="F18" s="129" t="s">
        <v>20</v>
      </c>
      <c r="G18" s="82" t="s">
        <v>681</v>
      </c>
    </row>
    <row r="19" spans="1:7" x14ac:dyDescent="0.3">
      <c r="A19" s="82" t="s">
        <v>52</v>
      </c>
      <c r="B19" s="82" t="s">
        <v>53</v>
      </c>
      <c r="C19" s="82" t="s">
        <v>1151</v>
      </c>
      <c r="D19" s="82" t="s">
        <v>54</v>
      </c>
      <c r="E19" s="129" t="s">
        <v>15</v>
      </c>
      <c r="F19" s="129" t="s">
        <v>20</v>
      </c>
      <c r="G19" s="82" t="s">
        <v>689</v>
      </c>
    </row>
    <row r="20" spans="1:7" x14ac:dyDescent="0.3">
      <c r="A20" s="82" t="s">
        <v>52</v>
      </c>
      <c r="B20" s="82" t="s">
        <v>1017</v>
      </c>
      <c r="C20" s="82" t="s">
        <v>1151</v>
      </c>
      <c r="D20" s="82" t="s">
        <v>1168</v>
      </c>
      <c r="E20" s="129" t="s">
        <v>73</v>
      </c>
      <c r="F20" s="129" t="s">
        <v>28</v>
      </c>
      <c r="G20" s="82"/>
    </row>
    <row r="21" spans="1:7" x14ac:dyDescent="0.3">
      <c r="A21" s="82" t="s">
        <v>52</v>
      </c>
      <c r="B21" s="82" t="s">
        <v>1199</v>
      </c>
      <c r="C21" s="82" t="s">
        <v>1151</v>
      </c>
      <c r="D21" s="82" t="s">
        <v>1198</v>
      </c>
      <c r="E21" s="129" t="s">
        <v>73</v>
      </c>
      <c r="F21" s="129" t="s">
        <v>28</v>
      </c>
      <c r="G21" s="82" t="s">
        <v>1200</v>
      </c>
    </row>
    <row r="22" spans="1:7" x14ac:dyDescent="0.3">
      <c r="A22" s="82" t="s">
        <v>52</v>
      </c>
      <c r="B22" s="129" t="s">
        <v>1201</v>
      </c>
      <c r="C22" s="129" t="s">
        <v>1151</v>
      </c>
      <c r="D22" s="82" t="s">
        <v>1203</v>
      </c>
      <c r="E22" s="129" t="s">
        <v>73</v>
      </c>
      <c r="F22" s="129" t="s">
        <v>28</v>
      </c>
      <c r="G22" s="82" t="s">
        <v>1210</v>
      </c>
    </row>
    <row r="23" spans="1:7" x14ac:dyDescent="0.3">
      <c r="A23" s="82" t="s">
        <v>52</v>
      </c>
      <c r="B23" s="129" t="s">
        <v>1202</v>
      </c>
      <c r="C23" s="129" t="s">
        <v>1151</v>
      </c>
      <c r="D23" s="82" t="s">
        <v>1203</v>
      </c>
      <c r="E23" s="129" t="s">
        <v>73</v>
      </c>
      <c r="F23" s="129" t="s">
        <v>28</v>
      </c>
      <c r="G23" s="82" t="s">
        <v>1211</v>
      </c>
    </row>
    <row r="24" spans="1:7" x14ac:dyDescent="0.3">
      <c r="A24" s="82" t="s">
        <v>168</v>
      </c>
      <c r="B24" s="82" t="s">
        <v>169</v>
      </c>
      <c r="C24" s="82" t="s">
        <v>1151</v>
      </c>
      <c r="D24" s="82" t="s">
        <v>170</v>
      </c>
      <c r="E24" s="129" t="s">
        <v>19</v>
      </c>
      <c r="F24" s="129" t="s">
        <v>20</v>
      </c>
      <c r="G24" s="82" t="s">
        <v>710</v>
      </c>
    </row>
    <row r="25" spans="1:7" x14ac:dyDescent="0.3">
      <c r="A25" s="82" t="s">
        <v>187</v>
      </c>
      <c r="B25" s="82" t="s">
        <v>185</v>
      </c>
      <c r="C25" s="82" t="s">
        <v>1151</v>
      </c>
      <c r="D25" s="82" t="s">
        <v>186</v>
      </c>
      <c r="E25" s="129" t="s">
        <v>19</v>
      </c>
      <c r="F25" s="129" t="s">
        <v>16</v>
      </c>
      <c r="G25" s="82" t="s">
        <v>717</v>
      </c>
    </row>
    <row r="26" spans="1:7" x14ac:dyDescent="0.3">
      <c r="A26" s="82" t="s">
        <v>222</v>
      </c>
      <c r="B26" s="82" t="s">
        <v>237</v>
      </c>
      <c r="C26" s="82" t="s">
        <v>1151</v>
      </c>
      <c r="D26" s="82" t="s">
        <v>238</v>
      </c>
      <c r="E26" s="129" t="s">
        <v>19</v>
      </c>
      <c r="F26" s="129" t="s">
        <v>20</v>
      </c>
      <c r="G26" s="82" t="s">
        <v>739</v>
      </c>
    </row>
    <row r="27" spans="1:7" x14ac:dyDescent="0.3">
      <c r="A27" s="82" t="s">
        <v>222</v>
      </c>
      <c r="B27" s="82" t="s">
        <v>1040</v>
      </c>
      <c r="C27" s="82" t="s">
        <v>1151</v>
      </c>
      <c r="D27" s="82" t="s">
        <v>225</v>
      </c>
      <c r="E27" s="129" t="s">
        <v>15</v>
      </c>
      <c r="F27" s="129" t="s">
        <v>20</v>
      </c>
      <c r="G27" s="82" t="s">
        <v>744</v>
      </c>
    </row>
    <row r="28" spans="1:7" x14ac:dyDescent="0.3">
      <c r="A28" s="82" t="s">
        <v>222</v>
      </c>
      <c r="B28" s="82" t="s">
        <v>1041</v>
      </c>
      <c r="C28" s="82" t="s">
        <v>1151</v>
      </c>
      <c r="D28" s="82" t="s">
        <v>226</v>
      </c>
      <c r="E28" s="129" t="s">
        <v>15</v>
      </c>
      <c r="F28" s="129" t="s">
        <v>20</v>
      </c>
      <c r="G28" s="82" t="s">
        <v>731</v>
      </c>
    </row>
    <row r="29" spans="1:7" x14ac:dyDescent="0.3">
      <c r="A29" s="82" t="s">
        <v>222</v>
      </c>
      <c r="B29" s="82" t="s">
        <v>227</v>
      </c>
      <c r="C29" s="82" t="s">
        <v>1151</v>
      </c>
      <c r="D29" s="82" t="s">
        <v>228</v>
      </c>
      <c r="E29" s="129" t="s">
        <v>15</v>
      </c>
      <c r="F29" s="129" t="s">
        <v>20</v>
      </c>
      <c r="G29" s="82" t="s">
        <v>745</v>
      </c>
    </row>
    <row r="30" spans="1:7" x14ac:dyDescent="0.3">
      <c r="A30" s="82" t="s">
        <v>222</v>
      </c>
      <c r="B30" s="82" t="s">
        <v>245</v>
      </c>
      <c r="C30" s="82" t="s">
        <v>1151</v>
      </c>
      <c r="D30" s="82" t="s">
        <v>246</v>
      </c>
      <c r="E30" s="129" t="s">
        <v>15</v>
      </c>
      <c r="F30" s="129" t="s">
        <v>28</v>
      </c>
      <c r="G30" s="82" t="s">
        <v>746</v>
      </c>
    </row>
    <row r="31" spans="1:7" x14ac:dyDescent="0.3">
      <c r="A31" s="82" t="s">
        <v>267</v>
      </c>
      <c r="B31" s="82" t="s">
        <v>268</v>
      </c>
      <c r="C31" s="82" t="s">
        <v>1151</v>
      </c>
      <c r="D31" s="82" t="s">
        <v>269</v>
      </c>
      <c r="E31" s="129" t="s">
        <v>19</v>
      </c>
      <c r="F31" s="129" t="s">
        <v>1144</v>
      </c>
      <c r="G31" s="82" t="s">
        <v>763</v>
      </c>
    </row>
    <row r="32" spans="1:7" x14ac:dyDescent="0.3">
      <c r="A32" s="82" t="s">
        <v>313</v>
      </c>
      <c r="B32" s="82" t="s">
        <v>321</v>
      </c>
      <c r="C32" s="82" t="s">
        <v>1151</v>
      </c>
      <c r="D32" s="82" t="s">
        <v>322</v>
      </c>
      <c r="E32" s="129" t="s">
        <v>19</v>
      </c>
      <c r="F32" s="129" t="s">
        <v>20</v>
      </c>
      <c r="G32" s="82" t="s">
        <v>794</v>
      </c>
    </row>
    <row r="33" spans="1:7" x14ac:dyDescent="0.3">
      <c r="A33" s="82" t="s">
        <v>323</v>
      </c>
      <c r="B33" s="82" t="s">
        <v>324</v>
      </c>
      <c r="C33" s="82" t="s">
        <v>1151</v>
      </c>
      <c r="D33" s="82" t="s">
        <v>325</v>
      </c>
      <c r="E33" s="129" t="s">
        <v>19</v>
      </c>
      <c r="F33" s="129" t="s">
        <v>20</v>
      </c>
      <c r="G33" s="83" t="s">
        <v>1307</v>
      </c>
    </row>
    <row r="34" spans="1:7" x14ac:dyDescent="0.3">
      <c r="A34" s="82" t="s">
        <v>313</v>
      </c>
      <c r="B34" s="82" t="s">
        <v>330</v>
      </c>
      <c r="C34" s="82" t="s">
        <v>1151</v>
      </c>
      <c r="D34" s="82" t="s">
        <v>331</v>
      </c>
      <c r="E34" s="129" t="s">
        <v>15</v>
      </c>
      <c r="F34" s="129" t="s">
        <v>28</v>
      </c>
      <c r="G34" s="82" t="s">
        <v>798</v>
      </c>
    </row>
    <row r="35" spans="1:7" x14ac:dyDescent="0.3">
      <c r="A35" s="82" t="s">
        <v>187</v>
      </c>
      <c r="B35" s="82" t="s">
        <v>1061</v>
      </c>
      <c r="C35" s="82" t="s">
        <v>1151</v>
      </c>
      <c r="D35" s="82" t="s">
        <v>1062</v>
      </c>
      <c r="E35" s="129" t="s">
        <v>73</v>
      </c>
      <c r="F35" s="129" t="s">
        <v>28</v>
      </c>
      <c r="G35" s="82"/>
    </row>
    <row r="36" spans="1:7" x14ac:dyDescent="0.3">
      <c r="A36" s="82" t="s">
        <v>267</v>
      </c>
      <c r="B36" s="82" t="s">
        <v>1092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804</v>
      </c>
    </row>
    <row r="37" spans="1:7" x14ac:dyDescent="0.3">
      <c r="A37" s="82" t="s">
        <v>267</v>
      </c>
      <c r="B37" s="82" t="s">
        <v>1093</v>
      </c>
      <c r="C37" s="82" t="s">
        <v>1151</v>
      </c>
      <c r="D37" s="82" t="s">
        <v>341</v>
      </c>
      <c r="E37" s="129" t="s">
        <v>73</v>
      </c>
      <c r="F37" s="129" t="s">
        <v>28</v>
      </c>
      <c r="G37" s="82" t="s">
        <v>805</v>
      </c>
    </row>
    <row r="38" spans="1:7" x14ac:dyDescent="0.3">
      <c r="A38" s="82" t="s">
        <v>389</v>
      </c>
      <c r="B38" s="82" t="s">
        <v>390</v>
      </c>
      <c r="C38" s="82" t="s">
        <v>1151</v>
      </c>
      <c r="D38" s="82" t="s">
        <v>391</v>
      </c>
      <c r="E38" s="129" t="s">
        <v>19</v>
      </c>
      <c r="F38" s="129" t="s">
        <v>28</v>
      </c>
      <c r="G38" s="82" t="s">
        <v>837</v>
      </c>
    </row>
    <row r="39" spans="1:7" x14ac:dyDescent="0.3">
      <c r="A39" s="82" t="s">
        <v>485</v>
      </c>
      <c r="B39" s="82" t="s">
        <v>1278</v>
      </c>
      <c r="C39" s="82" t="s">
        <v>1151</v>
      </c>
      <c r="D39" s="82" t="s">
        <v>1279</v>
      </c>
      <c r="E39" s="129" t="s">
        <v>1204</v>
      </c>
      <c r="F39" s="129" t="s">
        <v>28</v>
      </c>
      <c r="G39" s="82" t="s">
        <v>1280</v>
      </c>
    </row>
    <row r="40" spans="1:7" x14ac:dyDescent="0.3">
      <c r="A40" s="82" t="s">
        <v>485</v>
      </c>
      <c r="B40" s="82" t="s">
        <v>1281</v>
      </c>
      <c r="C40" s="82" t="s">
        <v>1151</v>
      </c>
      <c r="D40" s="82" t="s">
        <v>1279</v>
      </c>
      <c r="E40" s="129" t="s">
        <v>1204</v>
      </c>
      <c r="F40" s="129" t="s">
        <v>28</v>
      </c>
      <c r="G40" s="82" t="s">
        <v>1282</v>
      </c>
    </row>
    <row r="45" spans="1:7" x14ac:dyDescent="0.3">
      <c r="A45" t="s">
        <v>1314</v>
      </c>
    </row>
    <row r="48" spans="1:7" x14ac:dyDescent="0.3">
      <c r="A48" t="s">
        <v>1301</v>
      </c>
      <c r="D48" t="s">
        <v>1303</v>
      </c>
    </row>
    <row r="51" spans="1:4" x14ac:dyDescent="0.3">
      <c r="A51" t="s">
        <v>1302</v>
      </c>
    </row>
    <row r="53" spans="1:4" x14ac:dyDescent="0.3">
      <c r="D53" t="s">
        <v>1304</v>
      </c>
    </row>
  </sheetData>
  <conditionalFormatting sqref="E10:G10">
    <cfRule type="containsText" dxfId="171" priority="658" operator="containsText" text="Radio">
      <formula>NOT(ISERROR(SEARCH("Radio",E10)))</formula>
    </cfRule>
  </conditionalFormatting>
  <conditionalFormatting sqref="E10">
    <cfRule type="containsText" dxfId="170" priority="656" operator="containsText" text="fija">
      <formula>NOT(ISERROR(SEARCH("fija",E10)))</formula>
    </cfRule>
    <cfRule type="containsText" dxfId="169" priority="657" operator="containsText" text="domo">
      <formula>NOT(ISERROR(SEARCH("domo",E10)))</formula>
    </cfRule>
  </conditionalFormatting>
  <conditionalFormatting sqref="F10">
    <cfRule type="cellIs" dxfId="168" priority="655" operator="equal">
      <formula>"PTP A FO"</formula>
    </cfRule>
  </conditionalFormatting>
  <conditionalFormatting sqref="C10">
    <cfRule type="cellIs" dxfId="167" priority="650" operator="equal">
      <formula>$C$224</formula>
    </cfRule>
    <cfRule type="cellIs" dxfId="166" priority="651" operator="equal">
      <formula>$C$212</formula>
    </cfRule>
  </conditionalFormatting>
  <conditionalFormatting sqref="F10">
    <cfRule type="cellIs" dxfId="165" priority="776" operator="equal">
      <formula>#REF!</formula>
    </cfRule>
    <cfRule type="cellIs" dxfId="164" priority="777" operator="equal">
      <formula>"PTP A FO"</formula>
    </cfRule>
  </conditionalFormatting>
  <conditionalFormatting sqref="E10">
    <cfRule type="cellIs" dxfId="163" priority="778" operator="equal">
      <formula>#REF!</formula>
    </cfRule>
  </conditionalFormatting>
  <conditionalFormatting sqref="E11:G40">
    <cfRule type="containsText" dxfId="162" priority="9" operator="containsText" text="Radio">
      <formula>NOT(ISERROR(SEARCH("Radio",E11)))</formula>
    </cfRule>
  </conditionalFormatting>
  <conditionalFormatting sqref="E11:E40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40">
    <cfRule type="cellIs" dxfId="159" priority="6" operator="equal">
      <formula>"PTP A FO"</formula>
    </cfRule>
  </conditionalFormatting>
  <conditionalFormatting sqref="F11:F40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40">
    <cfRule type="cellIs" dxfId="156" priority="3" operator="equal">
      <formula>$E$7</formula>
    </cfRule>
  </conditionalFormatting>
  <conditionalFormatting sqref="D39:D40 C11:C40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topLeftCell="A28" workbookViewId="0">
      <selection activeCell="F1" sqref="F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 t="str">
        <f>'RESUMEN TOTAL'!AK5</f>
        <v>APAGADO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 t="str">
        <f>'RESUMEN TOTAL'!AF6</f>
        <v>APAGADO</v>
      </c>
      <c r="AB3" t="str">
        <f>'RESUMEN TOTAL'!AG6</f>
        <v>APAGADO</v>
      </c>
      <c r="AC3" t="str">
        <f>'RESUMEN TOTAL'!AH6</f>
        <v>APAGADO</v>
      </c>
      <c r="AD3">
        <f>'RESUMEN TOTAL'!AI6</f>
        <v>0</v>
      </c>
      <c r="AE3">
        <f>'RESUMEN TOTAL'!AJ6</f>
        <v>0</v>
      </c>
      <c r="AF3">
        <f>'RESUMEN TOTAL'!AK6</f>
        <v>0</v>
      </c>
      <c r="AG3" t="str">
        <f>'RESUMEN TOTAL'!AL6</f>
        <v>APAGADO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 t="str">
        <f>'RESUMEN TOTAL'!AF17</f>
        <v>APAGADO</v>
      </c>
      <c r="AB14" t="str">
        <f>'RESUMEN TOTAL'!AG17</f>
        <v>APAGADO</v>
      </c>
      <c r="AC14" t="str">
        <f>'RESUMEN TOTAL'!AH17</f>
        <v>APAGADO</v>
      </c>
      <c r="AD14">
        <f>'RESUMEN TOTAL'!AI17</f>
        <v>0</v>
      </c>
      <c r="AE14">
        <f>'RESUMEN TOTAL'!AJ17</f>
        <v>0</v>
      </c>
      <c r="AF14" t="str">
        <f>'RESUMEN TOTAL'!AK17</f>
        <v>APAGADO</v>
      </c>
      <c r="AG14" t="str">
        <f>'RESUMEN TOTAL'!AL17</f>
        <v>APAGADO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 t="str">
        <f>'RESUMEN TOTAL'!AF18</f>
        <v>APAGADO</v>
      </c>
      <c r="AB15" t="str">
        <f>'RESUMEN TOTAL'!AG18</f>
        <v>APAGADO</v>
      </c>
      <c r="AC15" t="str">
        <f>'RESUMEN TOTAL'!AH18</f>
        <v>APAGADO</v>
      </c>
      <c r="AD15">
        <f>'RESUMEN TOTAL'!AI18</f>
        <v>0</v>
      </c>
      <c r="AE15">
        <f>'RESUMEN TOTAL'!AJ18</f>
        <v>0</v>
      </c>
      <c r="AF15" t="str">
        <f>'RESUMEN TOTAL'!AK18</f>
        <v>APAGADO</v>
      </c>
      <c r="AG15" t="str">
        <f>'RESUMEN TOTAL'!AL18</f>
        <v>APAGADO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 t="str">
        <f>'RESUMEN TOTAL'!AF19</f>
        <v>APAGADO</v>
      </c>
      <c r="AB16" t="str">
        <f>'RESUMEN TOTAL'!AG19</f>
        <v>APAGADO</v>
      </c>
      <c r="AC16" t="str">
        <f>'RESUMEN TOTAL'!AH19</f>
        <v>APAGADO</v>
      </c>
      <c r="AD16">
        <f>'RESUMEN TOTAL'!AI19</f>
        <v>0</v>
      </c>
      <c r="AE16">
        <f>'RESUMEN TOTAL'!AJ19</f>
        <v>0</v>
      </c>
      <c r="AF16" t="str">
        <f>'RESUMEN TOTAL'!AK19</f>
        <v>APAGADO</v>
      </c>
      <c r="AG16" t="str">
        <f>'RESUMEN TOTAL'!AL19</f>
        <v>APAGADO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 t="str">
        <f>'RESUMEN TOTAL'!AF20</f>
        <v>APAGADO</v>
      </c>
      <c r="AB17" t="str">
        <f>'RESUMEN TOTAL'!AG20</f>
        <v>APAGADO</v>
      </c>
      <c r="AC17" t="str">
        <f>'RESUMEN TOTAL'!AH20</f>
        <v>APAGADO</v>
      </c>
      <c r="AD17">
        <f>'RESUMEN TOTAL'!AI20</f>
        <v>0</v>
      </c>
      <c r="AE17">
        <f>'RESUMEN TOTAL'!AJ20</f>
        <v>0</v>
      </c>
      <c r="AF17" t="str">
        <f>'RESUMEN TOTAL'!AK20</f>
        <v>APAGADO</v>
      </c>
      <c r="AG17" t="str">
        <f>'RESUMEN TOTAL'!AL20</f>
        <v>APAGADO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 t="str">
        <f>'RESUMEN TOTAL'!AF21</f>
        <v>APAGADO</v>
      </c>
      <c r="AB18" t="str">
        <f>'RESUMEN TOTAL'!AG21</f>
        <v>APAGADO</v>
      </c>
      <c r="AC18" t="str">
        <f>'RESUMEN TOTAL'!AH21</f>
        <v>APAGADO</v>
      </c>
      <c r="AD18">
        <f>'RESUMEN TOTAL'!AI21</f>
        <v>0</v>
      </c>
      <c r="AE18">
        <f>'RESUMEN TOTAL'!AJ21</f>
        <v>0</v>
      </c>
      <c r="AF18" t="str">
        <f>'RESUMEN TOTAL'!AK21</f>
        <v>APAGADO</v>
      </c>
      <c r="AG18" t="str">
        <f>'RESUMEN TOTAL'!AL21</f>
        <v>APAGADO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 t="str">
        <f>'RESUMEN TOTAL'!AF22</f>
        <v>APAGADO</v>
      </c>
      <c r="AB19" t="str">
        <f>'RESUMEN TOTAL'!AG22</f>
        <v>APAGADO</v>
      </c>
      <c r="AC19" t="str">
        <f>'RESUMEN TOTAL'!AH22</f>
        <v>APAGADO</v>
      </c>
      <c r="AD19">
        <f>'RESUMEN TOTAL'!AI22</f>
        <v>0</v>
      </c>
      <c r="AE19">
        <f>'RESUMEN TOTAL'!AJ22</f>
        <v>0</v>
      </c>
      <c r="AF19" t="str">
        <f>'RESUMEN TOTAL'!AK22</f>
        <v>APAGADO</v>
      </c>
      <c r="AG19" t="str">
        <f>'RESUMEN TOTAL'!AL22</f>
        <v>APAGADO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 t="str">
        <f>'RESUMEN TOTAL'!AL31</f>
        <v>APAGADO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 t="str">
        <f>'RESUMEN TOTAL'!AL35</f>
        <v>APAGADO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 t="str">
        <f>'RESUMEN TOTAL'!AF37</f>
        <v>APAGADO</v>
      </c>
      <c r="AB34" t="str">
        <f>'RESUMEN TOTAL'!AG37</f>
        <v>APAGADO</v>
      </c>
      <c r="AC34" t="str">
        <f>'RESUMEN TOTAL'!AH37</f>
        <v>APAGADO</v>
      </c>
      <c r="AD34">
        <f>'RESUMEN TOTAL'!AI37</f>
        <v>0</v>
      </c>
      <c r="AE34">
        <f>'RESUMEN TOTAL'!AJ37</f>
        <v>0</v>
      </c>
      <c r="AF34" t="str">
        <f>'RESUMEN TOTAL'!AK37</f>
        <v>APAGADO</v>
      </c>
      <c r="AG34" t="str">
        <f>'RESUMEN TOTAL'!AL37</f>
        <v>APAGADO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 t="str">
        <f>'RESUMEN TOTAL'!AL41</f>
        <v>APAGADO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 t="str">
        <f>'RESUMEN TOTAL'!AF48</f>
        <v>APAGADO</v>
      </c>
      <c r="AB45" t="str">
        <f>'RESUMEN TOTAL'!AG48</f>
        <v>APAGADO</v>
      </c>
      <c r="AC45" t="str">
        <f>'RESUMEN TOTAL'!AH48</f>
        <v>APAGADO</v>
      </c>
      <c r="AD45">
        <f>'RESUMEN TOTAL'!AI48</f>
        <v>0</v>
      </c>
      <c r="AE45">
        <f>'RESUMEN TOTAL'!AJ48</f>
        <v>0</v>
      </c>
      <c r="AF45" t="str">
        <f>'RESUMEN TOTAL'!AK48</f>
        <v>APAGADO</v>
      </c>
      <c r="AG45" t="str">
        <f>'RESUMEN TOTAL'!AL48</f>
        <v>APAGADO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 t="str">
        <f>'RESUMEN TOTAL'!AF49</f>
        <v>APAGADO</v>
      </c>
      <c r="AB46" t="str">
        <f>'RESUMEN TOTAL'!AG49</f>
        <v>APAGADO</v>
      </c>
      <c r="AC46" t="str">
        <f>'RESUMEN TOTAL'!AH49</f>
        <v>APAGADO</v>
      </c>
      <c r="AD46">
        <f>'RESUMEN TOTAL'!AI49</f>
        <v>0</v>
      </c>
      <c r="AE46">
        <f>'RESUMEN TOTAL'!AJ49</f>
        <v>0</v>
      </c>
      <c r="AF46" t="str">
        <f>'RESUMEN TOTAL'!AK49</f>
        <v>APAGADO</v>
      </c>
      <c r="AG46" t="str">
        <f>'RESUMEN TOTAL'!AL49</f>
        <v>APAGADO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 t="str">
        <f>'RESUMEN TOTAL'!AF51</f>
        <v>APAGADO</v>
      </c>
      <c r="AB48" t="str">
        <f>'RESUMEN TOTAL'!AG51</f>
        <v>APAGADO</v>
      </c>
      <c r="AC48" t="str">
        <f>'RESUMEN TOTAL'!AH51</f>
        <v>APAGADO</v>
      </c>
      <c r="AD48">
        <f>'RESUMEN TOTAL'!AI51</f>
        <v>0</v>
      </c>
      <c r="AE48">
        <f>'RESUMEN TOTAL'!AJ51</f>
        <v>0</v>
      </c>
      <c r="AF48" t="str">
        <f>'RESUMEN TOTAL'!AK51</f>
        <v>APAGADO</v>
      </c>
      <c r="AG48" t="str">
        <f>'RESUMEN TOTAL'!AL51</f>
        <v>APAGADO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 t="str">
        <f>'RESUMEN TOTAL'!AF54</f>
        <v>APAGADO</v>
      </c>
      <c r="AB51" t="str">
        <f>'RESUMEN TOTAL'!AG54</f>
        <v>APAGADO</v>
      </c>
      <c r="AC51" t="str">
        <f>'RESUMEN TOTAL'!AH54</f>
        <v>APAGADO</v>
      </c>
      <c r="AD51">
        <f>'RESUMEN TOTAL'!AI54</f>
        <v>0</v>
      </c>
      <c r="AE51">
        <f>'RESUMEN TOTAL'!AJ54</f>
        <v>0</v>
      </c>
      <c r="AF51" t="str">
        <f>'RESUMEN TOTAL'!AK54</f>
        <v>APAGADO</v>
      </c>
      <c r="AG51" t="str">
        <f>'RESUMEN TOTAL'!AL54</f>
        <v>APAGADO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 t="str">
        <f>'RESUMEN TOTAL'!AF57</f>
        <v>APAGADO</v>
      </c>
      <c r="AB54" t="str">
        <f>'RESUMEN TOTAL'!AG57</f>
        <v>APAGADO</v>
      </c>
      <c r="AC54" t="str">
        <f>'RESUMEN TOTAL'!AH57</f>
        <v>APAGADO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 t="str">
        <f>'RESUMEN TOTAL'!AF59</f>
        <v>APAGADO</v>
      </c>
      <c r="AB56" t="str">
        <f>'RESUMEN TOTAL'!AG59</f>
        <v>APAGADO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 t="str">
        <f>'RESUMEN TOTAL'!AF60</f>
        <v>APAGADO</v>
      </c>
      <c r="AB57" t="str">
        <f>'RESUMEN TOTAL'!AG60</f>
        <v>APAGADO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 t="str">
        <f>'RESUMEN TOTAL'!AH64</f>
        <v>APAGADO</v>
      </c>
      <c r="AD61">
        <f>'RESUMEN TOTAL'!AI64</f>
        <v>0</v>
      </c>
      <c r="AE61">
        <f>'RESUMEN TOTAL'!AJ64</f>
        <v>0</v>
      </c>
      <c r="AF61" t="str">
        <f>'RESUMEN TOTAL'!AK64</f>
        <v>APAGADO</v>
      </c>
      <c r="AG61" t="str">
        <f>'RESUMEN TOTAL'!AL64</f>
        <v>APAGADO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 t="str">
        <f>'RESUMEN TOTAL'!AF87</f>
        <v>APAGADO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 t="str">
        <f>'RESUMEN TOTAL'!AL87</f>
        <v>APAGADO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 t="str">
        <f>'RESUMEN TOTAL'!AF88</f>
        <v>APAGADO</v>
      </c>
      <c r="AB85" t="str">
        <f>'RESUMEN TOTAL'!AG88</f>
        <v>APAGADO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 t="str">
        <f>'RESUMEN TOTAL'!AL88</f>
        <v>APAGADO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 t="str">
        <f>'RESUMEN TOTAL'!AH89</f>
        <v>APAGADO</v>
      </c>
      <c r="AD86">
        <f>'RESUMEN TOTAL'!AI89</f>
        <v>0</v>
      </c>
      <c r="AE86">
        <f>'RESUMEN TOTAL'!AJ89</f>
        <v>0</v>
      </c>
      <c r="AF86" t="str">
        <f>'RESUMEN TOTAL'!AK89</f>
        <v>APAGADO</v>
      </c>
      <c r="AG86" t="str">
        <f>'RESUMEN TOTAL'!AL89</f>
        <v>APAGADO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 t="str">
        <f>'RESUMEN TOTAL'!AH90</f>
        <v>APAGADO</v>
      </c>
      <c r="AD87">
        <f>'RESUMEN TOTAL'!AI90</f>
        <v>0</v>
      </c>
      <c r="AE87">
        <f>'RESUMEN TOTAL'!AJ90</f>
        <v>0</v>
      </c>
      <c r="AF87" t="str">
        <f>'RESUMEN TOTAL'!AK90</f>
        <v>APAGADO</v>
      </c>
      <c r="AG87" t="str">
        <f>'RESUMEN TOTAL'!AL90</f>
        <v>APAGADO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 t="str">
        <f>'RESUMEN TOTAL'!AL97</f>
        <v>APAGADO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 t="str">
        <f>'RESUMEN TOTAL'!AF98</f>
        <v>APAGADO</v>
      </c>
      <c r="AB95" t="str">
        <f>'RESUMEN TOTAL'!AG98</f>
        <v>APAGADO</v>
      </c>
      <c r="AC95" t="str">
        <f>'RESUMEN TOTAL'!AH98</f>
        <v>APAGADO</v>
      </c>
      <c r="AD95">
        <f>'RESUMEN TOTAL'!AI98</f>
        <v>0</v>
      </c>
      <c r="AE95">
        <f>'RESUMEN TOTAL'!AJ98</f>
        <v>0</v>
      </c>
      <c r="AF95" t="str">
        <f>'RESUMEN TOTAL'!AK98</f>
        <v>APAGADO</v>
      </c>
      <c r="AG95" t="str">
        <f>'RESUMEN TOTAL'!AL98</f>
        <v>APAGADO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 t="str">
        <f>'RESUMEN TOTAL'!AF99</f>
        <v>APAGADO</v>
      </c>
      <c r="AB96" t="str">
        <f>'RESUMEN TOTAL'!AG99</f>
        <v>APAGADO</v>
      </c>
      <c r="AC96" t="str">
        <f>'RESUMEN TOTAL'!AH99</f>
        <v>APAGADO</v>
      </c>
      <c r="AD96">
        <f>'RESUMEN TOTAL'!AI99</f>
        <v>0</v>
      </c>
      <c r="AE96">
        <f>'RESUMEN TOTAL'!AJ99</f>
        <v>0</v>
      </c>
      <c r="AF96" t="str">
        <f>'RESUMEN TOTAL'!AK99</f>
        <v>APAGADO</v>
      </c>
      <c r="AG96" t="str">
        <f>'RESUMEN TOTAL'!AL99</f>
        <v>APAGADO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 t="str">
        <f>'RESUMEN TOTAL'!AF101</f>
        <v>APAGADO</v>
      </c>
      <c r="AB98" t="str">
        <f>'RESUMEN TOTAL'!AG101</f>
        <v>APAGADO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 t="str">
        <f>'RESUMEN TOTAL'!AF102</f>
        <v>APAGADO</v>
      </c>
      <c r="AB99" t="str">
        <f>'RESUMEN TOTAL'!AG102</f>
        <v>APAGADO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 t="str">
        <f>'RESUMEN TOTAL'!AF105</f>
        <v>APAGADO</v>
      </c>
      <c r="AB102" t="str">
        <f>'RESUMEN TOTAL'!AG105</f>
        <v>APAGADO</v>
      </c>
      <c r="AC102" t="str">
        <f>'RESUMEN TOTAL'!AH105</f>
        <v>APAGADO</v>
      </c>
      <c r="AD102">
        <f>'RESUMEN TOTAL'!AI105</f>
        <v>0</v>
      </c>
      <c r="AE102">
        <f>'RESUMEN TOTAL'!AJ105</f>
        <v>0</v>
      </c>
      <c r="AF102" t="str">
        <f>'RESUMEN TOTAL'!AK105</f>
        <v>APAGADO</v>
      </c>
      <c r="AG102" t="str">
        <f>'RESUMEN TOTAL'!AL105</f>
        <v>APAGADO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 t="str">
        <f>'RESUMEN TOTAL'!AF106</f>
        <v>APAGADO</v>
      </c>
      <c r="AB103" t="str">
        <f>'RESUMEN TOTAL'!AG106</f>
        <v>APAGADO</v>
      </c>
      <c r="AC103" t="str">
        <f>'RESUMEN TOTAL'!AH106</f>
        <v>APAGADO</v>
      </c>
      <c r="AD103">
        <f>'RESUMEN TOTAL'!AI106</f>
        <v>0</v>
      </c>
      <c r="AE103">
        <f>'RESUMEN TOTAL'!AJ106</f>
        <v>0</v>
      </c>
      <c r="AF103" t="str">
        <f>'RESUMEN TOTAL'!AK106</f>
        <v>APAGADO</v>
      </c>
      <c r="AG103" t="str">
        <f>'RESUMEN TOTAL'!AL106</f>
        <v>APAGADO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 t="str">
        <f>'RESUMEN TOTAL'!AF111</f>
        <v>APAGADO</v>
      </c>
      <c r="AB108" t="str">
        <f>'RESUMEN TOTAL'!AG111</f>
        <v>APAGADO</v>
      </c>
      <c r="AC108" t="str">
        <f>'RESUMEN TOTAL'!AH111</f>
        <v>APAGADO</v>
      </c>
      <c r="AD108">
        <f>'RESUMEN TOTAL'!AI111</f>
        <v>0</v>
      </c>
      <c r="AE108">
        <f>'RESUMEN TOTAL'!AJ111</f>
        <v>0</v>
      </c>
      <c r="AF108" t="str">
        <f>'RESUMEN TOTAL'!AK111</f>
        <v>APAGADO</v>
      </c>
      <c r="AG108" t="str">
        <f>'RESUMEN TOTAL'!AL111</f>
        <v>APAGADO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 t="str">
        <f>'RESUMEN TOTAL'!AF120</f>
        <v>APAGADO</v>
      </c>
      <c r="AB117" t="str">
        <f>'RESUMEN TOTAL'!AG120</f>
        <v>APAGADO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 t="str">
        <f>'RESUMEN TOTAL'!AF121</f>
        <v>APAGADO</v>
      </c>
      <c r="AB118" t="str">
        <f>'RESUMEN TOTAL'!AG121</f>
        <v>APAGADO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 t="str">
        <f>'RESUMEN TOTAL'!AF122</f>
        <v>APAGADO</v>
      </c>
      <c r="AB119" t="str">
        <f>'RESUMEN TOTAL'!AG122</f>
        <v>APAGADO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 t="str">
        <f>'RESUMEN TOTAL'!AF123</f>
        <v>APAGADO</v>
      </c>
      <c r="AB120" t="str">
        <f>'RESUMEN TOTAL'!AG123</f>
        <v>APAGADO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 t="str">
        <f>'RESUMEN TOTAL'!AL141</f>
        <v>APAGADO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 t="str">
        <f>'RESUMEN TOTAL'!AF145</f>
        <v>APAGADO</v>
      </c>
      <c r="AB142" t="str">
        <f>'RESUMEN TOTAL'!AG145</f>
        <v>APAGADO</v>
      </c>
      <c r="AC142" t="str">
        <f>'RESUMEN TOTAL'!AH145</f>
        <v>APAGADO</v>
      </c>
      <c r="AD142">
        <f>'RESUMEN TOTAL'!AI145</f>
        <v>0</v>
      </c>
      <c r="AE142">
        <f>'RESUMEN TOTAL'!AJ145</f>
        <v>0</v>
      </c>
      <c r="AF142" t="str">
        <f>'RESUMEN TOTAL'!AK145</f>
        <v>APAGADO</v>
      </c>
      <c r="AG142" t="str">
        <f>'RESUMEN TOTAL'!AL145</f>
        <v>APAGADO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 t="str">
        <f>'RESUMEN TOTAL'!AF150</f>
        <v>APAGADO</v>
      </c>
      <c r="AB147" t="str">
        <f>'RESUMEN TOTAL'!AG150</f>
        <v>APAGADO</v>
      </c>
      <c r="AC147" t="str">
        <f>'RESUMEN TOTAL'!AH150</f>
        <v>APAGADO</v>
      </c>
      <c r="AD147">
        <f>'RESUMEN TOTAL'!AI150</f>
        <v>0</v>
      </c>
      <c r="AE147">
        <f>'RESUMEN TOTAL'!AJ150</f>
        <v>0</v>
      </c>
      <c r="AF147" t="str">
        <f>'RESUMEN TOTAL'!AK150</f>
        <v>APAGADO</v>
      </c>
      <c r="AG147" t="str">
        <f>'RESUMEN TOTAL'!AL150</f>
        <v>APAGADO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 t="str">
        <f>'RESUMEN TOTAL'!AF151</f>
        <v>APAGADO</v>
      </c>
      <c r="AB148" t="str">
        <f>'RESUMEN TOTAL'!AG151</f>
        <v>APAGADO</v>
      </c>
      <c r="AC148" t="str">
        <f>'RESUMEN TOTAL'!AH151</f>
        <v>APAGADO</v>
      </c>
      <c r="AD148">
        <f>'RESUMEN TOTAL'!AI151</f>
        <v>0</v>
      </c>
      <c r="AE148">
        <f>'RESUMEN TOTAL'!AJ151</f>
        <v>0</v>
      </c>
      <c r="AF148" t="str">
        <f>'RESUMEN TOTAL'!AK151</f>
        <v>APAGADO</v>
      </c>
      <c r="AG148" t="str">
        <f>'RESUMEN TOTAL'!AL151</f>
        <v>APAGADO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 t="str">
        <f>'RESUMEN TOTAL'!AF152</f>
        <v>APAGADO</v>
      </c>
      <c r="AB149" t="str">
        <f>'RESUMEN TOTAL'!AG152</f>
        <v>APAGADO</v>
      </c>
      <c r="AC149" t="str">
        <f>'RESUMEN TOTAL'!AH152</f>
        <v>APAGADO</v>
      </c>
      <c r="AD149">
        <f>'RESUMEN TOTAL'!AI152</f>
        <v>0</v>
      </c>
      <c r="AE149">
        <f>'RESUMEN TOTAL'!AJ152</f>
        <v>0</v>
      </c>
      <c r="AF149" t="str">
        <f>'RESUMEN TOTAL'!AK152</f>
        <v>APAGADO</v>
      </c>
      <c r="AG149" t="str">
        <f>'RESUMEN TOTAL'!AL152</f>
        <v>APAGADO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 t="str">
        <f>'RESUMEN TOTAL'!AF153</f>
        <v>APAGADO</v>
      </c>
      <c r="AB150" t="str">
        <f>'RESUMEN TOTAL'!AG153</f>
        <v>APAGADO</v>
      </c>
      <c r="AC150" t="str">
        <f>'RESUMEN TOTAL'!AH153</f>
        <v>APAGADO</v>
      </c>
      <c r="AD150">
        <f>'RESUMEN TOTAL'!AI153</f>
        <v>0</v>
      </c>
      <c r="AE150">
        <f>'RESUMEN TOTAL'!AJ153</f>
        <v>0</v>
      </c>
      <c r="AF150" t="str">
        <f>'RESUMEN TOTAL'!AK153</f>
        <v>APAGADO</v>
      </c>
      <c r="AG150" t="str">
        <f>'RESUMEN TOTAL'!AL153</f>
        <v>APAGADO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 t="str">
        <f>'RESUMEN TOTAL'!AF169</f>
        <v>APAGADO</v>
      </c>
      <c r="AB166" t="str">
        <f>'RESUMEN TOTAL'!AG169</f>
        <v>APAGADO</v>
      </c>
      <c r="AC166" t="str">
        <f>'RESUMEN TOTAL'!AH169</f>
        <v>APAGADO</v>
      </c>
      <c r="AD166">
        <f>'RESUMEN TOTAL'!AI169</f>
        <v>0</v>
      </c>
      <c r="AE166">
        <f>'RESUMEN TOTAL'!AJ169</f>
        <v>0</v>
      </c>
      <c r="AF166" t="str">
        <f>'RESUMEN TOTAL'!AK169</f>
        <v>APAGADO</v>
      </c>
      <c r="AG166" t="str">
        <f>'RESUMEN TOTAL'!AL169</f>
        <v>APAGADO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 t="str">
        <f>'RESUMEN TOTAL'!AF170</f>
        <v>APAGADO</v>
      </c>
      <c r="AB167" t="str">
        <f>'RESUMEN TOTAL'!AG170</f>
        <v>APAGADO</v>
      </c>
      <c r="AC167" t="str">
        <f>'RESUMEN TOTAL'!AH170</f>
        <v>APAGADO</v>
      </c>
      <c r="AD167">
        <f>'RESUMEN TOTAL'!AI170</f>
        <v>0</v>
      </c>
      <c r="AE167">
        <f>'RESUMEN TOTAL'!AJ170</f>
        <v>0</v>
      </c>
      <c r="AF167" t="str">
        <f>'RESUMEN TOTAL'!AK170</f>
        <v>APAGADO</v>
      </c>
      <c r="AG167" t="str">
        <f>'RESUMEN TOTAL'!AL170</f>
        <v>APAGADO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 t="str">
        <f>'RESUMEN TOTAL'!AF171</f>
        <v>APAGADO</v>
      </c>
      <c r="AB168" t="str">
        <f>'RESUMEN TOTAL'!AG171</f>
        <v>APAGADO</v>
      </c>
      <c r="AC168" t="str">
        <f>'RESUMEN TOTAL'!AH171</f>
        <v>APAGADO</v>
      </c>
      <c r="AD168">
        <f>'RESUMEN TOTAL'!AI171</f>
        <v>0</v>
      </c>
      <c r="AE168">
        <f>'RESUMEN TOTAL'!AJ171</f>
        <v>0</v>
      </c>
      <c r="AF168" t="str">
        <f>'RESUMEN TOTAL'!AK171</f>
        <v>APAGADO</v>
      </c>
      <c r="AG168" t="str">
        <f>'RESUMEN TOTAL'!AL171</f>
        <v>APAGADO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 t="str">
        <f>'RESUMEN TOTAL'!AH173</f>
        <v>APAGADO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 t="str">
        <f>'RESUMEN TOTAL'!AH175</f>
        <v>APAGADO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 t="str">
        <f>'RESUMEN TOTAL'!AH176</f>
        <v>APAGADO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 t="str">
        <f>'RESUMEN TOTAL'!AF178</f>
        <v>APAGADO</v>
      </c>
      <c r="AB175" t="str">
        <f>'RESUMEN TOTAL'!AG178</f>
        <v>APAGADO</v>
      </c>
      <c r="AC175" t="str">
        <f>'RESUMEN TOTAL'!AH178</f>
        <v>APAGADO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 t="str">
        <f>'RESUMEN TOTAL'!AH182</f>
        <v>APAGADO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 t="str">
        <f>'RESUMEN TOTAL'!AH183</f>
        <v>APAGADO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3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3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3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3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3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3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3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3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3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 t="str">
        <f>'RESUMEN TOTAL'!AF195</f>
        <v>APAGADO</v>
      </c>
      <c r="AB191" t="str">
        <f>'RESUMEN TOTAL'!AG195</f>
        <v>APAGADO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3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3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3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3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3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3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3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3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3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3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3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3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3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3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3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3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 t="str">
        <f>'RESUMEN TOTAL'!AH211</f>
        <v>APAGADO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 t="str">
        <f>'RESUMEN TOTAL'!AL211</f>
        <v>APAGADO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3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3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3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 t="str">
        <f>'RESUMEN TOTAL'!AF215</f>
        <v>APAGADO</v>
      </c>
      <c r="AB211" t="str">
        <f>'RESUMEN TOTAL'!AG215</f>
        <v>APAGADO</v>
      </c>
      <c r="AC211" t="str">
        <f>'RESUMEN TOTAL'!AH215</f>
        <v>APAGADO</v>
      </c>
      <c r="AD211">
        <f>'RESUMEN TOTAL'!AI215</f>
        <v>0</v>
      </c>
      <c r="AE211">
        <f>'RESUMEN TOTAL'!AJ215</f>
        <v>0</v>
      </c>
      <c r="AF211" t="str">
        <f>'RESUMEN TOTAL'!AK215</f>
        <v>APAGADO</v>
      </c>
      <c r="AG211" t="str">
        <f>'RESUMEN TOTAL'!AL215</f>
        <v>APAGADO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3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 t="str">
        <f>'RESUMEN TOTAL'!AF216</f>
        <v>APAGADO</v>
      </c>
      <c r="AB212" t="str">
        <f>'RESUMEN TOTAL'!AG216</f>
        <v>APAGADO</v>
      </c>
      <c r="AC212" t="str">
        <f>'RESUMEN TOTAL'!AH216</f>
        <v>APAGADO</v>
      </c>
      <c r="AD212">
        <f>'RESUMEN TOTAL'!AI216</f>
        <v>0</v>
      </c>
      <c r="AE212">
        <f>'RESUMEN TOTAL'!AJ216</f>
        <v>0</v>
      </c>
      <c r="AF212" t="str">
        <f>'RESUMEN TOTAL'!AK216</f>
        <v>APAGADO</v>
      </c>
      <c r="AG212" t="str">
        <f>'RESUMEN TOTAL'!AL216</f>
        <v>APAGADO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3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 t="str">
        <f>'RESUMEN TOTAL'!AF217</f>
        <v>APAGADO</v>
      </c>
      <c r="AB213" t="str">
        <f>'RESUMEN TOTAL'!AG217</f>
        <v>APAGADO</v>
      </c>
      <c r="AC213" t="str">
        <f>'RESUMEN TOTAL'!AH217</f>
        <v>APAGADO</v>
      </c>
      <c r="AD213">
        <f>'RESUMEN TOTAL'!AI217</f>
        <v>0</v>
      </c>
      <c r="AE213">
        <f>'RESUMEN TOTAL'!AJ217</f>
        <v>0</v>
      </c>
      <c r="AF213" t="str">
        <f>'RESUMEN TOTAL'!AK217</f>
        <v>APAGADO</v>
      </c>
      <c r="AG213" t="str">
        <f>'RESUMEN TOTAL'!AL217</f>
        <v>APAGADO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3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 t="str">
        <f>'RESUMEN TOTAL'!AF218</f>
        <v>APAGADO</v>
      </c>
      <c r="AB214" t="str">
        <f>'RESUMEN TOTAL'!AG218</f>
        <v>APAGADO</v>
      </c>
      <c r="AC214" t="str">
        <f>'RESUMEN TOTAL'!AH218</f>
        <v>APAGADO</v>
      </c>
      <c r="AD214">
        <f>'RESUMEN TOTAL'!AI218</f>
        <v>0</v>
      </c>
      <c r="AE214">
        <f>'RESUMEN TOTAL'!AJ218</f>
        <v>0</v>
      </c>
      <c r="AF214" t="str">
        <f>'RESUMEN TOTAL'!AK218</f>
        <v>APAGADO</v>
      </c>
      <c r="AG214" t="str">
        <f>'RESUMEN TOTAL'!AL218</f>
        <v>APAGADO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3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 t="str">
        <f>'RESUMEN TOTAL'!AF219</f>
        <v>APAGADO</v>
      </c>
      <c r="AB215" t="str">
        <f>'RESUMEN TOTAL'!AG219</f>
        <v>APAGADO</v>
      </c>
      <c r="AC215" t="str">
        <f>'RESUMEN TOTAL'!AH219</f>
        <v>APAGADO</v>
      </c>
      <c r="AD215">
        <f>'RESUMEN TOTAL'!AI219</f>
        <v>0</v>
      </c>
      <c r="AE215">
        <f>'RESUMEN TOTAL'!AJ219</f>
        <v>0</v>
      </c>
      <c r="AF215" t="str">
        <f>'RESUMEN TOTAL'!AK219</f>
        <v>APAGADO</v>
      </c>
      <c r="AG215" t="str">
        <f>'RESUMEN TOTAL'!AL219</f>
        <v>APAGADO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3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 t="str">
        <f>'RESUMEN TOTAL'!AF220</f>
        <v>APAGADO</v>
      </c>
      <c r="AB216" t="str">
        <f>'RESUMEN TOTAL'!AG220</f>
        <v>APAGADO</v>
      </c>
      <c r="AC216" t="str">
        <f>'RESUMEN TOTAL'!AH220</f>
        <v>APAGADO</v>
      </c>
      <c r="AD216">
        <f>'RESUMEN TOTAL'!AI220</f>
        <v>0</v>
      </c>
      <c r="AE216">
        <f>'RESUMEN TOTAL'!AJ220</f>
        <v>0</v>
      </c>
      <c r="AF216" t="str">
        <f>'RESUMEN TOTAL'!AK220</f>
        <v>APAGADO</v>
      </c>
      <c r="AG216" t="str">
        <f>'RESUMEN TOTAL'!AL220</f>
        <v>APAGADO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3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3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3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3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 t="str">
        <f>'RESUMEN TOTAL'!AK224</f>
        <v>APAGADO</v>
      </c>
      <c r="AG220" t="str">
        <f>'RESUMEN TOTAL'!AL224</f>
        <v>APAGADO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3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3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3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3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3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3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 t="str">
        <f>'RESUMEN TOTAL'!AF230</f>
        <v>APAGADO</v>
      </c>
      <c r="AB226" t="str">
        <f>'RESUMEN TOTAL'!AG230</f>
        <v>APAGADO</v>
      </c>
      <c r="AC226" t="str">
        <f>'RESUMEN TOTAL'!AH230</f>
        <v>APAGADO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3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 t="str">
        <f>'RESUMEN TOTAL'!AF231</f>
        <v>APAGADO</v>
      </c>
      <c r="AB227" t="str">
        <f>'RESUMEN TOTAL'!AG231</f>
        <v>APAGADO</v>
      </c>
      <c r="AC227" t="str">
        <f>'RESUMEN TOTAL'!AH231</f>
        <v>APAGADO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3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 t="str">
        <f>'RESUMEN TOTAL'!AF232</f>
        <v>APAGADO</v>
      </c>
      <c r="AB228" t="str">
        <f>'RESUMEN TOTAL'!AG232</f>
        <v>APAGADO</v>
      </c>
      <c r="AC228" t="str">
        <f>'RESUMEN TOTAL'!AH232</f>
        <v>APAGADO</v>
      </c>
      <c r="AD228">
        <f>'RESUMEN TOTAL'!AI232</f>
        <v>0</v>
      </c>
      <c r="AE228">
        <f>'RESUMEN TOTAL'!AJ232</f>
        <v>0</v>
      </c>
      <c r="AF228" t="str">
        <f>'RESUMEN TOTAL'!AK232</f>
        <v>APAGADO</v>
      </c>
      <c r="AG228" t="str">
        <f>'RESUMEN TOTAL'!AL232</f>
        <v>APAGADO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3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3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3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 t="str">
        <f>'RESUMEN TOTAL'!AF235</f>
        <v>APAGADO</v>
      </c>
      <c r="AB231" t="str">
        <f>'RESUMEN TOTAL'!AG235</f>
        <v>APAGADO</v>
      </c>
      <c r="AC231" t="str">
        <f>'RESUMEN TOTAL'!AH235</f>
        <v>APAGADO</v>
      </c>
      <c r="AD231">
        <f>'RESUMEN TOTAL'!AI235</f>
        <v>0</v>
      </c>
      <c r="AE231">
        <f>'RESUMEN TOTAL'!AJ235</f>
        <v>0</v>
      </c>
      <c r="AF231" t="str">
        <f>'RESUMEN TOTAL'!AK235</f>
        <v>APAGADO</v>
      </c>
      <c r="AG231" t="str">
        <f>'RESUMEN TOTAL'!AL235</f>
        <v>APAGADO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 t="str">
        <f>'RESUMEN TOTAL'!AF237</f>
        <v>APAGADO</v>
      </c>
      <c r="AB233" t="str">
        <f>'RESUMEN TOTAL'!AG237</f>
        <v>APAGADO</v>
      </c>
      <c r="AC233" t="str">
        <f>'RESUMEN TOTAL'!AH237</f>
        <v>APAGADO</v>
      </c>
      <c r="AD233">
        <f>'RESUMEN TOTAL'!AI237</f>
        <v>0</v>
      </c>
      <c r="AE233">
        <f>'RESUMEN TOTAL'!AJ237</f>
        <v>0</v>
      </c>
      <c r="AF233" t="str">
        <f>'RESUMEN TOTAL'!AK237</f>
        <v>APAGADO</v>
      </c>
      <c r="AG233" t="str">
        <f>'RESUMEN TOTAL'!AL237</f>
        <v>APAGADO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3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 t="str">
        <f>'RESUMEN TOTAL'!AF239</f>
        <v>APAGADO</v>
      </c>
      <c r="AB235" t="str">
        <f>'RESUMEN TOTAL'!AG239</f>
        <v>APAGADO</v>
      </c>
      <c r="AC235" t="str">
        <f>'RESUMEN TOTAL'!AH239</f>
        <v>APAGADO</v>
      </c>
      <c r="AD235">
        <f>'RESUMEN TOTAL'!AI239</f>
        <v>0</v>
      </c>
      <c r="AE235">
        <f>'RESUMEN TOTAL'!AJ239</f>
        <v>0</v>
      </c>
      <c r="AF235" t="str">
        <f>'RESUMEN TOTAL'!AK239</f>
        <v>APAGADO</v>
      </c>
      <c r="AG235" t="str">
        <f>'RESUMEN TOTAL'!AL239</f>
        <v>APAGADO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3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3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 t="str">
        <f>'RESUMEN TOTAL'!AF244</f>
        <v>APAGADO</v>
      </c>
      <c r="AB240" t="str">
        <f>'RESUMEN TOTAL'!AG244</f>
        <v>APAGADO</v>
      </c>
      <c r="AC240" t="str">
        <f>'RESUMEN TOTAL'!AH244</f>
        <v>APAGADO</v>
      </c>
      <c r="AD240">
        <f>'RESUMEN TOTAL'!AI244</f>
        <v>0</v>
      </c>
      <c r="AE240">
        <f>'RESUMEN TOTAL'!AJ244</f>
        <v>0</v>
      </c>
      <c r="AF240" t="str">
        <f>'RESUMEN TOTAL'!AK244</f>
        <v>APAGADO</v>
      </c>
      <c r="AG240" t="str">
        <f>'RESUMEN TOTAL'!AL244</f>
        <v>APAGADO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3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3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3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3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3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3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3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3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3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3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3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3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3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3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3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3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 t="str">
        <f>'RESUMEN TOTAL'!AF260</f>
        <v>APAGADO</v>
      </c>
      <c r="AB256" t="str">
        <f>'RESUMEN TOTAL'!AG260</f>
        <v>APAGADO</v>
      </c>
      <c r="AC256" t="str">
        <f>'RESUMEN TOTAL'!AH260</f>
        <v>APAGADO</v>
      </c>
      <c r="AD256">
        <f>'RESUMEN TOTAL'!AI260</f>
        <v>0</v>
      </c>
      <c r="AE256">
        <f>'RESUMEN TOTAL'!AJ260</f>
        <v>0</v>
      </c>
      <c r="AF256" t="str">
        <f>'RESUMEN TOTAL'!AK260</f>
        <v>APAGADO</v>
      </c>
      <c r="AG256" t="str">
        <f>'RESUMEN TOTAL'!AL260</f>
        <v>APAGADO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3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 t="str">
        <f>'RESUMEN TOTAL'!AF261</f>
        <v>APAGADO</v>
      </c>
      <c r="AB257" t="str">
        <f>'RESUMEN TOTAL'!AG261</f>
        <v>APAGADO</v>
      </c>
      <c r="AC257" t="str">
        <f>'RESUMEN TOTAL'!AH261</f>
        <v>APAGADO</v>
      </c>
      <c r="AD257">
        <f>'RESUMEN TOTAL'!AI261</f>
        <v>0</v>
      </c>
      <c r="AE257">
        <f>'RESUMEN TOTAL'!AJ261</f>
        <v>0</v>
      </c>
      <c r="AF257" t="str">
        <f>'RESUMEN TOTAL'!AK261</f>
        <v>APAGADO</v>
      </c>
      <c r="AG257" t="str">
        <f>'RESUMEN TOTAL'!AL261</f>
        <v>APAGADO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3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 t="str">
        <f>'RESUMEN TOTAL'!AF262</f>
        <v>APAGADO</v>
      </c>
      <c r="AB258" t="str">
        <f>'RESUMEN TOTAL'!AG262</f>
        <v>APAGADO</v>
      </c>
      <c r="AC258" t="str">
        <f>'RESUMEN TOTAL'!AH262</f>
        <v>APAGADO</v>
      </c>
      <c r="AD258">
        <f>'RESUMEN TOTAL'!AI262</f>
        <v>0</v>
      </c>
      <c r="AE258">
        <f>'RESUMEN TOTAL'!AJ262</f>
        <v>0</v>
      </c>
      <c r="AF258" t="str">
        <f>'RESUMEN TOTAL'!AK262</f>
        <v>APAGADO</v>
      </c>
      <c r="AG258" t="str">
        <f>'RESUMEN TOTAL'!AL262</f>
        <v>APAGADO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 t="str">
        <f>'RESUMEN TOTAL'!AF263</f>
        <v>APAGADO</v>
      </c>
      <c r="AB259" t="str">
        <f>'RESUMEN TOTAL'!AG263</f>
        <v>APAGADO</v>
      </c>
      <c r="AC259" t="str">
        <f>'RESUMEN TOTAL'!AH263</f>
        <v>APAGADO</v>
      </c>
      <c r="AD259">
        <f>'RESUMEN TOTAL'!AI263</f>
        <v>0</v>
      </c>
      <c r="AE259">
        <f>'RESUMEN TOTAL'!AJ263</f>
        <v>0</v>
      </c>
      <c r="AF259" t="str">
        <f>'RESUMEN TOTAL'!AK263</f>
        <v>APAGADO</v>
      </c>
      <c r="AG259" t="str">
        <f>'RESUMEN TOTAL'!AL263</f>
        <v>APAGADO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3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3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3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3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 t="str">
        <f>'RESUMEN TOTAL'!AF270</f>
        <v>APAGADO</v>
      </c>
      <c r="AB266" t="str">
        <f>'RESUMEN TOTAL'!AG270</f>
        <v>APAGADO</v>
      </c>
      <c r="AC266" t="str">
        <f>'RESUMEN TOTAL'!AH270</f>
        <v>APAGADO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3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 t="str">
        <f>'RESUMEN TOTAL'!AF271</f>
        <v>APAGADO</v>
      </c>
      <c r="AB267" t="str">
        <f>'RESUMEN TOTAL'!AG271</f>
        <v>APAGADO</v>
      </c>
      <c r="AC267" t="str">
        <f>'RESUMEN TOTAL'!AH271</f>
        <v>APAGADO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3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3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3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3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3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3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 t="str">
        <f>'RESUMEN TOTAL'!AF278</f>
        <v>APAGADO</v>
      </c>
      <c r="AB274" t="str">
        <f>'RESUMEN TOTAL'!AG278</f>
        <v>APAGADO</v>
      </c>
      <c r="AC274" t="str">
        <f>'RESUMEN TOTAL'!AH278</f>
        <v>APAGADO</v>
      </c>
      <c r="AD274">
        <f>'RESUMEN TOTAL'!AI278</f>
        <v>0</v>
      </c>
      <c r="AE274">
        <f>'RESUMEN TOTAL'!AJ278</f>
        <v>0</v>
      </c>
      <c r="AF274" t="str">
        <f>'RESUMEN TOTAL'!AK278</f>
        <v>APAGADO</v>
      </c>
      <c r="AG274" t="str">
        <f>'RESUMEN TOTAL'!AL278</f>
        <v>APAGADO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3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3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3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3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3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3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3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3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3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3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3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3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3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3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3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3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3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3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3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3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3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3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3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3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3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3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 t="str">
        <f>'RESUMEN TOTAL'!AF306</f>
        <v>APAGADO</v>
      </c>
      <c r="AB302" t="str">
        <f>'RESUMEN TOTAL'!AG306</f>
        <v>APAGADO</v>
      </c>
      <c r="AC302" t="str">
        <f>'RESUMEN TOTAL'!AH306</f>
        <v>APAGADO</v>
      </c>
      <c r="AD302">
        <f>'RESUMEN TOTAL'!AI306</f>
        <v>0</v>
      </c>
      <c r="AE302">
        <f>'RESUMEN TOTAL'!AJ306</f>
        <v>0</v>
      </c>
      <c r="AF302" t="str">
        <f>'RESUMEN TOTAL'!AK306</f>
        <v>APAGADO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3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 t="str">
        <f>'RESUMEN TOTAL'!AF307</f>
        <v>APAGADO</v>
      </c>
      <c r="AB303" t="str">
        <f>'RESUMEN TOTAL'!AG307</f>
        <v>APAGADO</v>
      </c>
      <c r="AC303" t="str">
        <f>'RESUMEN TOTAL'!AH307</f>
        <v>APAGADO</v>
      </c>
      <c r="AD303">
        <f>'RESUMEN TOTAL'!AI307</f>
        <v>0</v>
      </c>
      <c r="AE303">
        <f>'RESUMEN TOTAL'!AJ307</f>
        <v>0</v>
      </c>
      <c r="AF303" t="str">
        <f>'RESUMEN TOTAL'!AK307</f>
        <v>APAGADO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3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 t="str">
        <f>'RESUMEN TOTAL'!AF308</f>
        <v>APAGADO</v>
      </c>
      <c r="AB304" t="str">
        <f>'RESUMEN TOTAL'!AG308</f>
        <v>APAGADO</v>
      </c>
      <c r="AC304" t="str">
        <f>'RESUMEN TOTAL'!AH308</f>
        <v>APAGADO</v>
      </c>
      <c r="AD304">
        <f>'RESUMEN TOTAL'!AI308</f>
        <v>0</v>
      </c>
      <c r="AE304">
        <f>'RESUMEN TOTAL'!AJ308</f>
        <v>0</v>
      </c>
      <c r="AF304" t="str">
        <f>'RESUMEN TOTAL'!AK308</f>
        <v>APAGADO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3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 t="str">
        <f>'RESUMEN TOTAL'!AF309</f>
        <v>APAGADO</v>
      </c>
      <c r="AB305" t="str">
        <f>'RESUMEN TOTAL'!AG309</f>
        <v>APAGADO</v>
      </c>
      <c r="AC305" t="str">
        <f>'RESUMEN TOTAL'!AH309</f>
        <v>APAGADO</v>
      </c>
      <c r="AD305">
        <f>'RESUMEN TOTAL'!AI309</f>
        <v>0</v>
      </c>
      <c r="AE305">
        <f>'RESUMEN TOTAL'!AJ309</f>
        <v>0</v>
      </c>
      <c r="AF305" t="str">
        <f>'RESUMEN TOTAL'!AK309</f>
        <v>APAGADO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3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3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3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3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3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3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3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3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3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3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3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3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3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3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3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3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3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3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3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3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3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3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3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 t="str">
        <f>'RESUMEN TOTAL'!AF332</f>
        <v>APAGADO</v>
      </c>
      <c r="AB328" t="str">
        <f>'RESUMEN TOTAL'!AG332</f>
        <v>APAGADO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3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3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3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3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3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 t="str">
        <f>'RESUMEN TOTAL'!AF343</f>
        <v>APAGADO</v>
      </c>
      <c r="AB339" t="str">
        <f>'RESUMEN TOTAL'!AG343</f>
        <v>APAGADO</v>
      </c>
      <c r="AC339" t="str">
        <f>'RESUMEN TOTAL'!AH343</f>
        <v>APAGADO</v>
      </c>
      <c r="AD339">
        <f>'RESUMEN TOTAL'!AI343</f>
        <v>0</v>
      </c>
      <c r="AE339">
        <f>'RESUMEN TOTAL'!AJ343</f>
        <v>0</v>
      </c>
      <c r="AF339" t="str">
        <f>'RESUMEN TOTAL'!AK343</f>
        <v>APAGADO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3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 t="str">
        <f>'RESUMEN TOTAL'!AF344</f>
        <v>APAGADO</v>
      </c>
      <c r="AB340" t="str">
        <f>'RESUMEN TOTAL'!AG344</f>
        <v>APAGADO</v>
      </c>
      <c r="AC340" t="str">
        <f>'RESUMEN TOTAL'!AH344</f>
        <v>APAGADO</v>
      </c>
      <c r="AD340">
        <f>'RESUMEN TOTAL'!AI344</f>
        <v>0</v>
      </c>
      <c r="AE340">
        <f>'RESUMEN TOTAL'!AJ344</f>
        <v>0</v>
      </c>
      <c r="AF340" t="str">
        <f>'RESUMEN TOTAL'!AK344</f>
        <v>APAGADO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3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3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3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3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3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3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3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3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3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3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3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 t="str">
        <f>'RESUMEN TOTAL'!AF355</f>
        <v>APAGADO</v>
      </c>
      <c r="AB351" t="str">
        <f>'RESUMEN TOTAL'!AG355</f>
        <v>APAGADO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3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 t="str">
        <f>'RESUMEN TOTAL'!AF356</f>
        <v>APAGADO</v>
      </c>
      <c r="AB352" t="str">
        <f>'RESUMEN TOTAL'!AG356</f>
        <v>APAGADO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3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 t="str">
        <f>'RESUMEN TOTAL'!AF357</f>
        <v>APAGADO</v>
      </c>
      <c r="AB353" t="str">
        <f>'RESUMEN TOTAL'!AG357</f>
        <v>APAGADO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3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3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 t="str">
        <f>'RESUMEN TOTAL'!AF359</f>
        <v>APAGADO</v>
      </c>
      <c r="AB355" t="str">
        <f>'RESUMEN TOTAL'!AG359</f>
        <v>APAGADO</v>
      </c>
      <c r="AC355" t="str">
        <f>'RESUMEN TOTAL'!AH359</f>
        <v>APAGADO</v>
      </c>
      <c r="AD355">
        <f>'RESUMEN TOTAL'!AI359</f>
        <v>0</v>
      </c>
      <c r="AE355">
        <f>'RESUMEN TOTAL'!AJ359</f>
        <v>0</v>
      </c>
      <c r="AF355" t="str">
        <f>'RESUMEN TOTAL'!AK359</f>
        <v>APAGADO</v>
      </c>
      <c r="AG355" t="str">
        <f>'RESUMEN TOTAL'!AL359</f>
        <v>APAGADO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3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 t="str">
        <f>'RESUMEN TOTAL'!AF360</f>
        <v>APAGADO</v>
      </c>
      <c r="AB356" t="str">
        <f>'RESUMEN TOTAL'!AG360</f>
        <v>APAGADO</v>
      </c>
      <c r="AC356" t="str">
        <f>'RESUMEN TOTAL'!AH360</f>
        <v>APAGADO</v>
      </c>
      <c r="AD356">
        <f>'RESUMEN TOTAL'!AI360</f>
        <v>0</v>
      </c>
      <c r="AE356">
        <f>'RESUMEN TOTAL'!AJ360</f>
        <v>0</v>
      </c>
      <c r="AF356" t="str">
        <f>'RESUMEN TOTAL'!AK360</f>
        <v>APAGADO</v>
      </c>
      <c r="AG356" t="str">
        <f>'RESUMEN TOTAL'!AL360</f>
        <v>APAGADO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3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3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3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 t="str">
        <f>'RESUMEN TOTAL'!AL363</f>
        <v>APAGADO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3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3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3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3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3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3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3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3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3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3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3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3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3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 t="str">
        <f>'RESUMEN TOTAL'!AF377</f>
        <v>APAGADO</v>
      </c>
      <c r="AB373" t="str">
        <f>'RESUMEN TOTAL'!AG377</f>
        <v>APAGADO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3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3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3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3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3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3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3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3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3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3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3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3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 t="str">
        <f>'RESUMEN TOTAL'!AF393</f>
        <v>APAGADO</v>
      </c>
      <c r="AB389" t="str">
        <f>'RESUMEN TOTAL'!AG393</f>
        <v>APAGADO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 t="str">
        <f>'RESUMEN TOTAL'!AL393</f>
        <v>APAGADO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3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 t="str">
        <f>'RESUMEN TOTAL'!AF394</f>
        <v>APAGADO</v>
      </c>
      <c r="AB390" t="str">
        <f>'RESUMEN TOTAL'!AG394</f>
        <v>APAGADO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 t="str">
        <f>'RESUMEN TOTAL'!AL394</f>
        <v>APAGADO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3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3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3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3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3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3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3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3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3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3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3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3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3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3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3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3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3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 t="str">
        <f>'RESUMEN TOTAL'!AF413</f>
        <v>APAGADO</v>
      </c>
      <c r="AB409" t="str">
        <f>'RESUMEN TOTAL'!AG413</f>
        <v>APAGADO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3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 t="str">
        <f>'RESUMEN TOTAL'!AF414</f>
        <v>APAGADO</v>
      </c>
      <c r="AB410" t="str">
        <f>'RESUMEN TOTAL'!AG414</f>
        <v>APAGADO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3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3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3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3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3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3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3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 t="str">
        <f>'RESUMEN TOTAL'!AF421</f>
        <v>APAGADO</v>
      </c>
      <c r="AB417" t="str">
        <f>'RESUMEN TOTAL'!AG421</f>
        <v>APAGADO</v>
      </c>
      <c r="AC417" t="str">
        <f>'RESUMEN TOTAL'!AH421</f>
        <v>APAGADO</v>
      </c>
      <c r="AD417">
        <f>'RESUMEN TOTAL'!AI421</f>
        <v>0</v>
      </c>
      <c r="AE417">
        <f>'RESUMEN TOTAL'!AJ421</f>
        <v>0</v>
      </c>
      <c r="AF417" t="str">
        <f>'RESUMEN TOTAL'!AK421</f>
        <v>APAGADO</v>
      </c>
      <c r="AG417" t="str">
        <f>'RESUMEN TOTAL'!AL421</f>
        <v>APAGADO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3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 t="str">
        <f>'RESUMEN TOTAL'!AF422</f>
        <v>APAGADO</v>
      </c>
      <c r="AB418" t="str">
        <f>'RESUMEN TOTAL'!AG422</f>
        <v>APAGADO</v>
      </c>
      <c r="AC418" t="str">
        <f>'RESUMEN TOTAL'!AH422</f>
        <v>APAGADO</v>
      </c>
      <c r="AD418">
        <f>'RESUMEN TOTAL'!AI422</f>
        <v>0</v>
      </c>
      <c r="AE418">
        <f>'RESUMEN TOTAL'!AJ422</f>
        <v>0</v>
      </c>
      <c r="AF418" t="str">
        <f>'RESUMEN TOTAL'!AK422</f>
        <v>APAGADO</v>
      </c>
      <c r="AG418" t="str">
        <f>'RESUMEN TOTAL'!AL422</f>
        <v>APAGADO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3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 t="str">
        <f>'RESUMEN TOTAL'!AF423</f>
        <v>APAGADO</v>
      </c>
      <c r="AB419" t="str">
        <f>'RESUMEN TOTAL'!AG423</f>
        <v>APAGADO</v>
      </c>
      <c r="AC419" t="str">
        <f>'RESUMEN TOTAL'!AH423</f>
        <v>APAGADO</v>
      </c>
      <c r="AD419">
        <f>'RESUMEN TOTAL'!AI423</f>
        <v>0</v>
      </c>
      <c r="AE419">
        <f>'RESUMEN TOTAL'!AJ423</f>
        <v>0</v>
      </c>
      <c r="AF419" t="str">
        <f>'RESUMEN TOTAL'!AK423</f>
        <v>APAGADO</v>
      </c>
      <c r="AG419" t="str">
        <f>'RESUMEN TOTAL'!AL423</f>
        <v>APAGADO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3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 t="str">
        <f>'RESUMEN TOTAL'!AF424</f>
        <v>APAGADO</v>
      </c>
      <c r="AB420" t="str">
        <f>'RESUMEN TOTAL'!AG424</f>
        <v>APAGADO</v>
      </c>
      <c r="AC420" t="str">
        <f>'RESUMEN TOTAL'!AH424</f>
        <v>APAGADO</v>
      </c>
      <c r="AD420">
        <f>'RESUMEN TOTAL'!AI424</f>
        <v>0</v>
      </c>
      <c r="AE420">
        <f>'RESUMEN TOTAL'!AJ424</f>
        <v>0</v>
      </c>
      <c r="AF420" t="str">
        <f>'RESUMEN TOTAL'!AK424</f>
        <v>APAGADO</v>
      </c>
      <c r="AG420" t="str">
        <f>'RESUMEN TOTAL'!AL424</f>
        <v>APAGADO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3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 t="str">
        <f>'RESUMEN TOTAL'!AF425</f>
        <v>APAGADO</v>
      </c>
      <c r="AB421" t="str">
        <f>'RESUMEN TOTAL'!AG425</f>
        <v>APAGADO</v>
      </c>
      <c r="AC421" t="str">
        <f>'RESUMEN TOTAL'!AH425</f>
        <v>APAGADO</v>
      </c>
      <c r="AD421">
        <f>'RESUMEN TOTAL'!AI425</f>
        <v>0</v>
      </c>
      <c r="AE421">
        <f>'RESUMEN TOTAL'!AJ425</f>
        <v>0</v>
      </c>
      <c r="AF421" t="str">
        <f>'RESUMEN TOTAL'!AK425</f>
        <v>APAGADO</v>
      </c>
      <c r="AG421" t="str">
        <f>'RESUMEN TOTAL'!AL425</f>
        <v>APAGADO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3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 t="str">
        <f>'RESUMEN TOTAL'!AF426</f>
        <v>APAGADO</v>
      </c>
      <c r="AB422" t="str">
        <f>'RESUMEN TOTAL'!AG426</f>
        <v>APAGADO</v>
      </c>
      <c r="AC422" t="str">
        <f>'RESUMEN TOTAL'!AH426</f>
        <v>APAGADO</v>
      </c>
      <c r="AD422">
        <f>'RESUMEN TOTAL'!AI426</f>
        <v>0</v>
      </c>
      <c r="AE422">
        <f>'RESUMEN TOTAL'!AJ426</f>
        <v>0</v>
      </c>
      <c r="AF422" t="str">
        <f>'RESUMEN TOTAL'!AK426</f>
        <v>APAGADO</v>
      </c>
      <c r="AG422" t="str">
        <f>'RESUMEN TOTAL'!AL426</f>
        <v>APAGADO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3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 t="str">
        <f>'RESUMEN TOTAL'!AF427</f>
        <v>APAGADO</v>
      </c>
      <c r="AB423" t="str">
        <f>'RESUMEN TOTAL'!AG427</f>
        <v>APAGADO</v>
      </c>
      <c r="AC423" t="str">
        <f>'RESUMEN TOTAL'!AH427</f>
        <v>APAGADO</v>
      </c>
      <c r="AD423">
        <f>'RESUMEN TOTAL'!AI427</f>
        <v>0</v>
      </c>
      <c r="AE423">
        <f>'RESUMEN TOTAL'!AJ427</f>
        <v>0</v>
      </c>
      <c r="AF423" t="str">
        <f>'RESUMEN TOTAL'!AK427</f>
        <v>APAGADO</v>
      </c>
      <c r="AG423" t="str">
        <f>'RESUMEN TOTAL'!AL427</f>
        <v>APAGADO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3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 t="str">
        <f>'RESUMEN TOTAL'!AF428</f>
        <v>APAGADO</v>
      </c>
      <c r="AB424" t="str">
        <f>'RESUMEN TOTAL'!AG428</f>
        <v>APAGADO</v>
      </c>
      <c r="AC424" t="str">
        <f>'RESUMEN TOTAL'!AH428</f>
        <v>APAGADO</v>
      </c>
      <c r="AD424">
        <f>'RESUMEN TOTAL'!AI428</f>
        <v>0</v>
      </c>
      <c r="AE424">
        <f>'RESUMEN TOTAL'!AJ428</f>
        <v>0</v>
      </c>
      <c r="AF424" t="str">
        <f>'RESUMEN TOTAL'!AK428</f>
        <v>APAGADO</v>
      </c>
      <c r="AG424" t="str">
        <f>'RESUMEN TOTAL'!AL428</f>
        <v>APAGADO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3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3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3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3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3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3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3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3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3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3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3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3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 t="str">
        <f>'RESUMEN TOTAL'!AH186</f>
        <v>APAGADO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3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73</v>
      </c>
      <c r="AB1" s="19">
        <f t="shared" si="0"/>
        <v>73</v>
      </c>
      <c r="AC1" s="19">
        <f t="shared" si="0"/>
        <v>64</v>
      </c>
      <c r="AD1" s="19">
        <f t="shared" si="0"/>
        <v>0</v>
      </c>
      <c r="AE1" s="19">
        <f>COUNTIF(AE3:AE500, "APAGADO")</f>
        <v>0</v>
      </c>
      <c r="AF1" s="19">
        <f t="shared" si="0"/>
        <v>53</v>
      </c>
      <c r="AG1" s="19">
        <f t="shared" si="0"/>
        <v>58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 t="str">
        <f>ESTADISTICA!AF2</f>
        <v>APAGADO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 t="str">
        <f>ESTADISTICA!AG3</f>
        <v>APAGADO</v>
      </c>
      <c r="AH4" t="e">
        <f>ESTADISTICA!AH3</f>
        <v>#REF!</v>
      </c>
      <c r="AI4" t="e">
        <f>ESTADISTICA!AI3</f>
        <v>#REF!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 t="str">
        <f>ESTADISTICA!AF14</f>
        <v>APAGADO</v>
      </c>
      <c r="AG15" t="str">
        <f>ESTADISTICA!AG14</f>
        <v>APAGADO</v>
      </c>
      <c r="AH15" t="e">
        <f>ESTADISTICA!AH14</f>
        <v>#REF!</v>
      </c>
      <c r="AI15" t="e">
        <f>ESTADISTICA!AI14</f>
        <v>#REF!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 t="str">
        <f>ESTADISTICA!AB15</f>
        <v>APAGADO</v>
      </c>
      <c r="AC16" t="str">
        <f>ESTADISTICA!AC15</f>
        <v>APAGADO</v>
      </c>
      <c r="AD16">
        <f>ESTADISTICA!AD15</f>
        <v>0</v>
      </c>
      <c r="AE16">
        <f>ESTADISTICA!AE15</f>
        <v>0</v>
      </c>
      <c r="AF16" t="str">
        <f>ESTADISTICA!AF15</f>
        <v>APAGADO</v>
      </c>
      <c r="AG16" t="str">
        <f>ESTADISTICA!AG15</f>
        <v>APAGADO</v>
      </c>
      <c r="AH16" t="e">
        <f>ESTADISTICA!AH15</f>
        <v>#REF!</v>
      </c>
      <c r="AI16" t="e">
        <f>ESTADISTICA!AI15</f>
        <v>#REF!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 t="str">
        <f>ESTADISTICA!AA16</f>
        <v>APAGADO</v>
      </c>
      <c r="AB17" t="str">
        <f>ESTADISTICA!AB16</f>
        <v>APAGADO</v>
      </c>
      <c r="AC17" t="str">
        <f>ESTADISTICA!AC16</f>
        <v>APAGADO</v>
      </c>
      <c r="AD17">
        <f>ESTADISTICA!AD16</f>
        <v>0</v>
      </c>
      <c r="AE17">
        <f>ESTADISTICA!AE16</f>
        <v>0</v>
      </c>
      <c r="AF17" t="str">
        <f>ESTADISTICA!AF16</f>
        <v>APAGADO</v>
      </c>
      <c r="AG17" t="str">
        <f>ESTADISTICA!AG16</f>
        <v>APAGADO</v>
      </c>
      <c r="AH17" t="e">
        <f>ESTADISTICA!AH16</f>
        <v>#REF!</v>
      </c>
      <c r="AI17" t="e">
        <f>ESTADISTICA!AI16</f>
        <v>#REF!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 t="str">
        <f>ESTADISTICA!AA17</f>
        <v>APAGADO</v>
      </c>
      <c r="AB18" t="str">
        <f>ESTADISTICA!AB17</f>
        <v>APAGADO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 t="str">
        <f>ESTADISTICA!AF17</f>
        <v>APAGADO</v>
      </c>
      <c r="AG18" t="str">
        <f>ESTADISTICA!AG17</f>
        <v>APAGADO</v>
      </c>
      <c r="AH18" t="e">
        <f>ESTADISTICA!AH17</f>
        <v>#REF!</v>
      </c>
      <c r="AI18" t="e">
        <f>ESTADISTICA!AI17</f>
        <v>#REF!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>
        <f>ESTADISTICA!AD18</f>
        <v>0</v>
      </c>
      <c r="AE19">
        <f>ESTADISTICA!AE18</f>
        <v>0</v>
      </c>
      <c r="AF19" t="str">
        <f>ESTADISTICA!AF18</f>
        <v>APAGADO</v>
      </c>
      <c r="AG19" t="str">
        <f>ESTADISTICA!AG18</f>
        <v>APAGADO</v>
      </c>
      <c r="AH19" t="e">
        <f>ESTADISTICA!AH18</f>
        <v>#REF!</v>
      </c>
      <c r="AI19" t="e">
        <f>ESTADISTICA!AI18</f>
        <v>#REF!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>
        <f>ESTADISTICA!AD19</f>
        <v>0</v>
      </c>
      <c r="AE20">
        <f>ESTADISTICA!AE19</f>
        <v>0</v>
      </c>
      <c r="AF20" t="str">
        <f>ESTADISTICA!AF19</f>
        <v>APAGADO</v>
      </c>
      <c r="AG20" t="str">
        <f>ESTADISTICA!AG19</f>
        <v>APAGADO</v>
      </c>
      <c r="AH20" t="e">
        <f>ESTADISTICA!AH19</f>
        <v>#REF!</v>
      </c>
      <c r="AI20" t="e">
        <f>ESTADISTICA!AI19</f>
        <v>#REF!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 t="str">
        <f>ESTADISTICA!AG28</f>
        <v>APAGADO</v>
      </c>
      <c r="AH29" t="e">
        <f>ESTADISTICA!AH28</f>
        <v>#REF!</v>
      </c>
      <c r="AI29" t="e">
        <f>ESTADISTICA!AI28</f>
        <v>#REF!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 t="str">
        <f>ESTADISTICA!AG32</f>
        <v>APAGADO</v>
      </c>
      <c r="AH33" t="e">
        <f>ESTADISTICA!AH32</f>
        <v>#REF!</v>
      </c>
      <c r="AI33" t="e">
        <f>ESTADISTICA!AI32</f>
        <v>#REF!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 t="str">
        <f>ESTADISTICA!AA34</f>
        <v>APAGADO</v>
      </c>
      <c r="AB35" t="str">
        <f>ESTADISTICA!AB34</f>
        <v>APAGADO</v>
      </c>
      <c r="AC35" t="str">
        <f>ESTADISTICA!AC34</f>
        <v>APAGADO</v>
      </c>
      <c r="AD35">
        <f>ESTADISTICA!AD34</f>
        <v>0</v>
      </c>
      <c r="AE35">
        <f>ESTADISTICA!AE34</f>
        <v>0</v>
      </c>
      <c r="AF35" t="str">
        <f>ESTADISTICA!AF34</f>
        <v>APAGADO</v>
      </c>
      <c r="AG35" t="str">
        <f>ESTADISTICA!AG34</f>
        <v>APAGADO</v>
      </c>
      <c r="AH35" t="e">
        <f>ESTADISTICA!AH34</f>
        <v>#REF!</v>
      </c>
      <c r="AI35" t="e">
        <f>ESTADISTICA!AI34</f>
        <v>#REF!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 t="str">
        <f>ESTADISTICA!AG38</f>
        <v>APAGADO</v>
      </c>
      <c r="AH39" t="e">
        <f>ESTADISTICA!AH38</f>
        <v>#REF!</v>
      </c>
      <c r="AI39" t="e">
        <f>ESTADISTICA!AI38</f>
        <v>#REF!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>
        <f>ESTADISTICA!AD45</f>
        <v>0</v>
      </c>
      <c r="AE46">
        <f>ESTADISTICA!AE45</f>
        <v>0</v>
      </c>
      <c r="AF46" t="str">
        <f>ESTADISTICA!AF45</f>
        <v>APAGADO</v>
      </c>
      <c r="AG46" t="str">
        <f>ESTADISTICA!AG45</f>
        <v>APAGADO</v>
      </c>
      <c r="AH46" t="e">
        <f>ESTADISTICA!AH45</f>
        <v>#REF!</v>
      </c>
      <c r="AI46" t="e">
        <f>ESTADISTICA!AI45</f>
        <v>#REF!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 t="str">
        <f>ESTADISTICA!AF46</f>
        <v>APAGADO</v>
      </c>
      <c r="AG47" t="str">
        <f>ESTADISTICA!AG46</f>
        <v>APAGADO</v>
      </c>
      <c r="AH47" t="e">
        <f>ESTADISTICA!AH46</f>
        <v>#REF!</v>
      </c>
      <c r="AI47" t="e">
        <f>ESTADISTICA!AI46</f>
        <v>#REF!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 t="str">
        <f>ESTADISTICA!AA48</f>
        <v>APAGADO</v>
      </c>
      <c r="AB49" t="str">
        <f>ESTADISTICA!AB48</f>
        <v>APAGADO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 t="str">
        <f>ESTADISTICA!AF48</f>
        <v>APAGADO</v>
      </c>
      <c r="AG49" t="str">
        <f>ESTADISTICA!AG48</f>
        <v>APAGADO</v>
      </c>
      <c r="AH49" t="e">
        <f>ESTADISTICA!AH48</f>
        <v>#REF!</v>
      </c>
      <c r="AI49" t="e">
        <f>ESTADISTICA!AI48</f>
        <v>#REF!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 t="str">
        <f>ESTADISTICA!AA51</f>
        <v>APAGADO</v>
      </c>
      <c r="AB52" t="str">
        <f>ESTADISTICA!AB51</f>
        <v>APAGADO</v>
      </c>
      <c r="AC52" t="str">
        <f>ESTADISTICA!AC51</f>
        <v>APAGADO</v>
      </c>
      <c r="AD52">
        <f>ESTADISTICA!AD51</f>
        <v>0</v>
      </c>
      <c r="AE52">
        <f>ESTADISTICA!AE51</f>
        <v>0</v>
      </c>
      <c r="AF52" t="str">
        <f>ESTADISTICA!AF51</f>
        <v>APAGADO</v>
      </c>
      <c r="AG52" t="str">
        <f>ESTADISTICA!AG51</f>
        <v>APAGADO</v>
      </c>
      <c r="AH52" t="e">
        <f>ESTADISTICA!AH51</f>
        <v>#REF!</v>
      </c>
      <c r="AI52" t="e">
        <f>ESTADISTICA!AI51</f>
        <v>#REF!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 t="str">
        <f>ESTADISTICA!AA56</f>
        <v>APAGADO</v>
      </c>
      <c r="AB57" t="str">
        <f>ESTADISTICA!AB56</f>
        <v>APAGADO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 t="str">
        <f>ESTADISTICA!AA57</f>
        <v>APAGADO</v>
      </c>
      <c r="AB58" t="str">
        <f>ESTADISTICA!AB57</f>
        <v>APAGADO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 t="str">
        <f>ESTADISTICA!AF61</f>
        <v>APAGADO</v>
      </c>
      <c r="AG62" t="str">
        <f>ESTADISTICA!AG61</f>
        <v>APAGADO</v>
      </c>
      <c r="AH62" t="e">
        <f>ESTADISTICA!AH61</f>
        <v>#REF!</v>
      </c>
      <c r="AI62" t="e">
        <f>ESTADISTICA!AI61</f>
        <v>#REF!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 t="str">
        <f>ESTADISTICA!AA84</f>
        <v>APAGADO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 t="str">
        <f>ESTADISTICA!AG84</f>
        <v>APAGADO</v>
      </c>
      <c r="AH85" t="e">
        <f>ESTADISTICA!AH84</f>
        <v>#REF!</v>
      </c>
      <c r="AI85" t="e">
        <f>ESTADISTICA!AI84</f>
        <v>#REF!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 t="str">
        <f>ESTADISTICA!AG85</f>
        <v>APAGADO</v>
      </c>
      <c r="AH86" t="e">
        <f>ESTADISTICA!AH85</f>
        <v>#REF!</v>
      </c>
      <c r="AI86" t="e">
        <f>ESTADISTICA!AI85</f>
        <v>#REF!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 t="str">
        <f>ESTADISTICA!AF86</f>
        <v>APAGADO</v>
      </c>
      <c r="AG87" t="str">
        <f>ESTADISTICA!AG86</f>
        <v>APAGADO</v>
      </c>
      <c r="AH87" t="e">
        <f>ESTADISTICA!AH86</f>
        <v>#REF!</v>
      </c>
      <c r="AI87" t="e">
        <f>ESTADISTICA!AI86</f>
        <v>#REF!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 t="str">
        <f>ESTADISTICA!AF87</f>
        <v>APAGADO</v>
      </c>
      <c r="AG88" t="str">
        <f>ESTADISTICA!AG87</f>
        <v>APAGADO</v>
      </c>
      <c r="AH88" t="e">
        <f>ESTADISTICA!AH87</f>
        <v>#REF!</v>
      </c>
      <c r="AI88" t="e">
        <f>ESTADISTICA!AI87</f>
        <v>#REF!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 t="str">
        <f>ESTADISTICA!AG94</f>
        <v>APAGADO</v>
      </c>
      <c r="AH95" t="e">
        <f>ESTADISTICA!AH94</f>
        <v>#REF!</v>
      </c>
      <c r="AI95" t="e">
        <f>ESTADISTICA!AI94</f>
        <v>#REF!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 t="str">
        <f>ESTADISTICA!AA95</f>
        <v>APAGADO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>
        <f>ESTADISTICA!AE95</f>
        <v>0</v>
      </c>
      <c r="AF96" t="str">
        <f>ESTADISTICA!AF95</f>
        <v>APAGADO</v>
      </c>
      <c r="AG96" t="str">
        <f>ESTADISTICA!AG95</f>
        <v>APAGADO</v>
      </c>
      <c r="AH96" t="e">
        <f>ESTADISTICA!AH95</f>
        <v>#REF!</v>
      </c>
      <c r="AI96" t="e">
        <f>ESTADISTICA!AI95</f>
        <v>#REF!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 t="str">
        <f>ESTADISTICA!AF96</f>
        <v>APAGADO</v>
      </c>
      <c r="AG97" t="str">
        <f>ESTADISTICA!AG96</f>
        <v>APAGADO</v>
      </c>
      <c r="AH97" t="e">
        <f>ESTADISTICA!AH96</f>
        <v>#REF!</v>
      </c>
      <c r="AI97" t="e">
        <f>ESTADISTICA!AI96</f>
        <v>#REF!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 t="str">
        <f>ESTADISTICA!AA98</f>
        <v>APAGADO</v>
      </c>
      <c r="AB99" t="str">
        <f>ESTADISTICA!AB98</f>
        <v>APAGADO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 t="str">
        <f>ESTADISTICA!AA99</f>
        <v>APAGADO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 t="str">
        <f>ESTADISTICA!AB102</f>
        <v>APAGADO</v>
      </c>
      <c r="AC103" t="str">
        <f>ESTADISTICA!AC102</f>
        <v>APAGADO</v>
      </c>
      <c r="AD103">
        <f>ESTADISTICA!AD102</f>
        <v>0</v>
      </c>
      <c r="AE103">
        <f>ESTADISTICA!AE102</f>
        <v>0</v>
      </c>
      <c r="AF103" t="str">
        <f>ESTADISTICA!AF102</f>
        <v>APAGADO</v>
      </c>
      <c r="AG103" t="str">
        <f>ESTADISTICA!AG102</f>
        <v>APAGADO</v>
      </c>
      <c r="AH103" t="e">
        <f>ESTADISTICA!AH102</f>
        <v>#REF!</v>
      </c>
      <c r="AI103" t="e">
        <f>ESTADISTICA!AI102</f>
        <v>#REF!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>
        <f>ESTADISTICA!AD103</f>
        <v>0</v>
      </c>
      <c r="AE104">
        <f>ESTADISTICA!AE103</f>
        <v>0</v>
      </c>
      <c r="AF104" t="str">
        <f>ESTADISTICA!AF103</f>
        <v>APAGADO</v>
      </c>
      <c r="AG104" t="str">
        <f>ESTADISTICA!AG103</f>
        <v>APAGADO</v>
      </c>
      <c r="AH104" t="e">
        <f>ESTADISTICA!AH103</f>
        <v>#REF!</v>
      </c>
      <c r="AI104" t="e">
        <f>ESTADISTICA!AI103</f>
        <v>#REF!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 t="str">
        <f>ESTADISTICA!AA108</f>
        <v>APAGADO</v>
      </c>
      <c r="AB109" t="str">
        <f>ESTADISTICA!AB108</f>
        <v>APAGADO</v>
      </c>
      <c r="AC109" t="str">
        <f>ESTADISTICA!AC108</f>
        <v>APAGADO</v>
      </c>
      <c r="AD109">
        <f>ESTADISTICA!AD108</f>
        <v>0</v>
      </c>
      <c r="AE109">
        <f>ESTADISTICA!AE108</f>
        <v>0</v>
      </c>
      <c r="AF109" t="str">
        <f>ESTADISTICA!AF108</f>
        <v>APAGADO</v>
      </c>
      <c r="AG109" t="str">
        <f>ESTADISTICA!AG108</f>
        <v>APAGADO</v>
      </c>
      <c r="AH109" t="e">
        <f>ESTADISTICA!AH108</f>
        <v>#REF!</v>
      </c>
      <c r="AI109" t="e">
        <f>ESTADISTICA!AI108</f>
        <v>#REF!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 t="str">
        <f>ESTADISTICA!AB117</f>
        <v>APAGADO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 t="str">
        <f>ESTADISTICA!AA118</f>
        <v>APAGADO</v>
      </c>
      <c r="AB119" t="str">
        <f>ESTADISTICA!AB118</f>
        <v>APAGADO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 t="str">
        <f>ESTADISTICA!AG138</f>
        <v>APAGADO</v>
      </c>
      <c r="AH139" t="e">
        <f>ESTADISTICA!AH138</f>
        <v>#REF!</v>
      </c>
      <c r="AI139" t="e">
        <f>ESTADISTICA!AI138</f>
        <v>#REF!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 t="str">
        <f>ESTADISTICA!AA142</f>
        <v>APAGADO</v>
      </c>
      <c r="AB143" t="str">
        <f>ESTADISTICA!AB142</f>
        <v>APAGADO</v>
      </c>
      <c r="AC143" t="str">
        <f>ESTADISTICA!AC142</f>
        <v>APAGADO</v>
      </c>
      <c r="AD143">
        <f>ESTADISTICA!AD142</f>
        <v>0</v>
      </c>
      <c r="AE143">
        <f>ESTADISTICA!AE142</f>
        <v>0</v>
      </c>
      <c r="AF143" t="str">
        <f>ESTADISTICA!AF142</f>
        <v>APAGADO</v>
      </c>
      <c r="AG143" t="str">
        <f>ESTADISTICA!AG142</f>
        <v>APAGADO</v>
      </c>
      <c r="AH143" t="e">
        <f>ESTADISTICA!AH142</f>
        <v>#REF!</v>
      </c>
      <c r="AI143" t="e">
        <f>ESTADISTICA!AI142</f>
        <v>#REF!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 t="str">
        <f>ESTADISTICA!AA147</f>
        <v>APAGADO</v>
      </c>
      <c r="AB148" t="str">
        <f>ESTADISTICA!AB147</f>
        <v>APAGADO</v>
      </c>
      <c r="AC148" t="str">
        <f>ESTADISTICA!AC147</f>
        <v>APAGADO</v>
      </c>
      <c r="AD148">
        <f>ESTADISTICA!AD147</f>
        <v>0</v>
      </c>
      <c r="AE148">
        <f>ESTADISTICA!AE147</f>
        <v>0</v>
      </c>
      <c r="AF148" t="str">
        <f>ESTADISTICA!AF147</f>
        <v>APAGADO</v>
      </c>
      <c r="AG148" t="str">
        <f>ESTADISTICA!AG147</f>
        <v>APAGADO</v>
      </c>
      <c r="AH148" t="e">
        <f>ESTADISTICA!AH147</f>
        <v>#REF!</v>
      </c>
      <c r="AI148" t="e">
        <f>ESTADISTICA!AI147</f>
        <v>#REF!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 t="str">
        <f>ESTADISTICA!AA148</f>
        <v>APAGADO</v>
      </c>
      <c r="AB149" t="str">
        <f>ESTADISTICA!AB148</f>
        <v>APAGADO</v>
      </c>
      <c r="AC149" t="str">
        <f>ESTADISTICA!AC148</f>
        <v>APAGADO</v>
      </c>
      <c r="AD149">
        <f>ESTADISTICA!AD148</f>
        <v>0</v>
      </c>
      <c r="AE149">
        <f>ESTADISTICA!AE148</f>
        <v>0</v>
      </c>
      <c r="AF149" t="str">
        <f>ESTADISTICA!AF148</f>
        <v>APAGADO</v>
      </c>
      <c r="AG149" t="str">
        <f>ESTADISTICA!AG148</f>
        <v>APAGADO</v>
      </c>
      <c r="AH149" t="e">
        <f>ESTADISTICA!AH148</f>
        <v>#REF!</v>
      </c>
      <c r="AI149" t="e">
        <f>ESTADISTICA!AI148</f>
        <v>#REF!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 t="str">
        <f>ESTADISTICA!AA149</f>
        <v>APAGADO</v>
      </c>
      <c r="AB150" t="str">
        <f>ESTADISTICA!AB149</f>
        <v>APAGADO</v>
      </c>
      <c r="AC150" t="str">
        <f>ESTADISTICA!AC149</f>
        <v>APAGADO</v>
      </c>
      <c r="AD150">
        <f>ESTADISTICA!AD149</f>
        <v>0</v>
      </c>
      <c r="AE150">
        <f>ESTADISTICA!AE149</f>
        <v>0</v>
      </c>
      <c r="AF150" t="str">
        <f>ESTADISTICA!AF149</f>
        <v>APAGADO</v>
      </c>
      <c r="AG150" t="str">
        <f>ESTADISTICA!AG149</f>
        <v>APAGADO</v>
      </c>
      <c r="AH150" t="e">
        <f>ESTADISTICA!AH149</f>
        <v>#REF!</v>
      </c>
      <c r="AI150" t="e">
        <f>ESTADISTICA!AI149</f>
        <v>#REF!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>
        <f>ESTADISTICA!AD150</f>
        <v>0</v>
      </c>
      <c r="AE151">
        <f>ESTADISTICA!AE150</f>
        <v>0</v>
      </c>
      <c r="AF151" t="str">
        <f>ESTADISTICA!AF150</f>
        <v>APAGADO</v>
      </c>
      <c r="AG151" t="str">
        <f>ESTADISTICA!AG150</f>
        <v>APAGADO</v>
      </c>
      <c r="AH151" t="e">
        <f>ESTADISTICA!AH150</f>
        <v>#REF!</v>
      </c>
      <c r="AI151" t="e">
        <f>ESTADISTICA!AI150</f>
        <v>#REF!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 t="str">
        <f>ESTADISTICA!AF166</f>
        <v>APAGADO</v>
      </c>
      <c r="AG167" t="str">
        <f>ESTADISTICA!AG166</f>
        <v>APAGADO</v>
      </c>
      <c r="AH167" t="e">
        <f>ESTADISTICA!AH166</f>
        <v>#REF!</v>
      </c>
      <c r="AI167" t="e">
        <f>ESTADISTICA!AI166</f>
        <v>#REF!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 t="str">
        <f>ESTADISTICA!AF167</f>
        <v>APAGADO</v>
      </c>
      <c r="AG168" t="str">
        <f>ESTADISTICA!AG167</f>
        <v>APAGADO</v>
      </c>
      <c r="AH168" t="e">
        <f>ESTADISTICA!AH167</f>
        <v>#REF!</v>
      </c>
      <c r="AI168" t="e">
        <f>ESTADISTICA!AI167</f>
        <v>#REF!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 t="str">
        <f>ESTADISTICA!AC168</f>
        <v>APAGADO</v>
      </c>
      <c r="AD169">
        <f>ESTADISTICA!AD168</f>
        <v>0</v>
      </c>
      <c r="AE169">
        <f>ESTADISTICA!AE168</f>
        <v>0</v>
      </c>
      <c r="AF169" t="str">
        <f>ESTADISTICA!AF168</f>
        <v>APAGADO</v>
      </c>
      <c r="AG169" t="str">
        <f>ESTADISTICA!AG168</f>
        <v>APAGADO</v>
      </c>
      <c r="AH169" t="e">
        <f>ESTADISTICA!AH168</f>
        <v>#REF!</v>
      </c>
      <c r="AI169" t="e">
        <f>ESTADISTICA!AI168</f>
        <v>#REF!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 t="str">
        <f>ESTADISTICA!AC170</f>
        <v>APAGADO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 t="str">
        <f>ESTADISTICA!AC172</f>
        <v>APAGADO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 t="str">
        <f>ESTADISTICA!AC173</f>
        <v>APAGADO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 t="str">
        <f>ESTADISTICA!AC180</f>
        <v>APAGADO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 t="str">
        <f>ESTADISTICA!AC207</f>
        <v>APAGADO</v>
      </c>
      <c r="AD208">
        <f>ESTADISTICA!AD207</f>
        <v>0</v>
      </c>
      <c r="AE208">
        <f>ESTADISTICA!AE207</f>
        <v>0</v>
      </c>
      <c r="AF208">
        <f>ESTADISTICA!AF207</f>
        <v>0</v>
      </c>
      <c r="AG208" t="str">
        <f>ESTADISTICA!AG207</f>
        <v>APAGADO</v>
      </c>
      <c r="AH208" t="e">
        <f>ESTADISTICA!AH207</f>
        <v>#REF!</v>
      </c>
      <c r="AI208" t="e">
        <f>ESTADISTICA!AI207</f>
        <v>#REF!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 t="str">
        <f>ESTADISTICA!AF211</f>
        <v>APAGADO</v>
      </c>
      <c r="AG212" t="str">
        <f>ESTADISTICA!AG211</f>
        <v>APAGADO</v>
      </c>
      <c r="AH212" t="e">
        <f>ESTADISTICA!AH211</f>
        <v>#REF!</v>
      </c>
      <c r="AI212" t="e">
        <f>ESTADISTICA!AI211</f>
        <v>#REF!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 t="str">
        <f>ESTADISTICA!AG212</f>
        <v>APAGADO</v>
      </c>
      <c r="AH213" t="e">
        <f>ESTADISTICA!AH212</f>
        <v>#REF!</v>
      </c>
      <c r="AI213" t="e">
        <f>ESTADISTICA!AI212</f>
        <v>#REF!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>
        <f>ESTADISTICA!AE213</f>
        <v>0</v>
      </c>
      <c r="AF214" t="str">
        <f>ESTADISTICA!AF213</f>
        <v>APAGADO</v>
      </c>
      <c r="AG214" t="str">
        <f>ESTADISTICA!AG213</f>
        <v>APAGADO</v>
      </c>
      <c r="AH214" t="e">
        <f>ESTADISTICA!AH213</f>
        <v>#REF!</v>
      </c>
      <c r="AI214" t="e">
        <f>ESTADISTICA!AI213</f>
        <v>#REF!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>
        <f>ESTADISTICA!AE214</f>
        <v>0</v>
      </c>
      <c r="AF215" t="str">
        <f>ESTADISTICA!AF214</f>
        <v>APAGADO</v>
      </c>
      <c r="AG215" t="str">
        <f>ESTADISTICA!AG214</f>
        <v>APAGADO</v>
      </c>
      <c r="AH215" t="e">
        <f>ESTADISTICA!AH214</f>
        <v>#REF!</v>
      </c>
      <c r="AI215" t="e">
        <f>ESTADISTICA!AI214</f>
        <v>#REF!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 t="str">
        <f>ESTADISTICA!AA215</f>
        <v>APAGADO</v>
      </c>
      <c r="AB216" t="str">
        <f>ESTADISTICA!AB215</f>
        <v>APAGADO</v>
      </c>
      <c r="AC216" t="str">
        <f>ESTADISTICA!AC215</f>
        <v>APAGADO</v>
      </c>
      <c r="AD216">
        <f>ESTADISTICA!AD215</f>
        <v>0</v>
      </c>
      <c r="AE216">
        <f>ESTADISTICA!AE215</f>
        <v>0</v>
      </c>
      <c r="AF216" t="str">
        <f>ESTADISTICA!AF215</f>
        <v>APAGADO</v>
      </c>
      <c r="AG216" t="str">
        <f>ESTADISTICA!AG215</f>
        <v>APAGADO</v>
      </c>
      <c r="AH216" t="e">
        <f>ESTADISTICA!AH215</f>
        <v>#REF!</v>
      </c>
      <c r="AI216" t="e">
        <f>ESTADISTICA!AI215</f>
        <v>#REF!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 t="str">
        <f>ESTADISTICA!AA216</f>
        <v>APAGADO</v>
      </c>
      <c r="AB217" t="str">
        <f>ESTADISTICA!AB216</f>
        <v>APAGADO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 t="str">
        <f>ESTADISTICA!AF216</f>
        <v>APAGADO</v>
      </c>
      <c r="AG217" t="str">
        <f>ESTADISTICA!AG216</f>
        <v>APAGADO</v>
      </c>
      <c r="AH217" t="e">
        <f>ESTADISTICA!AH216</f>
        <v>#REF!</v>
      </c>
      <c r="AI217" t="e">
        <f>ESTADISTICA!AI216</f>
        <v>#REF!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 t="str">
        <f>ESTADISTICA!AG220</f>
        <v>APAGADO</v>
      </c>
      <c r="AH221" t="e">
        <f>ESTADISTICA!AH220</f>
        <v>#REF!</v>
      </c>
      <c r="AI221" t="e">
        <f>ESTADISTICA!AI220</f>
        <v>#REF!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 t="str">
        <f>ESTADISTICA!AA226</f>
        <v>APAGADO</v>
      </c>
      <c r="AB227" t="str">
        <f>ESTADISTICA!AB226</f>
        <v>APAGADO</v>
      </c>
      <c r="AC227" t="str">
        <f>ESTADISTICA!AC226</f>
        <v>APAGADO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>
        <f>ESTADISTICA!AD228</f>
        <v>0</v>
      </c>
      <c r="AE229">
        <f>ESTADISTICA!AE228</f>
        <v>0</v>
      </c>
      <c r="AF229" t="str">
        <f>ESTADISTICA!AF228</f>
        <v>APAGADO</v>
      </c>
      <c r="AG229" t="str">
        <f>ESTADISTICA!AG228</f>
        <v>APAGADO</v>
      </c>
      <c r="AH229" t="e">
        <f>ESTADISTICA!AH228</f>
        <v>#REF!</v>
      </c>
      <c r="AI229" t="e">
        <f>ESTADISTICA!AI228</f>
        <v>#REF!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 t="str">
        <f>ESTADISTICA!AA231</f>
        <v>APAGADO</v>
      </c>
      <c r="AB232" t="str">
        <f>ESTADISTICA!AB231</f>
        <v>APAGADO</v>
      </c>
      <c r="AC232" t="str">
        <f>ESTADISTICA!AC231</f>
        <v>APAGADO</v>
      </c>
      <c r="AD232">
        <f>ESTADISTICA!AD231</f>
        <v>0</v>
      </c>
      <c r="AE232">
        <f>ESTADISTICA!AE231</f>
        <v>0</v>
      </c>
      <c r="AF232" t="str">
        <f>ESTADISTICA!AF231</f>
        <v>APAGADO</v>
      </c>
      <c r="AG232" t="str">
        <f>ESTADISTICA!AG231</f>
        <v>APAGADO</v>
      </c>
      <c r="AH232" t="e">
        <f>ESTADISTICA!AH231</f>
        <v>#REF!</v>
      </c>
      <c r="AI232" t="e">
        <f>ESTADISTICA!AI231</f>
        <v>#REF!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 t="str">
        <f>ESTADISTICA!AA233</f>
        <v>APAGADO</v>
      </c>
      <c r="AB234" t="str">
        <f>ESTADISTICA!AB233</f>
        <v>APAGADO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 t="str">
        <f>ESTADISTICA!AF233</f>
        <v>APAGADO</v>
      </c>
      <c r="AG234" t="str">
        <f>ESTADISTICA!AG233</f>
        <v>APAGADO</v>
      </c>
      <c r="AH234" t="e">
        <f>ESTADISTICA!AH233</f>
        <v>#REF!</v>
      </c>
      <c r="AI234" t="e">
        <f>ESTADISTICA!AI233</f>
        <v>#REF!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 t="str">
        <f>ESTADISTICA!AF235</f>
        <v>APAGADO</v>
      </c>
      <c r="AG236" t="str">
        <f>ESTADISTICA!AG235</f>
        <v>APAGADO</v>
      </c>
      <c r="AH236" t="e">
        <f>ESTADISTICA!AH235</f>
        <v>#REF!</v>
      </c>
      <c r="AI236" t="e">
        <f>ESTADISTICA!AI235</f>
        <v>#REF!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 t="str">
        <f>ESTADISTICA!AF240</f>
        <v>APAGADO</v>
      </c>
      <c r="AG241" t="str">
        <f>ESTADISTICA!AG240</f>
        <v>APAGADO</v>
      </c>
      <c r="AH241" t="e">
        <f>ESTADISTICA!AH240</f>
        <v>#REF!</v>
      </c>
      <c r="AI241" t="e">
        <f>ESTADISTICA!AI240</f>
        <v>#REF!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 t="str">
        <f>ESTADISTICA!AA256</f>
        <v>APAGADO</v>
      </c>
      <c r="AB257" t="str">
        <f>ESTADISTICA!AB256</f>
        <v>APAGADO</v>
      </c>
      <c r="AC257" t="str">
        <f>ESTADISTICA!AC256</f>
        <v>APAGADO</v>
      </c>
      <c r="AD257">
        <f>ESTADISTICA!AD256</f>
        <v>0</v>
      </c>
      <c r="AE257">
        <f>ESTADISTICA!AE256</f>
        <v>0</v>
      </c>
      <c r="AF257" t="str">
        <f>ESTADISTICA!AF256</f>
        <v>APAGADO</v>
      </c>
      <c r="AG257" t="str">
        <f>ESTADISTICA!AG256</f>
        <v>APAGADO</v>
      </c>
      <c r="AH257" t="e">
        <f>ESTADISTICA!AH256</f>
        <v>#REF!</v>
      </c>
      <c r="AI257" t="e">
        <f>ESTADISTICA!AI256</f>
        <v>#REF!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 t="str">
        <f>ESTADISTICA!AA257</f>
        <v>APAGADO</v>
      </c>
      <c r="AB258" t="str">
        <f>ESTADISTICA!AB257</f>
        <v>APAGADO</v>
      </c>
      <c r="AC258" t="str">
        <f>ESTADISTICA!AC257</f>
        <v>APAGADO</v>
      </c>
      <c r="AD258">
        <f>ESTADISTICA!AD257</f>
        <v>0</v>
      </c>
      <c r="AE258">
        <f>ESTADISTICA!AE257</f>
        <v>0</v>
      </c>
      <c r="AF258" t="str">
        <f>ESTADISTICA!AF257</f>
        <v>APAGADO</v>
      </c>
      <c r="AG258" t="str">
        <f>ESTADISTICA!AG257</f>
        <v>APAGADO</v>
      </c>
      <c r="AH258" t="e">
        <f>ESTADISTICA!AH257</f>
        <v>#REF!</v>
      </c>
      <c r="AI258" t="e">
        <f>ESTADISTICA!AI257</f>
        <v>#REF!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 t="str">
        <f>ESTADISTICA!AA258</f>
        <v>APAGADO</v>
      </c>
      <c r="AB259" t="str">
        <f>ESTADISTICA!AB258</f>
        <v>APAGADO</v>
      </c>
      <c r="AC259" t="str">
        <f>ESTADISTICA!AC258</f>
        <v>APAGADO</v>
      </c>
      <c r="AD259">
        <f>ESTADISTICA!AD258</f>
        <v>0</v>
      </c>
      <c r="AE259">
        <f>ESTADISTICA!AE258</f>
        <v>0</v>
      </c>
      <c r="AF259" t="str">
        <f>ESTADISTICA!AF258</f>
        <v>APAGADO</v>
      </c>
      <c r="AG259" t="str">
        <f>ESTADISTICA!AG258</f>
        <v>APAGADO</v>
      </c>
      <c r="AH259" t="e">
        <f>ESTADISTICA!AH258</f>
        <v>#REF!</v>
      </c>
      <c r="AI259" t="e">
        <f>ESTADISTICA!AI258</f>
        <v>#REF!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 t="str">
        <f>ESTADISTICA!AA259</f>
        <v>APAGADO</v>
      </c>
      <c r="AB260" t="str">
        <f>ESTADISTICA!AB259</f>
        <v>APAGADO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 t="str">
        <f>ESTADISTICA!AF259</f>
        <v>APAGADO</v>
      </c>
      <c r="AG260" t="str">
        <f>ESTADISTICA!AG259</f>
        <v>APAGADO</v>
      </c>
      <c r="AH260" t="e">
        <f>ESTADISTICA!AH259</f>
        <v>#REF!</v>
      </c>
      <c r="AI260" t="e">
        <f>ESTADISTICA!AI259</f>
        <v>#REF!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 t="str">
        <f>ESTADISTICA!AA274</f>
        <v>APAGADO</v>
      </c>
      <c r="AB275" t="str">
        <f>ESTADISTICA!AB274</f>
        <v>APAGADO</v>
      </c>
      <c r="AC275" t="str">
        <f>ESTADISTICA!AC274</f>
        <v>APAGADO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 t="str">
        <f>ESTADISTICA!AG274</f>
        <v>APAGADO</v>
      </c>
      <c r="AH275" t="e">
        <f>ESTADISTICA!AH274</f>
        <v>#REF!</v>
      </c>
      <c r="AI275" t="e">
        <f>ESTADISTICA!AI274</f>
        <v>#REF!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 t="str">
        <f>ESTADISTICA!AA302</f>
        <v>APAGADO</v>
      </c>
      <c r="AB303" t="str">
        <f>ESTADISTICA!AB302</f>
        <v>APAGADO</v>
      </c>
      <c r="AC303" t="str">
        <f>ESTADISTICA!AC302</f>
        <v>APAGADO</v>
      </c>
      <c r="AD303">
        <f>ESTADISTICA!AD302</f>
        <v>0</v>
      </c>
      <c r="AE303">
        <f>ESTADISTICA!AE302</f>
        <v>0</v>
      </c>
      <c r="AF303" t="str">
        <f>ESTADISTICA!AF302</f>
        <v>APAGADO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 t="str">
        <f>ESTADISTICA!AC303</f>
        <v>APAGADO</v>
      </c>
      <c r="AD304">
        <f>ESTADISTICA!AD303</f>
        <v>0</v>
      </c>
      <c r="AE304">
        <f>ESTADISTICA!AE303</f>
        <v>0</v>
      </c>
      <c r="AF304" t="str">
        <f>ESTADISTICA!AF303</f>
        <v>APAGADO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 t="str">
        <f>ESTADISTICA!AC304</f>
        <v>APAGADO</v>
      </c>
      <c r="AD305">
        <f>ESTADISTICA!AD304</f>
        <v>0</v>
      </c>
      <c r="AE305">
        <f>ESTADISTICA!AE304</f>
        <v>0</v>
      </c>
      <c r="AF305" t="str">
        <f>ESTADISTICA!AF304</f>
        <v>APAGADO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 t="str">
        <f>ESTADISTICA!AC305</f>
        <v>APAGADO</v>
      </c>
      <c r="AD306">
        <f>ESTADISTICA!AD305</f>
        <v>0</v>
      </c>
      <c r="AE306">
        <f>ESTADISTICA!AE305</f>
        <v>0</v>
      </c>
      <c r="AF306" t="str">
        <f>ESTADISTICA!AF305</f>
        <v>APAGADO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 t="str">
        <f>ESTADISTICA!AB328</f>
        <v>APAGADO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>
        <f>ESTADISTICA!AD339</f>
        <v>0</v>
      </c>
      <c r="AE340">
        <f>ESTADISTICA!AE339</f>
        <v>0</v>
      </c>
      <c r="AF340" t="str">
        <f>ESTADISTICA!AF339</f>
        <v>APAGADO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>
        <f>ESTADISTICA!AD340</f>
        <v>0</v>
      </c>
      <c r="AE341">
        <f>ESTADISTICA!AE340</f>
        <v>0</v>
      </c>
      <c r="AF341" t="str">
        <f>ESTADISTICA!AF340</f>
        <v>APAGADO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 t="str">
        <f>ESTADISTICA!AA355</f>
        <v>APAGADO</v>
      </c>
      <c r="AB356" t="str">
        <f>ESTADISTICA!AB355</f>
        <v>APAGADO</v>
      </c>
      <c r="AC356" t="str">
        <f>ESTADISTICA!AC355</f>
        <v>APAGADO</v>
      </c>
      <c r="AD356">
        <f>ESTADISTICA!AD355</f>
        <v>0</v>
      </c>
      <c r="AE356">
        <f>ESTADISTICA!AE355</f>
        <v>0</v>
      </c>
      <c r="AF356" t="str">
        <f>ESTADISTICA!AF355</f>
        <v>APAGADO</v>
      </c>
      <c r="AG356" t="str">
        <f>ESTADISTICA!AG355</f>
        <v>APAGADO</v>
      </c>
      <c r="AH356" t="e">
        <f>ESTADISTICA!AH355</f>
        <v>#REF!</v>
      </c>
      <c r="AI356" t="e">
        <f>ESTADISTICA!AI355</f>
        <v>#REF!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>
        <f>ESTADISTICA!AD356</f>
        <v>0</v>
      </c>
      <c r="AE357">
        <f>ESTADISTICA!AE356</f>
        <v>0</v>
      </c>
      <c r="AF357" t="str">
        <f>ESTADISTICA!AF356</f>
        <v>APAGADO</v>
      </c>
      <c r="AG357" t="str">
        <f>ESTADISTICA!AG356</f>
        <v>APAGADO</v>
      </c>
      <c r="AH357" t="e">
        <f>ESTADISTICA!AH356</f>
        <v>#REF!</v>
      </c>
      <c r="AI357" t="e">
        <f>ESTADISTICA!AI356</f>
        <v>#REF!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 t="str">
        <f>ESTADISTICA!AG359</f>
        <v>APAGADO</v>
      </c>
      <c r="AH360" t="e">
        <f>ESTADISTICA!AH359</f>
        <v>#REF!</v>
      </c>
      <c r="AI360" t="e">
        <f>ESTADISTICA!AI359</f>
        <v>#REF!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 t="str">
        <f>ESTADISTICA!AA373</f>
        <v>APAGADO</v>
      </c>
      <c r="AB374" t="str">
        <f>ESTADISTICA!AB373</f>
        <v>APAGADO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 t="str">
        <f>ESTADISTICA!AG389</f>
        <v>APAGADO</v>
      </c>
      <c r="AH390" t="e">
        <f>ESTADISTICA!AH389</f>
        <v>#REF!</v>
      </c>
      <c r="AI390" t="e">
        <f>ESTADISTICA!AI389</f>
        <v>#REF!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 t="str">
        <f>ESTADISTICA!AA390</f>
        <v>APAGADO</v>
      </c>
      <c r="AB391" t="str">
        <f>ESTADISTICA!AB390</f>
        <v>APAGADO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 t="str">
        <f>ESTADISTICA!AG390</f>
        <v>APAGADO</v>
      </c>
      <c r="AH391" t="e">
        <f>ESTADISTICA!AH390</f>
        <v>#REF!</v>
      </c>
      <c r="AI391" t="e">
        <f>ESTADISTICA!AI390</f>
        <v>#REF!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 t="str">
        <f>ESTADISTICA!AC417</f>
        <v>APAGADO</v>
      </c>
      <c r="AD418">
        <f>ESTADISTICA!AD417</f>
        <v>0</v>
      </c>
      <c r="AE418">
        <f>ESTADISTICA!AE417</f>
        <v>0</v>
      </c>
      <c r="AF418" t="str">
        <f>ESTADISTICA!AF417</f>
        <v>APAGADO</v>
      </c>
      <c r="AG418" t="str">
        <f>ESTADISTICA!AG417</f>
        <v>APAGADO</v>
      </c>
      <c r="AH418" t="e">
        <f>ESTADISTICA!AH417</f>
        <v>#REF!</v>
      </c>
      <c r="AI418" t="e">
        <f>ESTADISTICA!AI417</f>
        <v>#REF!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 t="str">
        <f>ESTADISTICA!AC418</f>
        <v>APAGADO</v>
      </c>
      <c r="AD419">
        <f>ESTADISTICA!AD418</f>
        <v>0</v>
      </c>
      <c r="AE419">
        <f>ESTADISTICA!AE418</f>
        <v>0</v>
      </c>
      <c r="AF419" t="str">
        <f>ESTADISTICA!AF418</f>
        <v>APAGADO</v>
      </c>
      <c r="AG419" t="str">
        <f>ESTADISTICA!AG418</f>
        <v>APAGADO</v>
      </c>
      <c r="AH419" t="e">
        <f>ESTADISTICA!AH418</f>
        <v>#REF!</v>
      </c>
      <c r="AI419" t="e">
        <f>ESTADISTICA!AI418</f>
        <v>#REF!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 t="str">
        <f>ESTADISTICA!AC419</f>
        <v>APAGADO</v>
      </c>
      <c r="AD420">
        <f>ESTADISTICA!AD419</f>
        <v>0</v>
      </c>
      <c r="AE420">
        <f>ESTADISTICA!AE419</f>
        <v>0</v>
      </c>
      <c r="AF420" t="str">
        <f>ESTADISTICA!AF419</f>
        <v>APAGADO</v>
      </c>
      <c r="AG420" t="str">
        <f>ESTADISTICA!AG419</f>
        <v>APAGADO</v>
      </c>
      <c r="AH420" t="e">
        <f>ESTADISTICA!AH419</f>
        <v>#REF!</v>
      </c>
      <c r="AI420" t="e">
        <f>ESTADISTICA!AI419</f>
        <v>#REF!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 t="str">
        <f>ESTADISTICA!AC420</f>
        <v>APAGADO</v>
      </c>
      <c r="AD421">
        <f>ESTADISTICA!AD420</f>
        <v>0</v>
      </c>
      <c r="AE421">
        <f>ESTADISTICA!AE420</f>
        <v>0</v>
      </c>
      <c r="AF421" t="str">
        <f>ESTADISTICA!AF420</f>
        <v>APAGADO</v>
      </c>
      <c r="AG421" t="str">
        <f>ESTADISTICA!AG420</f>
        <v>APAGADO</v>
      </c>
      <c r="AH421" t="e">
        <f>ESTADISTICA!AH420</f>
        <v>#REF!</v>
      </c>
      <c r="AI421" t="e">
        <f>ESTADISTICA!AI420</f>
        <v>#REF!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 t="str">
        <f>ESTADISTICA!AC421</f>
        <v>APAGADO</v>
      </c>
      <c r="AD422">
        <f>ESTADISTICA!AD421</f>
        <v>0</v>
      </c>
      <c r="AE422">
        <f>ESTADISTICA!AE421</f>
        <v>0</v>
      </c>
      <c r="AF422" t="str">
        <f>ESTADISTICA!AF421</f>
        <v>APAGADO</v>
      </c>
      <c r="AG422" t="str">
        <f>ESTADISTICA!AG421</f>
        <v>APAGADO</v>
      </c>
      <c r="AH422" t="e">
        <f>ESTADISTICA!AH421</f>
        <v>#REF!</v>
      </c>
      <c r="AI422" t="e">
        <f>ESTADISTICA!AI421</f>
        <v>#REF!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 t="str">
        <f>ESTADISTICA!AC422</f>
        <v>APAGADO</v>
      </c>
      <c r="AD423">
        <f>ESTADISTICA!AD422</f>
        <v>0</v>
      </c>
      <c r="AE423">
        <f>ESTADISTICA!AE422</f>
        <v>0</v>
      </c>
      <c r="AF423" t="str">
        <f>ESTADISTICA!AF422</f>
        <v>APAGADO</v>
      </c>
      <c r="AG423" t="str">
        <f>ESTADISTICA!AG422</f>
        <v>APAGADO</v>
      </c>
      <c r="AH423" t="e">
        <f>ESTADISTICA!AH422</f>
        <v>#REF!</v>
      </c>
      <c r="AI423" t="e">
        <f>ESTADISTICA!AI422</f>
        <v>#REF!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 t="str">
        <f>ESTADISTICA!AC423</f>
        <v>APAGADO</v>
      </c>
      <c r="AD424">
        <f>ESTADISTICA!AD423</f>
        <v>0</v>
      </c>
      <c r="AE424">
        <f>ESTADISTICA!AE423</f>
        <v>0</v>
      </c>
      <c r="AF424" t="str">
        <f>ESTADISTICA!AF423</f>
        <v>APAGADO</v>
      </c>
      <c r="AG424" t="str">
        <f>ESTADISTICA!AG423</f>
        <v>APAGADO</v>
      </c>
      <c r="AH424" t="e">
        <f>ESTADISTICA!AH423</f>
        <v>#REF!</v>
      </c>
      <c r="AI424" t="e">
        <f>ESTADISTICA!AI423</f>
        <v>#REF!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 t="str">
        <f>ESTADISTICA!AC424</f>
        <v>APAGADO</v>
      </c>
      <c r="AD425">
        <f>ESTADISTICA!AD424</f>
        <v>0</v>
      </c>
      <c r="AE425">
        <f>ESTADISTICA!AE424</f>
        <v>0</v>
      </c>
      <c r="AF425" t="str">
        <f>ESTADISTICA!AF424</f>
        <v>APAGADO</v>
      </c>
      <c r="AG425" t="str">
        <f>ESTADISTICA!AG424</f>
        <v>APAGADO</v>
      </c>
      <c r="AH425" t="e">
        <f>ESTADISTICA!AH424</f>
        <v>#REF!</v>
      </c>
      <c r="AI425" t="e">
        <f>ESTADISTICA!AI424</f>
        <v>#REF!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3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 t="str">
        <f>ESTADISTICA!AC436</f>
        <v>APAGADO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3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266</v>
      </c>
    </row>
    <row r="2" spans="1:35" ht="21" x14ac:dyDescent="0.4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63</v>
      </c>
      <c r="AB2" s="19">
        <f>COUNTIFS(AB4:AB500, "=APAGADO",E4:E500,"=Fibra Optica")</f>
        <v>63</v>
      </c>
      <c r="AC2" s="19">
        <f>COUNTIFS(AC4:AC500, "=APAGADO",E4:E500,"=Fibra Optica")</f>
        <v>56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46</v>
      </c>
      <c r="AG2" s="19">
        <f>COUNTIFS(AG4:AG500, "=APAGADO",E4:E500,"=Fibra Optica")</f>
        <v>49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 t="str">
        <f>ESTADISTICA!AC3</f>
        <v>APAGADO</v>
      </c>
      <c r="AD5">
        <f>ESTADISTICA!AD3</f>
        <v>0</v>
      </c>
      <c r="AE5">
        <f>ESTADISTICA!AE3</f>
        <v>0</v>
      </c>
      <c r="AF5">
        <f>ESTADISTICA!AF3</f>
        <v>0</v>
      </c>
      <c r="AG5" t="str">
        <f>ESTADISTICA!AG3</f>
        <v>APAGADO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 t="str">
        <f>ESTADISTICA!AC14</f>
        <v>APAGADO</v>
      </c>
      <c r="AD16">
        <f>ESTADISTICA!AD14</f>
        <v>0</v>
      </c>
      <c r="AE16">
        <f>ESTADISTICA!AE14</f>
        <v>0</v>
      </c>
      <c r="AF16" t="str">
        <f>ESTADISTICA!AF14</f>
        <v>APAGADO</v>
      </c>
      <c r="AG16" t="str">
        <f>ESTADISTICA!AG14</f>
        <v>APAGADO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 t="str">
        <f>ESTADISTICA!AC15</f>
        <v>APAGADO</v>
      </c>
      <c r="AD17">
        <f>ESTADISTICA!AD15</f>
        <v>0</v>
      </c>
      <c r="AE17">
        <f>ESTADISTICA!AE15</f>
        <v>0</v>
      </c>
      <c r="AF17" t="str">
        <f>ESTADISTICA!AF15</f>
        <v>APAGADO</v>
      </c>
      <c r="AG17" t="str">
        <f>ESTADISTICA!AG15</f>
        <v>APAGADO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 t="str">
        <f>ESTADISTICA!AF16</f>
        <v>APAGADO</v>
      </c>
      <c r="AG18" t="str">
        <f>ESTADISTICA!AG16</f>
        <v>APAGADO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 t="str">
        <f>ESTADISTICA!AF17</f>
        <v>APAGADO</v>
      </c>
      <c r="AG19" t="str">
        <f>ESTADISTICA!AG17</f>
        <v>APAGADO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 t="str">
        <f>ESTADISTICA!AC18</f>
        <v>APAGADO</v>
      </c>
      <c r="AD20">
        <f>ESTADISTICA!AD18</f>
        <v>0</v>
      </c>
      <c r="AE20">
        <f>ESTADISTICA!AE18</f>
        <v>0</v>
      </c>
      <c r="AF20" t="str">
        <f>ESTADISTICA!AF18</f>
        <v>APAGADO</v>
      </c>
      <c r="AG20" t="str">
        <f>ESTADISTICA!AG18</f>
        <v>APAGADO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 t="str">
        <f>ESTADISTICA!AF19</f>
        <v>APAGADO</v>
      </c>
      <c r="AG21" t="str">
        <f>ESTADISTICA!AG19</f>
        <v>APAGADO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 t="str">
        <f>ESTADISTICA!AG28</f>
        <v>APAGADO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 t="str">
        <f>ESTADISTICA!AG32</f>
        <v>APAGADO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 t="str">
        <f>ESTADISTICA!AC34</f>
        <v>APAGADO</v>
      </c>
      <c r="AD36">
        <f>ESTADISTICA!AD34</f>
        <v>0</v>
      </c>
      <c r="AE36">
        <f>ESTADISTICA!AE34</f>
        <v>0</v>
      </c>
      <c r="AF36" t="str">
        <f>ESTADISTICA!AF34</f>
        <v>APAGADO</v>
      </c>
      <c r="AG36" t="str">
        <f>ESTADISTICA!AG34</f>
        <v>APAGADO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 t="str">
        <f>ESTADISTICA!AG38</f>
        <v>APAGADO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 t="str">
        <f>ESTADISTICA!AF45</f>
        <v>APAGADO</v>
      </c>
      <c r="AG47" t="str">
        <f>ESTADISTICA!AG45</f>
        <v>APAGADO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>
        <f>ESTADISTICA!AD46</f>
        <v>0</v>
      </c>
      <c r="AE48">
        <f>ESTADISTICA!AE46</f>
        <v>0</v>
      </c>
      <c r="AF48" t="str">
        <f>ESTADISTICA!AF46</f>
        <v>APAGADO</v>
      </c>
      <c r="AG48" t="str">
        <f>ESTADISTICA!AG46</f>
        <v>APAGADO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 t="str">
        <f>ESTADISTICA!AF48</f>
        <v>APAGADO</v>
      </c>
      <c r="AG50" t="str">
        <f>ESTADISTICA!AG48</f>
        <v>APAGADO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 t="str">
        <f>ESTADISTICA!AC51</f>
        <v>APAGADO</v>
      </c>
      <c r="AD53">
        <f>ESTADISTICA!AD51</f>
        <v>0</v>
      </c>
      <c r="AE53">
        <f>ESTADISTICA!AE51</f>
        <v>0</v>
      </c>
      <c r="AF53" t="str">
        <f>ESTADISTICA!AF51</f>
        <v>APAGADO</v>
      </c>
      <c r="AG53" t="str">
        <f>ESTADISTICA!AG51</f>
        <v>APAGADO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 t="str">
        <f>ESTADISTICA!AC61</f>
        <v>APAGADO</v>
      </c>
      <c r="AD63">
        <f>ESTADISTICA!AD61</f>
        <v>0</v>
      </c>
      <c r="AE63">
        <f>ESTADISTICA!AE61</f>
        <v>0</v>
      </c>
      <c r="AF63" t="str">
        <f>ESTADISTICA!AF61</f>
        <v>APAGADO</v>
      </c>
      <c r="AG63" t="str">
        <f>ESTADISTICA!AG61</f>
        <v>APAGADO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 t="str">
        <f>ESTADISTICA!AG84</f>
        <v>APAGADO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 t="str">
        <f>ESTADISTICA!AF86</f>
        <v>APAGADO</v>
      </c>
      <c r="AG88" t="str">
        <f>ESTADISTICA!AG86</f>
        <v>APAGADO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 t="str">
        <f>ESTADISTICA!AF87</f>
        <v>APAGADO</v>
      </c>
      <c r="AG89" t="str">
        <f>ESTADISTICA!AG87</f>
        <v>APAGADO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 t="str">
        <f>ESTADISTICA!AC95</f>
        <v>APAGADO</v>
      </c>
      <c r="AD97">
        <f>ESTADISTICA!AD95</f>
        <v>0</v>
      </c>
      <c r="AE97">
        <f>ESTADISTICA!AE95</f>
        <v>0</v>
      </c>
      <c r="AF97" t="str">
        <f>ESTADISTICA!AF95</f>
        <v>APAGADO</v>
      </c>
      <c r="AG97" t="str">
        <f>ESTADISTICA!AG95</f>
        <v>APAGADO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 t="str">
        <f>ESTADISTICA!AF96</f>
        <v>APAGADO</v>
      </c>
      <c r="AG98" t="str">
        <f>ESTADISTICA!AG96</f>
        <v>APAGADO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 t="str">
        <f>ESTADISTICA!AC102</f>
        <v>APAGADO</v>
      </c>
      <c r="AD104">
        <f>ESTADISTICA!AD102</f>
        <v>0</v>
      </c>
      <c r="AE104">
        <f>ESTADISTICA!AE102</f>
        <v>0</v>
      </c>
      <c r="AF104" t="str">
        <f>ESTADISTICA!AF102</f>
        <v>APAGADO</v>
      </c>
      <c r="AG104" t="str">
        <f>ESTADISTICA!AG102</f>
        <v>APAGADO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 t="str">
        <f>ESTADISTICA!AC103</f>
        <v>APAGADO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 t="str">
        <f>ESTADISTICA!AG103</f>
        <v>APAGADO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 t="str">
        <f>ESTADISTICA!AC108</f>
        <v>APAGADO</v>
      </c>
      <c r="AD110">
        <f>ESTADISTICA!AD108</f>
        <v>0</v>
      </c>
      <c r="AE110">
        <f>ESTADISTICA!AE108</f>
        <v>0</v>
      </c>
      <c r="AF110" t="str">
        <f>ESTADISTICA!AF108</f>
        <v>APAGADO</v>
      </c>
      <c r="AG110" t="str">
        <f>ESTADISTICA!AG108</f>
        <v>APAGADO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 t="str">
        <f>ESTADISTICA!AG138</f>
        <v>APAGADO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 t="str">
        <f>ESTADISTICA!AC142</f>
        <v>APAGADO</v>
      </c>
      <c r="AD144">
        <f>ESTADISTICA!AD142</f>
        <v>0</v>
      </c>
      <c r="AE144">
        <f>ESTADISTICA!AE142</f>
        <v>0</v>
      </c>
      <c r="AF144" t="str">
        <f>ESTADISTICA!AF142</f>
        <v>APAGADO</v>
      </c>
      <c r="AG144" t="str">
        <f>ESTADISTICA!AG142</f>
        <v>APAGADO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 t="str">
        <f>ESTADISTICA!AG147</f>
        <v>APAGADO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 t="str">
        <f>ESTADISTICA!AC148</f>
        <v>APAGADO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 t="str">
        <f>ESTADISTICA!AG148</f>
        <v>APAGADO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 t="str">
        <f>ESTADISTICA!AF149</f>
        <v>APAGADO</v>
      </c>
      <c r="AG151" t="str">
        <f>ESTADISTICA!AG149</f>
        <v>APAGADO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 t="str">
        <f>ESTADISTICA!AF166</f>
        <v>APAGADO</v>
      </c>
      <c r="AG168" t="str">
        <f>ESTADISTICA!AG166</f>
        <v>APAGADO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 t="str">
        <f>ESTADISTICA!AF167</f>
        <v>APAGADO</v>
      </c>
      <c r="AG169" t="str">
        <f>ESTADISTICA!AG167</f>
        <v>APAGADO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>
        <f>ESTADISTICA!AD168</f>
        <v>0</v>
      </c>
      <c r="AE170">
        <f>ESTADISTICA!AE168</f>
        <v>0</v>
      </c>
      <c r="AF170" t="str">
        <f>ESTADISTICA!AF168</f>
        <v>APAGADO</v>
      </c>
      <c r="AG170" t="str">
        <f>ESTADISTICA!AG168</f>
        <v>APAGADO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 t="str">
        <f>ESTADISTICA!AC179</f>
        <v>APAGADO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 t="str">
        <f>ESTADISTICA!AG207</f>
        <v>APAGADO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 t="str">
        <f>ESTADISTICA!AG211</f>
        <v>APAGADO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 t="str">
        <f>ESTADISTICA!AG213</f>
        <v>APAGADO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 t="str">
        <f>ESTADISTICA!AG214</f>
        <v>APAGADO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 t="str">
        <f>ESTADISTICA!AF215</f>
        <v>APAGADO</v>
      </c>
      <c r="AG217" t="str">
        <f>ESTADISTICA!AG215</f>
        <v>APAGADO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 t="str">
        <f>ESTADISTICA!AF216</f>
        <v>APAGADO</v>
      </c>
      <c r="AG218" t="str">
        <f>ESTADISTICA!AG216</f>
        <v>APAGADO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 t="str">
        <f>ESTADISTICA!AC226</f>
        <v>APAGADO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 t="str">
        <f>ESTADISTICA!AF231</f>
        <v>APAGADO</v>
      </c>
      <c r="AG233" t="str">
        <f>ESTADISTICA!AG231</f>
        <v>APAGADO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 t="str">
        <f>ESTADISTICA!AF233</f>
        <v>APAGADO</v>
      </c>
      <c r="AG235" t="str">
        <f>ESTADISTICA!AG233</f>
        <v>APAGADO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 t="str">
        <f>ESTADISTICA!AF235</f>
        <v>APAGADO</v>
      </c>
      <c r="AG237" t="str">
        <f>ESTADISTICA!AG235</f>
        <v>APAGADO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 t="str">
        <f>ESTADISTICA!AF240</f>
        <v>APAGADO</v>
      </c>
      <c r="AG242" t="str">
        <f>ESTADISTICA!AG240</f>
        <v>APAGADO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 t="str">
        <f>ESTADISTICA!AC256</f>
        <v>APAGADO</v>
      </c>
      <c r="AD258">
        <f>ESTADISTICA!AD256</f>
        <v>0</v>
      </c>
      <c r="AE258">
        <f>ESTADISTICA!AE256</f>
        <v>0</v>
      </c>
      <c r="AF258" t="str">
        <f>ESTADISTICA!AF256</f>
        <v>APAGADO</v>
      </c>
      <c r="AG258" t="str">
        <f>ESTADISTICA!AG256</f>
        <v>APAGADO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 t="str">
        <f>ESTADISTICA!AF257</f>
        <v>APAGADO</v>
      </c>
      <c r="AG259" t="str">
        <f>ESTADISTICA!AG257</f>
        <v>APAGADO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 t="str">
        <f>ESTADISTICA!AC258</f>
        <v>APAGADO</v>
      </c>
      <c r="AD260">
        <f>ESTADISTICA!AD258</f>
        <v>0</v>
      </c>
      <c r="AE260">
        <f>ESTADISTICA!AE258</f>
        <v>0</v>
      </c>
      <c r="AF260" t="str">
        <f>ESTADISTICA!AF258</f>
        <v>APAGADO</v>
      </c>
      <c r="AG260" t="str">
        <f>ESTADISTICA!AG258</f>
        <v>APAGADO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 t="str">
        <f>ESTADISTICA!AC259</f>
        <v>APAGADO</v>
      </c>
      <c r="AD261">
        <f>ESTADISTICA!AD259</f>
        <v>0</v>
      </c>
      <c r="AE261">
        <f>ESTADISTICA!AE259</f>
        <v>0</v>
      </c>
      <c r="AF261" t="str">
        <f>ESTADISTICA!AF259</f>
        <v>APAGADO</v>
      </c>
      <c r="AG261" t="str">
        <f>ESTADISTICA!AG259</f>
        <v>APAGADO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 t="str">
        <f>ESTADISTICA!AC274</f>
        <v>APAGADO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 t="str">
        <f>ESTADISTICA!AF302</f>
        <v>APAGADO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 t="str">
        <f>ESTADISTICA!AC303</f>
        <v>APAGADO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 t="str">
        <f>ESTADISTICA!AC304</f>
        <v>APAGADO</v>
      </c>
      <c r="AD306">
        <f>ESTADISTICA!AD304</f>
        <v>0</v>
      </c>
      <c r="AE306">
        <f>ESTADISTICA!AE304</f>
        <v>0</v>
      </c>
      <c r="AF306" t="str">
        <f>ESTADISTICA!AF304</f>
        <v>APAGADO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 t="str">
        <f>ESTADISTICA!AF305</f>
        <v>APAGADO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 t="str">
        <f>ESTADISTICA!AF339</f>
        <v>APAGADO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 t="str">
        <f>ESTADISTICA!AF340</f>
        <v>APAGADO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 t="str">
        <f>ESTADISTICA!AF355</f>
        <v>APAGADO</v>
      </c>
      <c r="AG357" t="str">
        <f>ESTADISTICA!AG355</f>
        <v>APAGADO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 t="str">
        <f>ESTADISTICA!AF356</f>
        <v>APAGADO</v>
      </c>
      <c r="AG358" t="str">
        <f>ESTADISTICA!AG356</f>
        <v>APAGADO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 t="str">
        <f>ESTADISTICA!AG359</f>
        <v>APAGADO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 t="str">
        <f>ESTADISTICA!AG389</f>
        <v>APAGADO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 t="str">
        <f>ESTADISTICA!AG390</f>
        <v>APAGADO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 t="str">
        <f>ESTADISTICA!AC417</f>
        <v>APAGADO</v>
      </c>
      <c r="AD419">
        <f>ESTADISTICA!AD417</f>
        <v>0</v>
      </c>
      <c r="AE419">
        <f>ESTADISTICA!AE417</f>
        <v>0</v>
      </c>
      <c r="AF419" t="str">
        <f>ESTADISTICA!AF417</f>
        <v>APAGADO</v>
      </c>
      <c r="AG419" t="str">
        <f>ESTADISTICA!AG417</f>
        <v>APAGADO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 t="str">
        <f>ESTADISTICA!AC418</f>
        <v>APAGADO</v>
      </c>
      <c r="AD420">
        <f>ESTADISTICA!AD418</f>
        <v>0</v>
      </c>
      <c r="AE420">
        <f>ESTADISTICA!AE418</f>
        <v>0</v>
      </c>
      <c r="AF420" t="str">
        <f>ESTADISTICA!AF418</f>
        <v>APAGADO</v>
      </c>
      <c r="AG420" t="str">
        <f>ESTADISTICA!AG418</f>
        <v>APAGADO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 t="str">
        <f>ESTADISTICA!AC419</f>
        <v>APAGADO</v>
      </c>
      <c r="AD421">
        <f>ESTADISTICA!AD419</f>
        <v>0</v>
      </c>
      <c r="AE421">
        <f>ESTADISTICA!AE419</f>
        <v>0</v>
      </c>
      <c r="AF421" t="str">
        <f>ESTADISTICA!AF419</f>
        <v>APAGADO</v>
      </c>
      <c r="AG421" t="str">
        <f>ESTADISTICA!AG419</f>
        <v>APAGADO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 t="str">
        <f>ESTADISTICA!AC420</f>
        <v>APAGADO</v>
      </c>
      <c r="AD422">
        <f>ESTADISTICA!AD420</f>
        <v>0</v>
      </c>
      <c r="AE422">
        <f>ESTADISTICA!AE420</f>
        <v>0</v>
      </c>
      <c r="AF422" t="str">
        <f>ESTADISTICA!AF420</f>
        <v>APAGADO</v>
      </c>
      <c r="AG422" t="str">
        <f>ESTADISTICA!AG420</f>
        <v>APAGADO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 t="str">
        <f>ESTADISTICA!AC421</f>
        <v>APAGADO</v>
      </c>
      <c r="AD423">
        <f>ESTADISTICA!AD421</f>
        <v>0</v>
      </c>
      <c r="AE423">
        <f>ESTADISTICA!AE421</f>
        <v>0</v>
      </c>
      <c r="AF423" t="str">
        <f>ESTADISTICA!AF421</f>
        <v>APAGADO</v>
      </c>
      <c r="AG423" t="str">
        <f>ESTADISTICA!AG421</f>
        <v>APAGADO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 t="str">
        <f>ESTADISTICA!AC422</f>
        <v>APAGADO</v>
      </c>
      <c r="AD424">
        <f>ESTADISTICA!AD422</f>
        <v>0</v>
      </c>
      <c r="AE424">
        <f>ESTADISTICA!AE422</f>
        <v>0</v>
      </c>
      <c r="AF424" t="str">
        <f>ESTADISTICA!AF422</f>
        <v>APAGADO</v>
      </c>
      <c r="AG424" t="str">
        <f>ESTADISTICA!AG422</f>
        <v>APAGADO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 t="str">
        <f>ESTADISTICA!AC423</f>
        <v>APAGADO</v>
      </c>
      <c r="AD425">
        <f>ESTADISTICA!AD423</f>
        <v>0</v>
      </c>
      <c r="AE425">
        <f>ESTADISTICA!AE423</f>
        <v>0</v>
      </c>
      <c r="AF425" t="str">
        <f>ESTADISTICA!AF423</f>
        <v>APAGADO</v>
      </c>
      <c r="AG425" t="str">
        <f>ESTADISTICA!AG423</f>
        <v>APAGADO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 t="str">
        <f>ESTADISTICA!AC424</f>
        <v>APAGADO</v>
      </c>
      <c r="AD426">
        <f>ESTADISTICA!AD424</f>
        <v>0</v>
      </c>
      <c r="AE426">
        <f>ESTADISTICA!AE424</f>
        <v>0</v>
      </c>
      <c r="AF426" t="str">
        <f>ESTADISTICA!AF424</f>
        <v>APAGADO</v>
      </c>
      <c r="AG426" t="str">
        <f>ESTADISTICA!AG424</f>
        <v>APAGADO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 t="str">
        <f>ESTADISTICA!AC436</f>
        <v>APAGADO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1153</v>
      </c>
      <c r="D1" s="38"/>
    </row>
    <row r="2" spans="1:35" ht="21" x14ac:dyDescent="0.4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3</v>
      </c>
      <c r="AB2" s="19">
        <f>COUNTIFS(AB4:AB500, "=APAGADO",E4:E500,"=PTO A FO")</f>
        <v>3</v>
      </c>
      <c r="AC2" s="19">
        <f>COUNTIFS(AC4:AC500, "=APAGADO",E4:E500,"=PTO A FO")</f>
        <v>1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1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 t="str">
        <f>ESTADISTICA!AC3</f>
        <v>APAGADO</v>
      </c>
      <c r="AD5">
        <f>ESTADISTICA!AD3</f>
        <v>0</v>
      </c>
      <c r="AE5">
        <f>ESTADISTICA!AE3</f>
        <v>0</v>
      </c>
      <c r="AF5">
        <f>ESTADISTICA!AF3</f>
        <v>0</v>
      </c>
      <c r="AG5" t="str">
        <f>ESTADISTICA!AG3</f>
        <v>APAGADO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 t="str">
        <f>ESTADISTICA!AC14</f>
        <v>APAGADO</v>
      </c>
      <c r="AD16">
        <f>ESTADISTICA!AD14</f>
        <v>0</v>
      </c>
      <c r="AE16">
        <f>ESTADISTICA!AE14</f>
        <v>0</v>
      </c>
      <c r="AF16" t="str">
        <f>ESTADISTICA!AF14</f>
        <v>APAGADO</v>
      </c>
      <c r="AG16" t="str">
        <f>ESTADISTICA!AG14</f>
        <v>APAGADO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 t="str">
        <f>ESTADISTICA!AC15</f>
        <v>APAGADO</v>
      </c>
      <c r="AD17">
        <f>ESTADISTICA!AD15</f>
        <v>0</v>
      </c>
      <c r="AE17">
        <f>ESTADISTICA!AE15</f>
        <v>0</v>
      </c>
      <c r="AF17" t="str">
        <f>ESTADISTICA!AF15</f>
        <v>APAGADO</v>
      </c>
      <c r="AG17" t="str">
        <f>ESTADISTICA!AG15</f>
        <v>APAGADO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 t="str">
        <f>ESTADISTICA!AF16</f>
        <v>APAGADO</v>
      </c>
      <c r="AG18" t="str">
        <f>ESTADISTICA!AG16</f>
        <v>APAGADO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 t="str">
        <f>ESTADISTICA!AF17</f>
        <v>APAGADO</v>
      </c>
      <c r="AG19" t="str">
        <f>ESTADISTICA!AG17</f>
        <v>APAGADO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 t="str">
        <f>ESTADISTICA!AC18</f>
        <v>APAGADO</v>
      </c>
      <c r="AD20">
        <f>ESTADISTICA!AD18</f>
        <v>0</v>
      </c>
      <c r="AE20">
        <f>ESTADISTICA!AE18</f>
        <v>0</v>
      </c>
      <c r="AF20" t="str">
        <f>ESTADISTICA!AF18</f>
        <v>APAGADO</v>
      </c>
      <c r="AG20" t="str">
        <f>ESTADISTICA!AG18</f>
        <v>APAGADO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 t="str">
        <f>ESTADISTICA!AF19</f>
        <v>APAGADO</v>
      </c>
      <c r="AG21" t="str">
        <f>ESTADISTICA!AG19</f>
        <v>APAGADO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 t="str">
        <f>ESTADISTICA!AG28</f>
        <v>APAGADO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 t="str">
        <f>ESTADISTICA!AG32</f>
        <v>APAGADO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 t="str">
        <f>ESTADISTICA!AC34</f>
        <v>APAGADO</v>
      </c>
      <c r="AD36">
        <f>ESTADISTICA!AD34</f>
        <v>0</v>
      </c>
      <c r="AE36">
        <f>ESTADISTICA!AE34</f>
        <v>0</v>
      </c>
      <c r="AF36" t="str">
        <f>ESTADISTICA!AF34</f>
        <v>APAGADO</v>
      </c>
      <c r="AG36" t="str">
        <f>ESTADISTICA!AG34</f>
        <v>APAGADO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 t="str">
        <f>ESTADISTICA!AG38</f>
        <v>APAGADO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 t="str">
        <f>ESTADISTICA!AF45</f>
        <v>APAGADO</v>
      </c>
      <c r="AG47" t="str">
        <f>ESTADISTICA!AG45</f>
        <v>APAGADO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>
        <f>ESTADISTICA!AD46</f>
        <v>0</v>
      </c>
      <c r="AE48">
        <f>ESTADISTICA!AE46</f>
        <v>0</v>
      </c>
      <c r="AF48" t="str">
        <f>ESTADISTICA!AF46</f>
        <v>APAGADO</v>
      </c>
      <c r="AG48" t="str">
        <f>ESTADISTICA!AG46</f>
        <v>APAGADO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 t="str">
        <f>ESTADISTICA!AF48</f>
        <v>APAGADO</v>
      </c>
      <c r="AG50" t="str">
        <f>ESTADISTICA!AG48</f>
        <v>APAGADO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 t="str">
        <f>ESTADISTICA!AC51</f>
        <v>APAGADO</v>
      </c>
      <c r="AD53">
        <f>ESTADISTICA!AD51</f>
        <v>0</v>
      </c>
      <c r="AE53">
        <f>ESTADISTICA!AE51</f>
        <v>0</v>
      </c>
      <c r="AF53" t="str">
        <f>ESTADISTICA!AF51</f>
        <v>APAGADO</v>
      </c>
      <c r="AG53" t="str">
        <f>ESTADISTICA!AG51</f>
        <v>APAGADO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 t="str">
        <f>ESTADISTICA!AC61</f>
        <v>APAGADO</v>
      </c>
      <c r="AD63">
        <f>ESTADISTICA!AD61</f>
        <v>0</v>
      </c>
      <c r="AE63">
        <f>ESTADISTICA!AE61</f>
        <v>0</v>
      </c>
      <c r="AF63" t="str">
        <f>ESTADISTICA!AF61</f>
        <v>APAGADO</v>
      </c>
      <c r="AG63" t="str">
        <f>ESTADISTICA!AG61</f>
        <v>APAGADO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 t="str">
        <f>ESTADISTICA!AG84</f>
        <v>APAGADO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 t="str">
        <f>ESTADISTICA!AF86</f>
        <v>APAGADO</v>
      </c>
      <c r="AG88" t="str">
        <f>ESTADISTICA!AG86</f>
        <v>APAGADO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 t="str">
        <f>ESTADISTICA!AF87</f>
        <v>APAGADO</v>
      </c>
      <c r="AG89" t="str">
        <f>ESTADISTICA!AG87</f>
        <v>APAGADO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 t="str">
        <f>ESTADISTICA!AC95</f>
        <v>APAGADO</v>
      </c>
      <c r="AD97">
        <f>ESTADISTICA!AD95</f>
        <v>0</v>
      </c>
      <c r="AE97">
        <f>ESTADISTICA!AE95</f>
        <v>0</v>
      </c>
      <c r="AF97" t="str">
        <f>ESTADISTICA!AF95</f>
        <v>APAGADO</v>
      </c>
      <c r="AG97" t="str">
        <f>ESTADISTICA!AG95</f>
        <v>APAGADO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 t="str">
        <f>ESTADISTICA!AF96</f>
        <v>APAGADO</v>
      </c>
      <c r="AG98" t="str">
        <f>ESTADISTICA!AG96</f>
        <v>APAGADO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 t="str">
        <f>ESTADISTICA!AC102</f>
        <v>APAGADO</v>
      </c>
      <c r="AD104">
        <f>ESTADISTICA!AD102</f>
        <v>0</v>
      </c>
      <c r="AE104">
        <f>ESTADISTICA!AE102</f>
        <v>0</v>
      </c>
      <c r="AF104" t="str">
        <f>ESTADISTICA!AF102</f>
        <v>APAGADO</v>
      </c>
      <c r="AG104" t="str">
        <f>ESTADISTICA!AG102</f>
        <v>APAGADO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 t="str">
        <f>ESTADISTICA!AC103</f>
        <v>APAGADO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 t="str">
        <f>ESTADISTICA!AG103</f>
        <v>APAGADO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 t="str">
        <f>ESTADISTICA!AC108</f>
        <v>APAGADO</v>
      </c>
      <c r="AD110">
        <f>ESTADISTICA!AD108</f>
        <v>0</v>
      </c>
      <c r="AE110">
        <f>ESTADISTICA!AE108</f>
        <v>0</v>
      </c>
      <c r="AF110" t="str">
        <f>ESTADISTICA!AF108</f>
        <v>APAGADO</v>
      </c>
      <c r="AG110" t="str">
        <f>ESTADISTICA!AG108</f>
        <v>APAGADO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 t="str">
        <f>ESTADISTICA!AG138</f>
        <v>APAGADO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 t="str">
        <f>ESTADISTICA!AC142</f>
        <v>APAGADO</v>
      </c>
      <c r="AD144">
        <f>ESTADISTICA!AD142</f>
        <v>0</v>
      </c>
      <c r="AE144">
        <f>ESTADISTICA!AE142</f>
        <v>0</v>
      </c>
      <c r="AF144" t="str">
        <f>ESTADISTICA!AF142</f>
        <v>APAGADO</v>
      </c>
      <c r="AG144" t="str">
        <f>ESTADISTICA!AG142</f>
        <v>APAGADO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 t="str">
        <f>ESTADISTICA!AG147</f>
        <v>APAGADO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 t="str">
        <f>ESTADISTICA!AC148</f>
        <v>APAGADO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 t="str">
        <f>ESTADISTICA!AG148</f>
        <v>APAGADO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 t="str">
        <f>ESTADISTICA!AF149</f>
        <v>APAGADO</v>
      </c>
      <c r="AG151" t="str">
        <f>ESTADISTICA!AG149</f>
        <v>APAGADO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 t="str">
        <f>ESTADISTICA!AF166</f>
        <v>APAGADO</v>
      </c>
      <c r="AG168" t="str">
        <f>ESTADISTICA!AG166</f>
        <v>APAGADO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 t="str">
        <f>ESTADISTICA!AF167</f>
        <v>APAGADO</v>
      </c>
      <c r="AG169" t="str">
        <f>ESTADISTICA!AG167</f>
        <v>APAGADO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>
        <f>ESTADISTICA!AD168</f>
        <v>0</v>
      </c>
      <c r="AE170">
        <f>ESTADISTICA!AE168</f>
        <v>0</v>
      </c>
      <c r="AF170" t="str">
        <f>ESTADISTICA!AF168</f>
        <v>APAGADO</v>
      </c>
      <c r="AG170" t="str">
        <f>ESTADISTICA!AG168</f>
        <v>APAGADO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 t="str">
        <f>ESTADISTICA!AC179</f>
        <v>APAGADO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 t="str">
        <f>ESTADISTICA!AG207</f>
        <v>APAGADO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 t="str">
        <f>ESTADISTICA!AG211</f>
        <v>APAGADO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 t="str">
        <f>ESTADISTICA!AG213</f>
        <v>APAGADO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 t="str">
        <f>ESTADISTICA!AG214</f>
        <v>APAGADO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 t="str">
        <f>ESTADISTICA!AF215</f>
        <v>APAGADO</v>
      </c>
      <c r="AG217" t="str">
        <f>ESTADISTICA!AG215</f>
        <v>APAGADO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 t="str">
        <f>ESTADISTICA!AF216</f>
        <v>APAGADO</v>
      </c>
      <c r="AG218" t="str">
        <f>ESTADISTICA!AG216</f>
        <v>APAGADO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 t="str">
        <f>ESTADISTICA!AC226</f>
        <v>APAGADO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 t="str">
        <f>ESTADISTICA!AF231</f>
        <v>APAGADO</v>
      </c>
      <c r="AG233" t="str">
        <f>ESTADISTICA!AG231</f>
        <v>APAGADO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 t="str">
        <f>ESTADISTICA!AF233</f>
        <v>APAGADO</v>
      </c>
      <c r="AG235" t="str">
        <f>ESTADISTICA!AG233</f>
        <v>APAGADO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 t="str">
        <f>ESTADISTICA!AF235</f>
        <v>APAGADO</v>
      </c>
      <c r="AG237" t="str">
        <f>ESTADISTICA!AG235</f>
        <v>APAGADO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 t="str">
        <f>ESTADISTICA!AF240</f>
        <v>APAGADO</v>
      </c>
      <c r="AG242" t="str">
        <f>ESTADISTICA!AG240</f>
        <v>APAGADO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 t="str">
        <f>ESTADISTICA!AC256</f>
        <v>APAGADO</v>
      </c>
      <c r="AD258">
        <f>ESTADISTICA!AD256</f>
        <v>0</v>
      </c>
      <c r="AE258">
        <f>ESTADISTICA!AE256</f>
        <v>0</v>
      </c>
      <c r="AF258" t="str">
        <f>ESTADISTICA!AF256</f>
        <v>APAGADO</v>
      </c>
      <c r="AG258" t="str">
        <f>ESTADISTICA!AG256</f>
        <v>APAGADO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 t="str">
        <f>ESTADISTICA!AF257</f>
        <v>APAGADO</v>
      </c>
      <c r="AG259" t="str">
        <f>ESTADISTICA!AG257</f>
        <v>APAGADO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 t="str">
        <f>ESTADISTICA!AC258</f>
        <v>APAGADO</v>
      </c>
      <c r="AD260">
        <f>ESTADISTICA!AD258</f>
        <v>0</v>
      </c>
      <c r="AE260">
        <f>ESTADISTICA!AE258</f>
        <v>0</v>
      </c>
      <c r="AF260" t="str">
        <f>ESTADISTICA!AF258</f>
        <v>APAGADO</v>
      </c>
      <c r="AG260" t="str">
        <f>ESTADISTICA!AG258</f>
        <v>APAGADO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 t="str">
        <f>ESTADISTICA!AC259</f>
        <v>APAGADO</v>
      </c>
      <c r="AD261">
        <f>ESTADISTICA!AD259</f>
        <v>0</v>
      </c>
      <c r="AE261">
        <f>ESTADISTICA!AE259</f>
        <v>0</v>
      </c>
      <c r="AF261" t="str">
        <f>ESTADISTICA!AF259</f>
        <v>APAGADO</v>
      </c>
      <c r="AG261" t="str">
        <f>ESTADISTICA!AG259</f>
        <v>APAGADO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 t="str">
        <f>ESTADISTICA!AC274</f>
        <v>APAGADO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 t="str">
        <f>ESTADISTICA!AF302</f>
        <v>APAGADO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 t="str">
        <f>ESTADISTICA!AC303</f>
        <v>APAGADO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 t="str">
        <f>ESTADISTICA!AC304</f>
        <v>APAGADO</v>
      </c>
      <c r="AD306">
        <f>ESTADISTICA!AD304</f>
        <v>0</v>
      </c>
      <c r="AE306">
        <f>ESTADISTICA!AE304</f>
        <v>0</v>
      </c>
      <c r="AF306" t="str">
        <f>ESTADISTICA!AF304</f>
        <v>APAGADO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 t="str">
        <f>ESTADISTICA!AF305</f>
        <v>APAGADO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 t="str">
        <f>ESTADISTICA!AF339</f>
        <v>APAGADO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 t="str">
        <f>ESTADISTICA!AF340</f>
        <v>APAGADO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 t="str">
        <f>ESTADISTICA!AF355</f>
        <v>APAGADO</v>
      </c>
      <c r="AG357" t="str">
        <f>ESTADISTICA!AG355</f>
        <v>APAGADO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 t="str">
        <f>ESTADISTICA!AF356</f>
        <v>APAGADO</v>
      </c>
      <c r="AG358" t="str">
        <f>ESTADISTICA!AG356</f>
        <v>APAGADO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 t="str">
        <f>ESTADISTICA!AG359</f>
        <v>APAGADO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 t="str">
        <f>ESTADISTICA!AG389</f>
        <v>APAGADO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 t="str">
        <f>ESTADISTICA!AG390</f>
        <v>APAGADO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 t="str">
        <f>ESTADISTICA!AC417</f>
        <v>APAGADO</v>
      </c>
      <c r="AD419">
        <f>ESTADISTICA!AD417</f>
        <v>0</v>
      </c>
      <c r="AE419">
        <f>ESTADISTICA!AE417</f>
        <v>0</v>
      </c>
      <c r="AF419" t="str">
        <f>ESTADISTICA!AF417</f>
        <v>APAGADO</v>
      </c>
      <c r="AG419" t="str">
        <f>ESTADISTICA!AG417</f>
        <v>APAGADO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 t="str">
        <f>ESTADISTICA!AC418</f>
        <v>APAGADO</v>
      </c>
      <c r="AD420">
        <f>ESTADISTICA!AD418</f>
        <v>0</v>
      </c>
      <c r="AE420">
        <f>ESTADISTICA!AE418</f>
        <v>0</v>
      </c>
      <c r="AF420" t="str">
        <f>ESTADISTICA!AF418</f>
        <v>APAGADO</v>
      </c>
      <c r="AG420" t="str">
        <f>ESTADISTICA!AG418</f>
        <v>APAGADO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 t="str">
        <f>ESTADISTICA!AC419</f>
        <v>APAGADO</v>
      </c>
      <c r="AD421">
        <f>ESTADISTICA!AD419</f>
        <v>0</v>
      </c>
      <c r="AE421">
        <f>ESTADISTICA!AE419</f>
        <v>0</v>
      </c>
      <c r="AF421" t="str">
        <f>ESTADISTICA!AF419</f>
        <v>APAGADO</v>
      </c>
      <c r="AG421" t="str">
        <f>ESTADISTICA!AG419</f>
        <v>APAGADO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 t="str">
        <f>ESTADISTICA!AC420</f>
        <v>APAGADO</v>
      </c>
      <c r="AD422">
        <f>ESTADISTICA!AD420</f>
        <v>0</v>
      </c>
      <c r="AE422">
        <f>ESTADISTICA!AE420</f>
        <v>0</v>
      </c>
      <c r="AF422" t="str">
        <f>ESTADISTICA!AF420</f>
        <v>APAGADO</v>
      </c>
      <c r="AG422" t="str">
        <f>ESTADISTICA!AG420</f>
        <v>APAGADO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 t="str">
        <f>ESTADISTICA!AC421</f>
        <v>APAGADO</v>
      </c>
      <c r="AD423">
        <f>ESTADISTICA!AD421</f>
        <v>0</v>
      </c>
      <c r="AE423">
        <f>ESTADISTICA!AE421</f>
        <v>0</v>
      </c>
      <c r="AF423" t="str">
        <f>ESTADISTICA!AF421</f>
        <v>APAGADO</v>
      </c>
      <c r="AG423" t="str">
        <f>ESTADISTICA!AG421</f>
        <v>APAGADO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 t="str">
        <f>ESTADISTICA!AC422</f>
        <v>APAGADO</v>
      </c>
      <c r="AD424">
        <f>ESTADISTICA!AD422</f>
        <v>0</v>
      </c>
      <c r="AE424">
        <f>ESTADISTICA!AE422</f>
        <v>0</v>
      </c>
      <c r="AF424" t="str">
        <f>ESTADISTICA!AF422</f>
        <v>APAGADO</v>
      </c>
      <c r="AG424" t="str">
        <f>ESTADISTICA!AG422</f>
        <v>APAGADO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 t="str">
        <f>ESTADISTICA!AC423</f>
        <v>APAGADO</v>
      </c>
      <c r="AD425">
        <f>ESTADISTICA!AD423</f>
        <v>0</v>
      </c>
      <c r="AE425">
        <f>ESTADISTICA!AE423</f>
        <v>0</v>
      </c>
      <c r="AF425" t="str">
        <f>ESTADISTICA!AF423</f>
        <v>APAGADO</v>
      </c>
      <c r="AG425" t="str">
        <f>ESTADISTICA!AG423</f>
        <v>APAGADO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 t="str">
        <f>ESTADISTICA!AC424</f>
        <v>APAGADO</v>
      </c>
      <c r="AD426">
        <f>ESTADISTICA!AD424</f>
        <v>0</v>
      </c>
      <c r="AE426">
        <f>ESTADISTICA!AE424</f>
        <v>0</v>
      </c>
      <c r="AF426" t="str">
        <f>ESTADISTICA!AF424</f>
        <v>APAGADO</v>
      </c>
      <c r="AG426" t="str">
        <f>ESTADISTICA!AG424</f>
        <v>APAGADO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 t="str">
        <f>ESTADISTICA!AC436</f>
        <v>APAGADO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17</v>
      </c>
      <c r="AB2" s="19">
        <f>COUNTIFS(AB4:AB500, "=APAGADO",E4:E500,"=radio")</f>
        <v>17</v>
      </c>
      <c r="AC2" s="19">
        <f>COUNTIFS(AC4:AC500, "=APAGADO",E4:E500,"=radio")</f>
        <v>16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15</v>
      </c>
      <c r="AG2" s="19">
        <f>COUNTIFS(AG4:AG500, "=APAGADO",E4:E500,"=radio")</f>
        <v>16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 t="str">
        <f>ESTADISTICA!AC3</f>
        <v>APAGADO</v>
      </c>
      <c r="AD5">
        <f>ESTADISTICA!AD3</f>
        <v>0</v>
      </c>
      <c r="AE5">
        <f>ESTADISTICA!AE3</f>
        <v>0</v>
      </c>
      <c r="AF5">
        <f>ESTADISTICA!AF3</f>
        <v>0</v>
      </c>
      <c r="AG5" t="str">
        <f>ESTADISTICA!AG3</f>
        <v>APAGADO</v>
      </c>
      <c r="AH5" t="e">
        <f>ESTADISTICA!AH3</f>
        <v>#REF!</v>
      </c>
      <c r="AI5" t="e">
        <f>ESTADISTICA!AI3</f>
        <v>#REF!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 t="str">
        <f>ESTADISTICA!AC14</f>
        <v>APAGADO</v>
      </c>
      <c r="AD16">
        <f>ESTADISTICA!AD14</f>
        <v>0</v>
      </c>
      <c r="AE16">
        <f>ESTADISTICA!AE14</f>
        <v>0</v>
      </c>
      <c r="AF16" t="str">
        <f>ESTADISTICA!AF14</f>
        <v>APAGADO</v>
      </c>
      <c r="AG16" t="str">
        <f>ESTADISTICA!AG14</f>
        <v>APAGADO</v>
      </c>
      <c r="AH16" t="e">
        <f>ESTADISTICA!AH14</f>
        <v>#REF!</v>
      </c>
      <c r="AI16" t="e">
        <f>ESTADISTICA!AI14</f>
        <v>#REF!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 t="str">
        <f>ESTADISTICA!AC15</f>
        <v>APAGADO</v>
      </c>
      <c r="AD17">
        <f>ESTADISTICA!AD15</f>
        <v>0</v>
      </c>
      <c r="AE17">
        <f>ESTADISTICA!AE15</f>
        <v>0</v>
      </c>
      <c r="AF17" t="str">
        <f>ESTADISTICA!AF15</f>
        <v>APAGADO</v>
      </c>
      <c r="AG17" t="str">
        <f>ESTADISTICA!AG15</f>
        <v>APAGADO</v>
      </c>
      <c r="AH17" t="e">
        <f>ESTADISTICA!AH15</f>
        <v>#REF!</v>
      </c>
      <c r="AI17" t="e">
        <f>ESTADISTICA!AI15</f>
        <v>#REF!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 t="str">
        <f>ESTADISTICA!AF16</f>
        <v>APAGADO</v>
      </c>
      <c r="AG18" t="str">
        <f>ESTADISTICA!AG16</f>
        <v>APAGADO</v>
      </c>
      <c r="AH18" t="e">
        <f>ESTADISTICA!AH16</f>
        <v>#REF!</v>
      </c>
      <c r="AI18" t="e">
        <f>ESTADISTICA!AI16</f>
        <v>#REF!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 t="str">
        <f>ESTADISTICA!AF17</f>
        <v>APAGADO</v>
      </c>
      <c r="AG19" t="str">
        <f>ESTADISTICA!AG17</f>
        <v>APAGADO</v>
      </c>
      <c r="AH19" t="e">
        <f>ESTADISTICA!AH17</f>
        <v>#REF!</v>
      </c>
      <c r="AI19" t="e">
        <f>ESTADISTICA!AI17</f>
        <v>#REF!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 t="str">
        <f>ESTADISTICA!AC18</f>
        <v>APAGADO</v>
      </c>
      <c r="AD20">
        <f>ESTADISTICA!AD18</f>
        <v>0</v>
      </c>
      <c r="AE20">
        <f>ESTADISTICA!AE18</f>
        <v>0</v>
      </c>
      <c r="AF20" t="str">
        <f>ESTADISTICA!AF18</f>
        <v>APAGADO</v>
      </c>
      <c r="AG20" t="str">
        <f>ESTADISTICA!AG18</f>
        <v>APAGADO</v>
      </c>
      <c r="AH20" t="e">
        <f>ESTADISTICA!AH18</f>
        <v>#REF!</v>
      </c>
      <c r="AI20" t="e">
        <f>ESTADISTICA!AI18</f>
        <v>#REF!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 t="str">
        <f>ESTADISTICA!AF19</f>
        <v>APAGADO</v>
      </c>
      <c r="AG21" t="str">
        <f>ESTADISTICA!AG19</f>
        <v>APAGADO</v>
      </c>
      <c r="AH21" t="e">
        <f>ESTADISTICA!AH19</f>
        <v>#REF!</v>
      </c>
      <c r="AI21" t="e">
        <f>ESTADISTICA!AI19</f>
        <v>#REF!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 t="str">
        <f>ESTADISTICA!AG28</f>
        <v>APAGADO</v>
      </c>
      <c r="AH30" t="e">
        <f>ESTADISTICA!AH28</f>
        <v>#REF!</v>
      </c>
      <c r="AI30" t="e">
        <f>ESTADISTICA!AI28</f>
        <v>#REF!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 t="str">
        <f>ESTADISTICA!AG32</f>
        <v>APAGADO</v>
      </c>
      <c r="AH34" t="e">
        <f>ESTADISTICA!AH32</f>
        <v>#REF!</v>
      </c>
      <c r="AI34" t="e">
        <f>ESTADISTICA!AI32</f>
        <v>#REF!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 t="str">
        <f>ESTADISTICA!AC34</f>
        <v>APAGADO</v>
      </c>
      <c r="AD36">
        <f>ESTADISTICA!AD34</f>
        <v>0</v>
      </c>
      <c r="AE36">
        <f>ESTADISTICA!AE34</f>
        <v>0</v>
      </c>
      <c r="AF36" t="str">
        <f>ESTADISTICA!AF34</f>
        <v>APAGADO</v>
      </c>
      <c r="AG36" t="str">
        <f>ESTADISTICA!AG34</f>
        <v>APAGADO</v>
      </c>
      <c r="AH36" t="e">
        <f>ESTADISTICA!AH34</f>
        <v>#REF!</v>
      </c>
      <c r="AI36" t="e">
        <f>ESTADISTICA!AI34</f>
        <v>#REF!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 t="str">
        <f>ESTADISTICA!AG38</f>
        <v>APAGADO</v>
      </c>
      <c r="AH40" t="e">
        <f>ESTADISTICA!AH38</f>
        <v>#REF!</v>
      </c>
      <c r="AI40" t="e">
        <f>ESTADISTICA!AI38</f>
        <v>#REF!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 t="str">
        <f>ESTADISTICA!AF45</f>
        <v>APAGADO</v>
      </c>
      <c r="AG47" t="str">
        <f>ESTADISTICA!AG45</f>
        <v>APAGADO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>
        <f>ESTADISTICA!AD46</f>
        <v>0</v>
      </c>
      <c r="AE48">
        <f>ESTADISTICA!AE46</f>
        <v>0</v>
      </c>
      <c r="AF48" t="str">
        <f>ESTADISTICA!AF46</f>
        <v>APAGADO</v>
      </c>
      <c r="AG48" t="str">
        <f>ESTADISTICA!AG46</f>
        <v>APAGADO</v>
      </c>
      <c r="AH48" t="e">
        <f>ESTADISTICA!AH46</f>
        <v>#REF!</v>
      </c>
      <c r="AI48" t="e">
        <f>ESTADISTICA!AI46</f>
        <v>#REF!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 t="str">
        <f>ESTADISTICA!AF48</f>
        <v>APAGADO</v>
      </c>
      <c r="AG50" t="str">
        <f>ESTADISTICA!AG48</f>
        <v>APAGADO</v>
      </c>
      <c r="AH50" t="e">
        <f>ESTADISTICA!AH48</f>
        <v>#REF!</v>
      </c>
      <c r="AI50" t="e">
        <f>ESTADISTICA!AI48</f>
        <v>#REF!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 t="str">
        <f>ESTADISTICA!AC51</f>
        <v>APAGADO</v>
      </c>
      <c r="AD53">
        <f>ESTADISTICA!AD51</f>
        <v>0</v>
      </c>
      <c r="AE53">
        <f>ESTADISTICA!AE51</f>
        <v>0</v>
      </c>
      <c r="AF53" t="str">
        <f>ESTADISTICA!AF51</f>
        <v>APAGADO</v>
      </c>
      <c r="AG53" t="str">
        <f>ESTADISTICA!AG51</f>
        <v>APAGADO</v>
      </c>
      <c r="AH53" t="e">
        <f>ESTADISTICA!AH51</f>
        <v>#REF!</v>
      </c>
      <c r="AI53" t="e">
        <f>ESTADISTICA!AI51</f>
        <v>#REF!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 t="str">
        <f>ESTADISTICA!AC61</f>
        <v>APAGADO</v>
      </c>
      <c r="AD63">
        <f>ESTADISTICA!AD61</f>
        <v>0</v>
      </c>
      <c r="AE63">
        <f>ESTADISTICA!AE61</f>
        <v>0</v>
      </c>
      <c r="AF63" t="str">
        <f>ESTADISTICA!AF61</f>
        <v>APAGADO</v>
      </c>
      <c r="AG63" t="str">
        <f>ESTADISTICA!AG61</f>
        <v>APAGADO</v>
      </c>
      <c r="AH63" t="e">
        <f>ESTADISTICA!AH61</f>
        <v>#REF!</v>
      </c>
      <c r="AI63" t="e">
        <f>ESTADISTICA!AI61</f>
        <v>#REF!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 t="str">
        <f>ESTADISTICA!AG84</f>
        <v>APAGADO</v>
      </c>
      <c r="AH86" t="e">
        <f>ESTADISTICA!AH84</f>
        <v>#REF!</v>
      </c>
      <c r="AI86" t="e">
        <f>ESTADISTICA!AI84</f>
        <v>#REF!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 t="e">
        <f>ESTADISTICA!AH85</f>
        <v>#REF!</v>
      </c>
      <c r="AI87" t="e">
        <f>ESTADISTICA!AI85</f>
        <v>#REF!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 t="str">
        <f>ESTADISTICA!AF86</f>
        <v>APAGADO</v>
      </c>
      <c r="AG88" t="str">
        <f>ESTADISTICA!AG86</f>
        <v>APAGADO</v>
      </c>
      <c r="AH88" t="e">
        <f>ESTADISTICA!AH86</f>
        <v>#REF!</v>
      </c>
      <c r="AI88" t="e">
        <f>ESTADISTICA!AI86</f>
        <v>#REF!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 t="str">
        <f>ESTADISTICA!AF87</f>
        <v>APAGADO</v>
      </c>
      <c r="AG89" t="str">
        <f>ESTADISTICA!AG87</f>
        <v>APAGADO</v>
      </c>
      <c r="AH89" t="e">
        <f>ESTADISTICA!AH87</f>
        <v>#REF!</v>
      </c>
      <c r="AI89" t="e">
        <f>ESTADISTICA!AI87</f>
        <v>#REF!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 t="e">
        <f>ESTADISTICA!AH94</f>
        <v>#REF!</v>
      </c>
      <c r="AI96" t="e">
        <f>ESTADISTICA!AI94</f>
        <v>#REF!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 t="str">
        <f>ESTADISTICA!AC95</f>
        <v>APAGADO</v>
      </c>
      <c r="AD97">
        <f>ESTADISTICA!AD95</f>
        <v>0</v>
      </c>
      <c r="AE97">
        <f>ESTADISTICA!AE95</f>
        <v>0</v>
      </c>
      <c r="AF97" t="str">
        <f>ESTADISTICA!AF95</f>
        <v>APAGADO</v>
      </c>
      <c r="AG97" t="str">
        <f>ESTADISTICA!AG95</f>
        <v>APAGADO</v>
      </c>
      <c r="AH97" t="e">
        <f>ESTADISTICA!AH95</f>
        <v>#REF!</v>
      </c>
      <c r="AI97" t="e">
        <f>ESTADISTICA!AI95</f>
        <v>#REF!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 t="str">
        <f>ESTADISTICA!AF96</f>
        <v>APAGADO</v>
      </c>
      <c r="AG98" t="str">
        <f>ESTADISTICA!AG96</f>
        <v>APAGADO</v>
      </c>
      <c r="AH98" t="e">
        <f>ESTADISTICA!AH96</f>
        <v>#REF!</v>
      </c>
      <c r="AI98" t="e">
        <f>ESTADISTICA!AI96</f>
        <v>#REF!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 t="str">
        <f>ESTADISTICA!AC102</f>
        <v>APAGADO</v>
      </c>
      <c r="AD104">
        <f>ESTADISTICA!AD102</f>
        <v>0</v>
      </c>
      <c r="AE104">
        <f>ESTADISTICA!AE102</f>
        <v>0</v>
      </c>
      <c r="AF104" t="str">
        <f>ESTADISTICA!AF102</f>
        <v>APAGADO</v>
      </c>
      <c r="AG104" t="str">
        <f>ESTADISTICA!AG102</f>
        <v>APAGADO</v>
      </c>
      <c r="AH104" t="e">
        <f>ESTADISTICA!AH102</f>
        <v>#REF!</v>
      </c>
      <c r="AI104" t="e">
        <f>ESTADISTICA!AI102</f>
        <v>#REF!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 t="str">
        <f>ESTADISTICA!AC103</f>
        <v>APAGADO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 t="str">
        <f>ESTADISTICA!AG103</f>
        <v>APAGADO</v>
      </c>
      <c r="AH105" t="e">
        <f>ESTADISTICA!AH103</f>
        <v>#REF!</v>
      </c>
      <c r="AI105" t="e">
        <f>ESTADISTICA!AI103</f>
        <v>#REF!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 t="str">
        <f>ESTADISTICA!AC108</f>
        <v>APAGADO</v>
      </c>
      <c r="AD110">
        <f>ESTADISTICA!AD108</f>
        <v>0</v>
      </c>
      <c r="AE110">
        <f>ESTADISTICA!AE108</f>
        <v>0</v>
      </c>
      <c r="AF110" t="str">
        <f>ESTADISTICA!AF108</f>
        <v>APAGADO</v>
      </c>
      <c r="AG110" t="str">
        <f>ESTADISTICA!AG108</f>
        <v>APAGADO</v>
      </c>
      <c r="AH110" t="e">
        <f>ESTADISTICA!AH108</f>
        <v>#REF!</v>
      </c>
      <c r="AI110" t="e">
        <f>ESTADISTICA!AI108</f>
        <v>#REF!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 t="str">
        <f>ESTADISTICA!AG138</f>
        <v>APAGADO</v>
      </c>
      <c r="AH140" t="e">
        <f>ESTADISTICA!AH138</f>
        <v>#REF!</v>
      </c>
      <c r="AI140" t="e">
        <f>ESTADISTICA!AI138</f>
        <v>#REF!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 t="str">
        <f>ESTADISTICA!AC142</f>
        <v>APAGADO</v>
      </c>
      <c r="AD144">
        <f>ESTADISTICA!AD142</f>
        <v>0</v>
      </c>
      <c r="AE144">
        <f>ESTADISTICA!AE142</f>
        <v>0</v>
      </c>
      <c r="AF144" t="str">
        <f>ESTADISTICA!AF142</f>
        <v>APAGADO</v>
      </c>
      <c r="AG144" t="str">
        <f>ESTADISTICA!AG142</f>
        <v>APAGADO</v>
      </c>
      <c r="AH144" t="e">
        <f>ESTADISTICA!AH142</f>
        <v>#REF!</v>
      </c>
      <c r="AI144" t="e">
        <f>ESTADISTICA!AI142</f>
        <v>#REF!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 t="str">
        <f>ESTADISTICA!AG147</f>
        <v>APAGADO</v>
      </c>
      <c r="AH149" t="e">
        <f>ESTADISTICA!AH147</f>
        <v>#REF!</v>
      </c>
      <c r="AI149" t="e">
        <f>ESTADISTICA!AI147</f>
        <v>#REF!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 t="str">
        <f>ESTADISTICA!AC148</f>
        <v>APAGADO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 t="str">
        <f>ESTADISTICA!AG148</f>
        <v>APAGADO</v>
      </c>
      <c r="AH150" t="e">
        <f>ESTADISTICA!AH148</f>
        <v>#REF!</v>
      </c>
      <c r="AI150" t="e">
        <f>ESTADISTICA!AI148</f>
        <v>#REF!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 t="str">
        <f>ESTADISTICA!AF149</f>
        <v>APAGADO</v>
      </c>
      <c r="AG151" t="str">
        <f>ESTADISTICA!AG149</f>
        <v>APAGADO</v>
      </c>
      <c r="AH151" t="e">
        <f>ESTADISTICA!AH149</f>
        <v>#REF!</v>
      </c>
      <c r="AI151" t="e">
        <f>ESTADISTICA!AI149</f>
        <v>#REF!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e">
        <f>ESTADISTICA!AH150</f>
        <v>#REF!</v>
      </c>
      <c r="AI152" t="e">
        <f>ESTADISTICA!AI150</f>
        <v>#REF!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 t="str">
        <f>ESTADISTICA!AF166</f>
        <v>APAGADO</v>
      </c>
      <c r="AG168" t="str">
        <f>ESTADISTICA!AG166</f>
        <v>APAGADO</v>
      </c>
      <c r="AH168" t="e">
        <f>ESTADISTICA!AH166</f>
        <v>#REF!</v>
      </c>
      <c r="AI168" t="e">
        <f>ESTADISTICA!AI166</f>
        <v>#REF!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 t="str">
        <f>ESTADISTICA!AF167</f>
        <v>APAGADO</v>
      </c>
      <c r="AG169" t="str">
        <f>ESTADISTICA!AG167</f>
        <v>APAGADO</v>
      </c>
      <c r="AH169" t="e">
        <f>ESTADISTICA!AH167</f>
        <v>#REF!</v>
      </c>
      <c r="AI169" t="e">
        <f>ESTADISTICA!AI167</f>
        <v>#REF!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>
        <f>ESTADISTICA!AD168</f>
        <v>0</v>
      </c>
      <c r="AE170">
        <f>ESTADISTICA!AE168</f>
        <v>0</v>
      </c>
      <c r="AF170" t="str">
        <f>ESTADISTICA!AF168</f>
        <v>APAGADO</v>
      </c>
      <c r="AG170" t="str">
        <f>ESTADISTICA!AG168</f>
        <v>APAGADO</v>
      </c>
      <c r="AH170" t="e">
        <f>ESTADISTICA!AH168</f>
        <v>#REF!</v>
      </c>
      <c r="AI170" t="e">
        <f>ESTADISTICA!AI168</f>
        <v>#REF!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 t="str">
        <f>ESTADISTICA!AC179</f>
        <v>APAGADO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 t="str">
        <f>ESTADISTICA!AG207</f>
        <v>APAGADO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 t="str">
        <f>ESTADISTICA!AG211</f>
        <v>APAGADO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e">
        <f>ESTADISTICA!AH212</f>
        <v>#REF!</v>
      </c>
      <c r="AI214" t="e">
        <f>ESTADISTICA!AI212</f>
        <v>#REF!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 t="str">
        <f>ESTADISTICA!AG213</f>
        <v>APAGADO</v>
      </c>
      <c r="AH215" t="e">
        <f>ESTADISTICA!AH213</f>
        <v>#REF!</v>
      </c>
      <c r="AI215" t="e">
        <f>ESTADISTICA!AI213</f>
        <v>#REF!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 t="str">
        <f>ESTADISTICA!AG214</f>
        <v>APAGADO</v>
      </c>
      <c r="AH216" t="e">
        <f>ESTADISTICA!AH214</f>
        <v>#REF!</v>
      </c>
      <c r="AI216" t="e">
        <f>ESTADISTICA!AI214</f>
        <v>#REF!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 t="str">
        <f>ESTADISTICA!AF215</f>
        <v>APAGADO</v>
      </c>
      <c r="AG217" t="str">
        <f>ESTADISTICA!AG215</f>
        <v>APAGADO</v>
      </c>
      <c r="AH217" t="e">
        <f>ESTADISTICA!AH215</f>
        <v>#REF!</v>
      </c>
      <c r="AI217" t="e">
        <f>ESTADISTICA!AI215</f>
        <v>#REF!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 t="str">
        <f>ESTADISTICA!AF216</f>
        <v>APAGADO</v>
      </c>
      <c r="AG218" t="str">
        <f>ESTADISTICA!AG216</f>
        <v>APAGADO</v>
      </c>
      <c r="AH218" t="e">
        <f>ESTADISTICA!AH216</f>
        <v>#REF!</v>
      </c>
      <c r="AI218" t="e">
        <f>ESTADISTICA!AI216</f>
        <v>#REF!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 t="e">
        <f>ESTADISTICA!AH220</f>
        <v>#REF!</v>
      </c>
      <c r="AI222" t="e">
        <f>ESTADISTICA!AI220</f>
        <v>#REF!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 t="str">
        <f>ESTADISTICA!AC226</f>
        <v>APAGADO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 t="str">
        <f>ESTADISTICA!AF231</f>
        <v>APAGADO</v>
      </c>
      <c r="AG233" t="str">
        <f>ESTADISTICA!AG231</f>
        <v>APAGADO</v>
      </c>
      <c r="AH233" t="e">
        <f>ESTADISTICA!AH231</f>
        <v>#REF!</v>
      </c>
      <c r="AI233" t="e">
        <f>ESTADISTICA!AI231</f>
        <v>#REF!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 t="str">
        <f>ESTADISTICA!AF233</f>
        <v>APAGADO</v>
      </c>
      <c r="AG235" t="str">
        <f>ESTADISTICA!AG233</f>
        <v>APAGADO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 t="str">
        <f>ESTADISTICA!AF235</f>
        <v>APAGADO</v>
      </c>
      <c r="AG237" t="str">
        <f>ESTADISTICA!AG235</f>
        <v>APAGADO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 t="str">
        <f>ESTADISTICA!AF240</f>
        <v>APAGADO</v>
      </c>
      <c r="AG242" t="str">
        <f>ESTADISTICA!AG240</f>
        <v>APAGADO</v>
      </c>
      <c r="AH242" t="e">
        <f>ESTADISTICA!AH240</f>
        <v>#REF!</v>
      </c>
      <c r="AI242" t="e">
        <f>ESTADISTICA!AI240</f>
        <v>#REF!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 t="str">
        <f>ESTADISTICA!AC256</f>
        <v>APAGADO</v>
      </c>
      <c r="AD258">
        <f>ESTADISTICA!AD256</f>
        <v>0</v>
      </c>
      <c r="AE258">
        <f>ESTADISTICA!AE256</f>
        <v>0</v>
      </c>
      <c r="AF258" t="str">
        <f>ESTADISTICA!AF256</f>
        <v>APAGADO</v>
      </c>
      <c r="AG258" t="str">
        <f>ESTADISTICA!AG256</f>
        <v>APAGADO</v>
      </c>
      <c r="AH258" t="e">
        <f>ESTADISTICA!AH256</f>
        <v>#REF!</v>
      </c>
      <c r="AI258" t="e">
        <f>ESTADISTICA!AI256</f>
        <v>#REF!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 t="str">
        <f>ESTADISTICA!AF257</f>
        <v>APAGADO</v>
      </c>
      <c r="AG259" t="str">
        <f>ESTADISTICA!AG257</f>
        <v>APAGADO</v>
      </c>
      <c r="AH259" t="e">
        <f>ESTADISTICA!AH257</f>
        <v>#REF!</v>
      </c>
      <c r="AI259" t="e">
        <f>ESTADISTICA!AI257</f>
        <v>#REF!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 t="str">
        <f>ESTADISTICA!AC258</f>
        <v>APAGADO</v>
      </c>
      <c r="AD260">
        <f>ESTADISTICA!AD258</f>
        <v>0</v>
      </c>
      <c r="AE260">
        <f>ESTADISTICA!AE258</f>
        <v>0</v>
      </c>
      <c r="AF260" t="str">
        <f>ESTADISTICA!AF258</f>
        <v>APAGADO</v>
      </c>
      <c r="AG260" t="str">
        <f>ESTADISTICA!AG258</f>
        <v>APAGADO</v>
      </c>
      <c r="AH260" t="e">
        <f>ESTADISTICA!AH258</f>
        <v>#REF!</v>
      </c>
      <c r="AI260" t="e">
        <f>ESTADISTICA!AI258</f>
        <v>#REF!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 t="str">
        <f>ESTADISTICA!AC259</f>
        <v>APAGADO</v>
      </c>
      <c r="AD261">
        <f>ESTADISTICA!AD259</f>
        <v>0</v>
      </c>
      <c r="AE261">
        <f>ESTADISTICA!AE259</f>
        <v>0</v>
      </c>
      <c r="AF261" t="str">
        <f>ESTADISTICA!AF259</f>
        <v>APAGADO</v>
      </c>
      <c r="AG261" t="str">
        <f>ESTADISTICA!AG259</f>
        <v>APAGADO</v>
      </c>
      <c r="AH261" t="e">
        <f>ESTADISTICA!AH259</f>
        <v>#REF!</v>
      </c>
      <c r="AI261" t="e">
        <f>ESTADISTICA!AI259</f>
        <v>#REF!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 t="str">
        <f>ESTADISTICA!AC274</f>
        <v>APAGADO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 t="e">
        <f>ESTADISTICA!AH274</f>
        <v>#REF!</v>
      </c>
      <c r="AI276" t="e">
        <f>ESTADISTICA!AI274</f>
        <v>#REF!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 t="str">
        <f>ESTADISTICA!AF302</f>
        <v>APAGADO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 t="str">
        <f>ESTADISTICA!AC303</f>
        <v>APAGADO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 t="str">
        <f>ESTADISTICA!AC304</f>
        <v>APAGADO</v>
      </c>
      <c r="AD306">
        <f>ESTADISTICA!AD304</f>
        <v>0</v>
      </c>
      <c r="AE306">
        <f>ESTADISTICA!AE304</f>
        <v>0</v>
      </c>
      <c r="AF306" t="str">
        <f>ESTADISTICA!AF304</f>
        <v>APAGADO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 t="str">
        <f>ESTADISTICA!AF305</f>
        <v>APAGADO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 t="str">
        <f>ESTADISTICA!AF339</f>
        <v>APAGADO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 t="str">
        <f>ESTADISTICA!AF340</f>
        <v>APAGADO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 t="str">
        <f>ESTADISTICA!AF355</f>
        <v>APAGADO</v>
      </c>
      <c r="AG357" t="str">
        <f>ESTADISTICA!AG355</f>
        <v>APAGADO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 t="str">
        <f>ESTADISTICA!AF356</f>
        <v>APAGADO</v>
      </c>
      <c r="AG358" t="str">
        <f>ESTADISTICA!AG356</f>
        <v>APAGADO</v>
      </c>
      <c r="AH358" t="e">
        <f>ESTADISTICA!AH356</f>
        <v>#REF!</v>
      </c>
      <c r="AI358" t="e">
        <f>ESTADISTICA!AI356</f>
        <v>#REF!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 t="str">
        <f>ESTADISTICA!AG359</f>
        <v>APAGADO</v>
      </c>
      <c r="AH361" t="e">
        <f>ESTADISTICA!AH359</f>
        <v>#REF!</v>
      </c>
      <c r="AI361" t="e">
        <f>ESTADISTICA!AI359</f>
        <v>#REF!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 t="str">
        <f>ESTADISTICA!AG389</f>
        <v>APAGADO</v>
      </c>
      <c r="AH391" t="e">
        <f>ESTADISTICA!AH389</f>
        <v>#REF!</v>
      </c>
      <c r="AI391" t="e">
        <f>ESTADISTICA!AI389</f>
        <v>#REF!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 t="str">
        <f>ESTADISTICA!AG390</f>
        <v>APAGADO</v>
      </c>
      <c r="AH392" t="e">
        <f>ESTADISTICA!AH390</f>
        <v>#REF!</v>
      </c>
      <c r="AI392" t="e">
        <f>ESTADISTICA!AI390</f>
        <v>#REF!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 t="str">
        <f>ESTADISTICA!AC417</f>
        <v>APAGADO</v>
      </c>
      <c r="AD419">
        <f>ESTADISTICA!AD417</f>
        <v>0</v>
      </c>
      <c r="AE419">
        <f>ESTADISTICA!AE417</f>
        <v>0</v>
      </c>
      <c r="AF419" t="str">
        <f>ESTADISTICA!AF417</f>
        <v>APAGADO</v>
      </c>
      <c r="AG419" t="str">
        <f>ESTADISTICA!AG417</f>
        <v>APAGADO</v>
      </c>
      <c r="AH419" t="e">
        <f>ESTADISTICA!AH417</f>
        <v>#REF!</v>
      </c>
      <c r="AI419" t="e">
        <f>ESTADISTICA!AI417</f>
        <v>#REF!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 t="str">
        <f>ESTADISTICA!AC418</f>
        <v>APAGADO</v>
      </c>
      <c r="AD420">
        <f>ESTADISTICA!AD418</f>
        <v>0</v>
      </c>
      <c r="AE420">
        <f>ESTADISTICA!AE418</f>
        <v>0</v>
      </c>
      <c r="AF420" t="str">
        <f>ESTADISTICA!AF418</f>
        <v>APAGADO</v>
      </c>
      <c r="AG420" t="str">
        <f>ESTADISTICA!AG418</f>
        <v>APAGADO</v>
      </c>
      <c r="AH420" t="e">
        <f>ESTADISTICA!AH418</f>
        <v>#REF!</v>
      </c>
      <c r="AI420" t="e">
        <f>ESTADISTICA!AI418</f>
        <v>#REF!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 t="str">
        <f>ESTADISTICA!AC419</f>
        <v>APAGADO</v>
      </c>
      <c r="AD421">
        <f>ESTADISTICA!AD419</f>
        <v>0</v>
      </c>
      <c r="AE421">
        <f>ESTADISTICA!AE419</f>
        <v>0</v>
      </c>
      <c r="AF421" t="str">
        <f>ESTADISTICA!AF419</f>
        <v>APAGADO</v>
      </c>
      <c r="AG421" t="str">
        <f>ESTADISTICA!AG419</f>
        <v>APAGADO</v>
      </c>
      <c r="AH421" t="e">
        <f>ESTADISTICA!AH419</f>
        <v>#REF!</v>
      </c>
      <c r="AI421" t="e">
        <f>ESTADISTICA!AI419</f>
        <v>#REF!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 t="str">
        <f>ESTADISTICA!AC420</f>
        <v>APAGADO</v>
      </c>
      <c r="AD422">
        <f>ESTADISTICA!AD420</f>
        <v>0</v>
      </c>
      <c r="AE422">
        <f>ESTADISTICA!AE420</f>
        <v>0</v>
      </c>
      <c r="AF422" t="str">
        <f>ESTADISTICA!AF420</f>
        <v>APAGADO</v>
      </c>
      <c r="AG422" t="str">
        <f>ESTADISTICA!AG420</f>
        <v>APAGADO</v>
      </c>
      <c r="AH422" t="e">
        <f>ESTADISTICA!AH420</f>
        <v>#REF!</v>
      </c>
      <c r="AI422" t="e">
        <f>ESTADISTICA!AI420</f>
        <v>#REF!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 t="str">
        <f>ESTADISTICA!AC421</f>
        <v>APAGADO</v>
      </c>
      <c r="AD423">
        <f>ESTADISTICA!AD421</f>
        <v>0</v>
      </c>
      <c r="AE423">
        <f>ESTADISTICA!AE421</f>
        <v>0</v>
      </c>
      <c r="AF423" t="str">
        <f>ESTADISTICA!AF421</f>
        <v>APAGADO</v>
      </c>
      <c r="AG423" t="str">
        <f>ESTADISTICA!AG421</f>
        <v>APAGADO</v>
      </c>
      <c r="AH423" t="e">
        <f>ESTADISTICA!AH421</f>
        <v>#REF!</v>
      </c>
      <c r="AI423" t="e">
        <f>ESTADISTICA!AI421</f>
        <v>#REF!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 t="str">
        <f>ESTADISTICA!AC422</f>
        <v>APAGADO</v>
      </c>
      <c r="AD424">
        <f>ESTADISTICA!AD422</f>
        <v>0</v>
      </c>
      <c r="AE424">
        <f>ESTADISTICA!AE422</f>
        <v>0</v>
      </c>
      <c r="AF424" t="str">
        <f>ESTADISTICA!AF422</f>
        <v>APAGADO</v>
      </c>
      <c r="AG424" t="str">
        <f>ESTADISTICA!AG422</f>
        <v>APAGADO</v>
      </c>
      <c r="AH424" t="e">
        <f>ESTADISTICA!AH422</f>
        <v>#REF!</v>
      </c>
      <c r="AI424" t="e">
        <f>ESTADISTICA!AI422</f>
        <v>#REF!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 t="str">
        <f>ESTADISTICA!AC423</f>
        <v>APAGADO</v>
      </c>
      <c r="AD425">
        <f>ESTADISTICA!AD423</f>
        <v>0</v>
      </c>
      <c r="AE425">
        <f>ESTADISTICA!AE423</f>
        <v>0</v>
      </c>
      <c r="AF425" t="str">
        <f>ESTADISTICA!AF423</f>
        <v>APAGADO</v>
      </c>
      <c r="AG425" t="str">
        <f>ESTADISTICA!AG423</f>
        <v>APAGADO</v>
      </c>
      <c r="AH425" t="e">
        <f>ESTADISTICA!AH423</f>
        <v>#REF!</v>
      </c>
      <c r="AI425" t="e">
        <f>ESTADISTICA!AI423</f>
        <v>#REF!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 t="str">
        <f>ESTADISTICA!AC424</f>
        <v>APAGADO</v>
      </c>
      <c r="AD426">
        <f>ESTADISTICA!AD424</f>
        <v>0</v>
      </c>
      <c r="AE426">
        <f>ESTADISTICA!AE424</f>
        <v>0</v>
      </c>
      <c r="AF426" t="str">
        <f>ESTADISTICA!AF424</f>
        <v>APAGADO</v>
      </c>
      <c r="AG426" t="str">
        <f>ESTADISTICA!AG424</f>
        <v>APAGADO</v>
      </c>
      <c r="AH426" t="e">
        <f>ESTADISTICA!AH424</f>
        <v>#REF!</v>
      </c>
      <c r="AI426" t="e">
        <f>ESTADISTICA!AI424</f>
        <v>#REF!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 t="str">
        <f>ESTADISTICA!AC436</f>
        <v>APAGADO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28" workbookViewId="0">
      <selection activeCell="A47" sqref="A47:E51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3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9" t="s">
        <v>997</v>
      </c>
    </row>
    <row r="2" spans="1:13" ht="15.6" thickTop="1" thickBot="1" x14ac:dyDescent="0.35">
      <c r="A2" s="70" t="s">
        <v>1309</v>
      </c>
      <c r="B2" s="71">
        <v>436</v>
      </c>
      <c r="C2" s="72"/>
      <c r="D2" s="73"/>
      <c r="E2" s="134">
        <v>44958</v>
      </c>
      <c r="F2" s="143"/>
    </row>
    <row r="3" spans="1:13" ht="15" customHeight="1" thickTop="1" x14ac:dyDescent="0.3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5"/>
      <c r="F3" s="144"/>
      <c r="G3" s="77"/>
      <c r="H3" s="78"/>
      <c r="I3" s="78"/>
      <c r="J3" s="78"/>
      <c r="K3" s="79"/>
      <c r="L3" s="80"/>
      <c r="M3" s="139"/>
    </row>
    <row r="4" spans="1:13" x14ac:dyDescent="0.3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5"/>
      <c r="F4" s="144"/>
      <c r="G4" s="81"/>
      <c r="H4" s="82"/>
      <c r="I4" s="82"/>
      <c r="J4" s="82"/>
      <c r="K4" s="83"/>
      <c r="L4" s="84"/>
      <c r="M4" s="140"/>
    </row>
    <row r="5" spans="1:13" x14ac:dyDescent="0.3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5"/>
      <c r="F5" s="144"/>
      <c r="G5" s="81"/>
      <c r="H5" s="82"/>
      <c r="I5" s="82"/>
      <c r="J5" s="82"/>
      <c r="K5" s="83"/>
      <c r="L5" s="84"/>
      <c r="M5" s="140"/>
    </row>
    <row r="6" spans="1:13" ht="15" thickBot="1" x14ac:dyDescent="0.35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6"/>
      <c r="F6" s="145"/>
      <c r="G6" s="81"/>
      <c r="H6" s="82"/>
      <c r="I6" s="82"/>
      <c r="J6" s="82"/>
      <c r="K6" s="83"/>
      <c r="L6" s="84"/>
      <c r="M6" s="140"/>
    </row>
    <row r="7" spans="1:13" ht="15" customHeight="1" thickTop="1" x14ac:dyDescent="0.3">
      <c r="A7" s="70" t="s">
        <v>1309</v>
      </c>
      <c r="B7" s="71">
        <v>436</v>
      </c>
      <c r="C7" s="72"/>
      <c r="D7" s="73"/>
      <c r="E7" s="134">
        <v>44959</v>
      </c>
      <c r="F7" s="47"/>
      <c r="G7" s="81"/>
      <c r="H7" s="82"/>
      <c r="I7" s="82"/>
      <c r="J7" s="82"/>
      <c r="K7" s="83"/>
      <c r="L7" s="84"/>
      <c r="M7" s="140"/>
    </row>
    <row r="8" spans="1:13" ht="15" thickBot="1" x14ac:dyDescent="0.35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5"/>
      <c r="G8" s="88"/>
      <c r="H8" s="89"/>
      <c r="I8" s="89"/>
      <c r="J8" s="89"/>
      <c r="K8" s="90"/>
      <c r="L8" s="91"/>
      <c r="M8" s="142"/>
    </row>
    <row r="9" spans="1:13" ht="15.6" thickTop="1" thickBot="1" x14ac:dyDescent="0.35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5"/>
      <c r="G9" s="39"/>
      <c r="K9" s="92"/>
      <c r="M9" s="93"/>
    </row>
    <row r="10" spans="1:13" ht="15" thickTop="1" x14ac:dyDescent="0.3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5"/>
      <c r="G10" s="94"/>
      <c r="H10" s="95"/>
      <c r="I10" s="95"/>
      <c r="J10" s="95"/>
      <c r="K10" s="96"/>
      <c r="L10" s="97"/>
      <c r="M10" s="139"/>
    </row>
    <row r="11" spans="1:13" ht="15" thickBot="1" x14ac:dyDescent="0.35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6"/>
      <c r="G11" s="98"/>
      <c r="K11" s="92"/>
      <c r="L11" s="99"/>
      <c r="M11" s="140"/>
    </row>
    <row r="12" spans="1:13" ht="15" thickTop="1" x14ac:dyDescent="0.3">
      <c r="A12" s="70" t="s">
        <v>1309</v>
      </c>
      <c r="B12" s="71">
        <v>436</v>
      </c>
      <c r="C12" s="72"/>
      <c r="D12" s="73"/>
      <c r="E12" s="134">
        <v>44960</v>
      </c>
      <c r="G12" s="98"/>
      <c r="K12" s="92"/>
      <c r="L12" s="99"/>
      <c r="M12" s="140"/>
    </row>
    <row r="13" spans="1:13" x14ac:dyDescent="0.3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5"/>
      <c r="G13" s="98"/>
      <c r="K13" s="92"/>
      <c r="L13" s="99"/>
      <c r="M13" s="140"/>
    </row>
    <row r="14" spans="1:13" x14ac:dyDescent="0.3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5"/>
      <c r="G14" s="98"/>
      <c r="K14" s="92"/>
      <c r="L14" s="99"/>
      <c r="M14" s="140"/>
    </row>
    <row r="15" spans="1:13" ht="15" customHeight="1" thickBot="1" x14ac:dyDescent="0.35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5"/>
      <c r="G15" s="100"/>
      <c r="H15" s="101"/>
      <c r="I15" s="101"/>
      <c r="J15" s="101"/>
      <c r="K15" s="101"/>
      <c r="L15" s="102"/>
      <c r="M15" s="141"/>
    </row>
    <row r="16" spans="1:13" ht="15.6" thickTop="1" thickBot="1" x14ac:dyDescent="0.35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6"/>
      <c r="G16" s="103"/>
      <c r="H16" s="104"/>
      <c r="I16" s="104"/>
      <c r="J16" s="104"/>
      <c r="K16" s="105"/>
      <c r="L16" s="106"/>
      <c r="M16" s="139"/>
    </row>
    <row r="17" spans="1:14" ht="15" thickTop="1" x14ac:dyDescent="0.3">
      <c r="A17" s="70" t="s">
        <v>1309</v>
      </c>
      <c r="B17" s="71">
        <v>436</v>
      </c>
      <c r="C17" s="72"/>
      <c r="D17" s="73"/>
      <c r="E17" s="134">
        <v>44963</v>
      </c>
      <c r="G17" s="107"/>
      <c r="K17" s="92"/>
      <c r="L17" s="108"/>
      <c r="M17" s="140"/>
    </row>
    <row r="18" spans="1:14" x14ac:dyDescent="0.3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5"/>
      <c r="G18" s="107"/>
      <c r="K18" s="92"/>
      <c r="L18" s="108"/>
      <c r="M18" s="140"/>
    </row>
    <row r="19" spans="1:14" x14ac:dyDescent="0.3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5"/>
      <c r="G19" s="107"/>
      <c r="K19" s="92"/>
      <c r="L19" s="108"/>
      <c r="M19" s="140"/>
    </row>
    <row r="20" spans="1:14" x14ac:dyDescent="0.3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5"/>
      <c r="G20" s="107"/>
      <c r="K20" s="92"/>
      <c r="L20" s="108"/>
      <c r="M20" s="140"/>
    </row>
    <row r="21" spans="1:14" ht="15" thickBot="1" x14ac:dyDescent="0.35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6"/>
      <c r="G21" s="100"/>
      <c r="H21" s="101"/>
      <c r="I21" s="101"/>
      <c r="J21" s="101"/>
      <c r="K21" s="101"/>
      <c r="L21" s="102"/>
      <c r="M21" s="141"/>
    </row>
    <row r="22" spans="1:14" ht="15" thickTop="1" x14ac:dyDescent="0.3">
      <c r="A22" s="70" t="s">
        <v>1309</v>
      </c>
      <c r="B22" s="71">
        <v>436</v>
      </c>
      <c r="C22" s="72"/>
      <c r="D22" s="73"/>
      <c r="E22" s="134">
        <v>44964</v>
      </c>
    </row>
    <row r="23" spans="1:14" ht="15" thickBot="1" x14ac:dyDescent="0.35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5"/>
    </row>
    <row r="24" spans="1:14" ht="15" thickTop="1" x14ac:dyDescent="0.3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5"/>
      <c r="G24" s="94"/>
      <c r="H24" s="95"/>
      <c r="I24" s="95"/>
      <c r="J24" s="95"/>
      <c r="K24" s="96"/>
      <c r="L24" s="97"/>
      <c r="M24" s="139"/>
    </row>
    <row r="25" spans="1:14" x14ac:dyDescent="0.3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5"/>
      <c r="G25" s="98"/>
      <c r="K25" s="92"/>
      <c r="L25" s="99"/>
      <c r="M25" s="140"/>
    </row>
    <row r="26" spans="1:14" ht="15" thickBot="1" x14ac:dyDescent="0.35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6"/>
      <c r="G26" s="98"/>
      <c r="K26" s="92"/>
      <c r="L26" s="99"/>
      <c r="M26" s="140"/>
    </row>
    <row r="27" spans="1:14" ht="15" thickTop="1" x14ac:dyDescent="0.3">
      <c r="A27" s="70" t="s">
        <v>1309</v>
      </c>
      <c r="B27" s="71">
        <v>436</v>
      </c>
      <c r="C27" s="72"/>
      <c r="D27" s="73"/>
      <c r="E27" s="134">
        <v>44965</v>
      </c>
      <c r="G27" s="98"/>
      <c r="K27" s="92"/>
      <c r="L27" s="99"/>
      <c r="M27" s="140"/>
    </row>
    <row r="28" spans="1:14" x14ac:dyDescent="0.3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5"/>
      <c r="G28" s="98"/>
      <c r="K28" s="92"/>
      <c r="L28" s="99"/>
      <c r="M28" s="140"/>
    </row>
    <row r="29" spans="1:14" ht="15" thickBot="1" x14ac:dyDescent="0.35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5"/>
      <c r="G29" s="100"/>
      <c r="H29" s="101"/>
      <c r="I29" s="101"/>
      <c r="J29" s="101"/>
      <c r="K29" s="101"/>
      <c r="L29" s="102"/>
      <c r="M29" s="141"/>
    </row>
    <row r="30" spans="1:14" ht="15.6" thickTop="1" thickBot="1" x14ac:dyDescent="0.35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5"/>
    </row>
    <row r="31" spans="1:14" ht="15.6" thickTop="1" thickBot="1" x14ac:dyDescent="0.35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6"/>
      <c r="G31" s="103"/>
      <c r="H31" s="109"/>
      <c r="I31" s="104"/>
      <c r="J31" s="104"/>
      <c r="K31" s="104"/>
      <c r="L31" s="105"/>
      <c r="M31" s="106"/>
      <c r="N31" s="137"/>
    </row>
    <row r="32" spans="1:14" ht="15" thickTop="1" x14ac:dyDescent="0.3">
      <c r="A32" s="70" t="s">
        <v>1309</v>
      </c>
      <c r="B32" s="71">
        <v>436</v>
      </c>
      <c r="C32" s="72"/>
      <c r="D32" s="73"/>
      <c r="E32" s="134">
        <v>44966</v>
      </c>
      <c r="G32" s="107"/>
      <c r="H32" s="39"/>
      <c r="L32" s="92"/>
      <c r="M32" s="108"/>
      <c r="N32" s="138"/>
    </row>
    <row r="33" spans="1:14" ht="15" thickBot="1" x14ac:dyDescent="0.35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5"/>
      <c r="G33" s="110"/>
      <c r="H33" s="111"/>
      <c r="I33" s="101"/>
      <c r="J33" s="101"/>
      <c r="K33" s="101"/>
      <c r="L33" s="112"/>
      <c r="M33" s="102"/>
      <c r="N33" s="138"/>
    </row>
    <row r="34" spans="1:14" ht="15" thickTop="1" x14ac:dyDescent="0.3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5"/>
      <c r="G34" s="39"/>
      <c r="K34" s="92"/>
    </row>
    <row r="35" spans="1:14" x14ac:dyDescent="0.3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5"/>
      <c r="G35" s="39"/>
      <c r="K35" s="92"/>
    </row>
    <row r="36" spans="1:14" ht="15" thickBot="1" x14ac:dyDescent="0.35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6"/>
      <c r="G36" s="39"/>
      <c r="K36" s="92"/>
    </row>
    <row r="37" spans="1:14" ht="15" thickTop="1" x14ac:dyDescent="0.3">
      <c r="A37" s="70" t="s">
        <v>1309</v>
      </c>
      <c r="B37" s="71">
        <v>436</v>
      </c>
      <c r="C37" s="72"/>
      <c r="D37" s="73"/>
      <c r="E37" s="134">
        <v>44967</v>
      </c>
      <c r="G37" s="39"/>
      <c r="K37" s="92"/>
    </row>
    <row r="38" spans="1:14" x14ac:dyDescent="0.3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5"/>
      <c r="G38" s="39"/>
      <c r="K38" s="92"/>
      <c r="L38" s="21"/>
    </row>
    <row r="39" spans="1:14" ht="15" thickBot="1" x14ac:dyDescent="0.35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5"/>
    </row>
    <row r="40" spans="1:14" ht="15" thickTop="1" x14ac:dyDescent="0.3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5"/>
      <c r="G40" s="94"/>
      <c r="H40" s="95"/>
      <c r="I40" s="95"/>
      <c r="J40" s="95"/>
      <c r="K40" s="96"/>
      <c r="L40" s="97"/>
      <c r="M40" s="139"/>
    </row>
    <row r="41" spans="1:14" ht="15" thickBot="1" x14ac:dyDescent="0.35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6"/>
      <c r="G41" s="98"/>
      <c r="K41" s="92"/>
      <c r="L41" s="99"/>
      <c r="M41" s="140"/>
    </row>
    <row r="42" spans="1:14" ht="15" customHeight="1" thickTop="1" x14ac:dyDescent="0.3">
      <c r="A42" s="70" t="s">
        <v>1309</v>
      </c>
      <c r="B42" s="71">
        <v>436</v>
      </c>
      <c r="C42" s="72"/>
      <c r="D42" s="73"/>
      <c r="E42" s="134">
        <v>44984</v>
      </c>
      <c r="G42" s="98"/>
      <c r="K42" s="92"/>
      <c r="L42" s="99"/>
      <c r="M42" s="140"/>
    </row>
    <row r="43" spans="1:14" x14ac:dyDescent="0.3">
      <c r="A43" s="74" t="s">
        <v>6</v>
      </c>
      <c r="B43" s="130">
        <v>61</v>
      </c>
      <c r="C43" s="75">
        <v>61</v>
      </c>
      <c r="D43" s="76">
        <f>C43/B42</f>
        <v>0.13990825688073394</v>
      </c>
      <c r="E43" s="135"/>
      <c r="G43" s="98"/>
      <c r="K43" s="92"/>
      <c r="L43" s="99"/>
      <c r="M43" s="140"/>
    </row>
    <row r="44" spans="1:14" x14ac:dyDescent="0.3">
      <c r="A44" s="74" t="s">
        <v>1310</v>
      </c>
      <c r="B44" s="132">
        <v>0</v>
      </c>
      <c r="C44" s="75">
        <f>C43-B44</f>
        <v>61</v>
      </c>
      <c r="D44" s="76">
        <f>C44/B42</f>
        <v>0.13990825688073394</v>
      </c>
      <c r="E44" s="135"/>
      <c r="G44" s="98"/>
      <c r="K44" s="92"/>
      <c r="L44" s="99"/>
      <c r="M44" s="140"/>
    </row>
    <row r="45" spans="1:14" ht="15" thickBot="1" x14ac:dyDescent="0.35">
      <c r="A45" s="74" t="s">
        <v>1311</v>
      </c>
      <c r="B45" s="133">
        <v>1</v>
      </c>
      <c r="C45" s="75">
        <f>C44-B45</f>
        <v>60</v>
      </c>
      <c r="D45" s="76">
        <f>C45/B42</f>
        <v>0.13761467889908258</v>
      </c>
      <c r="E45" s="135"/>
      <c r="G45" s="100"/>
      <c r="H45" s="101"/>
      <c r="I45" s="101"/>
      <c r="J45" s="101"/>
      <c r="K45" s="101"/>
      <c r="L45" s="102"/>
      <c r="M45" s="141"/>
    </row>
    <row r="46" spans="1:14" ht="15.6" thickTop="1" thickBot="1" x14ac:dyDescent="0.35">
      <c r="A46" s="85" t="s">
        <v>16</v>
      </c>
      <c r="B46" s="86">
        <v>15</v>
      </c>
      <c r="C46" s="87">
        <f>C45-B46</f>
        <v>45</v>
      </c>
      <c r="D46" s="76">
        <f>C46/B42</f>
        <v>0.10321100917431193</v>
      </c>
      <c r="E46" s="136"/>
    </row>
    <row r="47" spans="1:14" ht="15" thickTop="1" x14ac:dyDescent="0.3">
      <c r="A47" s="70" t="s">
        <v>1309</v>
      </c>
      <c r="B47" s="71">
        <v>436</v>
      </c>
      <c r="C47" s="72"/>
      <c r="D47" s="73"/>
      <c r="E47" s="134">
        <v>44985</v>
      </c>
      <c r="G47" s="39"/>
      <c r="K47" s="92"/>
    </row>
    <row r="48" spans="1:14" x14ac:dyDescent="0.3">
      <c r="A48" s="74" t="s">
        <v>6</v>
      </c>
      <c r="B48" s="130">
        <v>66</v>
      </c>
      <c r="C48" s="75">
        <v>66</v>
      </c>
      <c r="D48" s="76">
        <f>C48/B47</f>
        <v>0.15137614678899083</v>
      </c>
      <c r="E48" s="135"/>
      <c r="G48" s="39"/>
      <c r="K48" s="92"/>
    </row>
    <row r="49" spans="1:11" x14ac:dyDescent="0.3">
      <c r="A49" s="74" t="s">
        <v>1310</v>
      </c>
      <c r="B49" s="132">
        <v>0</v>
      </c>
      <c r="C49" s="75">
        <f>C48-B49</f>
        <v>66</v>
      </c>
      <c r="D49" s="76">
        <f>C49/B47</f>
        <v>0.15137614678899083</v>
      </c>
      <c r="E49" s="135"/>
      <c r="G49" s="39"/>
      <c r="K49" s="92"/>
    </row>
    <row r="50" spans="1:11" x14ac:dyDescent="0.3">
      <c r="A50" s="74" t="s">
        <v>1311</v>
      </c>
      <c r="B50" s="133">
        <v>1</v>
      </c>
      <c r="C50" s="75">
        <f>C49-B50</f>
        <v>65</v>
      </c>
      <c r="D50" s="76">
        <f>C50/B47</f>
        <v>0.14908256880733944</v>
      </c>
      <c r="E50" s="135"/>
      <c r="G50" s="39"/>
      <c r="K50" s="92"/>
    </row>
    <row r="51" spans="1:11" ht="15" thickBot="1" x14ac:dyDescent="0.35">
      <c r="A51" s="85" t="s">
        <v>16</v>
      </c>
      <c r="B51" s="86">
        <v>16</v>
      </c>
      <c r="C51" s="87">
        <f>C50-B51</f>
        <v>49</v>
      </c>
      <c r="D51" s="76">
        <f>C51/B47</f>
        <v>0.11238532110091744</v>
      </c>
      <c r="E51" s="136"/>
      <c r="G51" s="39"/>
      <c r="K51" s="92"/>
    </row>
    <row r="52" spans="1:11" ht="15" thickTop="1" x14ac:dyDescent="0.3">
      <c r="A52" s="70"/>
      <c r="B52" s="71"/>
      <c r="C52" s="72"/>
      <c r="D52" s="73"/>
      <c r="E52" s="134"/>
      <c r="G52" s="39"/>
      <c r="K52" s="92"/>
    </row>
    <row r="53" spans="1:11" x14ac:dyDescent="0.3">
      <c r="A53" s="74"/>
      <c r="B53" s="130"/>
      <c r="C53" s="75"/>
      <c r="D53" s="76"/>
      <c r="E53" s="135"/>
      <c r="G53" s="39"/>
      <c r="K53" s="92"/>
    </row>
    <row r="54" spans="1:11" x14ac:dyDescent="0.3">
      <c r="A54" s="74"/>
      <c r="B54" s="131"/>
      <c r="C54" s="75"/>
      <c r="D54" s="76"/>
      <c r="E54" s="135"/>
    </row>
    <row r="55" spans="1:11" x14ac:dyDescent="0.3">
      <c r="A55" s="74"/>
      <c r="B55" s="131"/>
      <c r="C55" s="75"/>
      <c r="D55" s="76"/>
      <c r="E55" s="135"/>
    </row>
    <row r="56" spans="1:11" ht="15" thickBot="1" x14ac:dyDescent="0.35">
      <c r="A56" s="85"/>
      <c r="B56" s="86"/>
      <c r="C56" s="87"/>
      <c r="D56" s="76"/>
      <c r="E56" s="136"/>
    </row>
    <row r="57" spans="1:11" ht="15" thickTop="1" x14ac:dyDescent="0.3">
      <c r="A57" s="70"/>
      <c r="B57" s="71"/>
      <c r="C57" s="72"/>
      <c r="D57" s="73"/>
      <c r="E57" s="134"/>
    </row>
    <row r="58" spans="1:11" x14ac:dyDescent="0.3">
      <c r="A58" s="74"/>
      <c r="B58" s="130"/>
      <c r="C58" s="75"/>
      <c r="D58" s="76"/>
      <c r="E58" s="135"/>
    </row>
    <row r="59" spans="1:11" x14ac:dyDescent="0.3">
      <c r="A59" s="74"/>
      <c r="B59" s="131"/>
      <c r="C59" s="75"/>
      <c r="D59" s="76"/>
      <c r="E59" s="135"/>
    </row>
    <row r="60" spans="1:11" x14ac:dyDescent="0.3">
      <c r="A60" s="74"/>
      <c r="B60" s="131"/>
      <c r="C60" s="75"/>
      <c r="D60" s="76"/>
      <c r="E60" s="135"/>
    </row>
    <row r="61" spans="1:11" ht="15" thickBot="1" x14ac:dyDescent="0.35">
      <c r="A61" s="85"/>
      <c r="B61" s="86"/>
      <c r="C61" s="87"/>
      <c r="D61" s="76"/>
      <c r="E61" s="136"/>
    </row>
    <row r="62" spans="1:11" ht="15" thickTop="1" x14ac:dyDescent="0.3">
      <c r="A62" s="70"/>
      <c r="B62" s="71"/>
      <c r="C62" s="72"/>
      <c r="D62" s="73"/>
      <c r="E62" s="134"/>
    </row>
    <row r="63" spans="1:11" x14ac:dyDescent="0.3">
      <c r="A63" s="74"/>
      <c r="B63" s="130"/>
      <c r="C63" s="75"/>
      <c r="D63" s="76"/>
      <c r="E63" s="135"/>
    </row>
    <row r="64" spans="1:11" x14ac:dyDescent="0.3">
      <c r="A64" s="74"/>
      <c r="B64" s="131"/>
      <c r="C64" s="75"/>
      <c r="D64" s="76"/>
      <c r="E64" s="135"/>
    </row>
    <row r="65" spans="1:5" x14ac:dyDescent="0.3">
      <c r="A65" s="74"/>
      <c r="B65" s="131"/>
      <c r="C65" s="75"/>
      <c r="D65" s="76"/>
      <c r="E65" s="135"/>
    </row>
    <row r="66" spans="1:5" ht="15" thickBot="1" x14ac:dyDescent="0.35">
      <c r="A66" s="85"/>
      <c r="B66" s="86"/>
      <c r="C66" s="87"/>
      <c r="D66" s="76"/>
      <c r="E66" s="136"/>
    </row>
    <row r="67" spans="1:5" ht="15" thickTop="1" x14ac:dyDescent="0.3">
      <c r="A67" s="70"/>
      <c r="B67" s="71"/>
      <c r="C67" s="72"/>
      <c r="D67" s="73"/>
      <c r="E67" s="134"/>
    </row>
    <row r="68" spans="1:5" x14ac:dyDescent="0.3">
      <c r="A68" s="74"/>
      <c r="B68" s="130"/>
      <c r="C68" s="75"/>
      <c r="D68" s="76"/>
      <c r="E68" s="135"/>
    </row>
    <row r="69" spans="1:5" x14ac:dyDescent="0.3">
      <c r="A69" s="74"/>
      <c r="B69" s="131"/>
      <c r="C69" s="75"/>
      <c r="D69" s="76"/>
      <c r="E69" s="135"/>
    </row>
    <row r="70" spans="1:5" x14ac:dyDescent="0.3">
      <c r="A70" s="74"/>
      <c r="B70" s="131"/>
      <c r="C70" s="75"/>
      <c r="D70" s="76"/>
      <c r="E70" s="135"/>
    </row>
    <row r="71" spans="1:5" ht="15" thickBot="1" x14ac:dyDescent="0.35">
      <c r="A71" s="85"/>
      <c r="B71" s="86"/>
      <c r="C71" s="87"/>
      <c r="D71" s="76"/>
      <c r="E71" s="136"/>
    </row>
    <row r="72" spans="1:5" ht="15" thickTop="1" x14ac:dyDescent="0.3">
      <c r="A72" s="70"/>
      <c r="B72" s="71"/>
      <c r="C72" s="72"/>
      <c r="D72" s="73"/>
      <c r="E72" s="134"/>
    </row>
    <row r="73" spans="1:5" x14ac:dyDescent="0.3">
      <c r="A73" s="74"/>
      <c r="B73" s="130"/>
      <c r="C73" s="75"/>
      <c r="D73" s="76"/>
      <c r="E73" s="135"/>
    </row>
    <row r="74" spans="1:5" x14ac:dyDescent="0.3">
      <c r="A74" s="74"/>
      <c r="B74" s="131"/>
      <c r="C74" s="75"/>
      <c r="D74" s="76"/>
      <c r="E74" s="135"/>
    </row>
    <row r="75" spans="1:5" x14ac:dyDescent="0.3">
      <c r="A75" s="74"/>
      <c r="B75" s="131"/>
      <c r="C75" s="75"/>
      <c r="D75" s="76"/>
      <c r="E75" s="135"/>
    </row>
    <row r="76" spans="1:5" ht="15" thickBot="1" x14ac:dyDescent="0.35">
      <c r="A76" s="85"/>
      <c r="B76" s="86"/>
      <c r="C76" s="87"/>
      <c r="D76" s="76"/>
      <c r="E76" s="136"/>
    </row>
    <row r="77" spans="1:5" ht="15" thickTop="1" x14ac:dyDescent="0.3">
      <c r="A77" s="70"/>
      <c r="B77" s="71"/>
      <c r="C77" s="72"/>
      <c r="D77" s="73"/>
      <c r="E77" s="134"/>
    </row>
    <row r="78" spans="1:5" x14ac:dyDescent="0.3">
      <c r="A78" s="74"/>
      <c r="B78" s="130"/>
      <c r="C78" s="75"/>
      <c r="D78" s="76"/>
      <c r="E78" s="135"/>
    </row>
    <row r="79" spans="1:5" x14ac:dyDescent="0.3">
      <c r="A79" s="74"/>
      <c r="B79" s="131"/>
      <c r="C79" s="75"/>
      <c r="D79" s="76"/>
      <c r="E79" s="135"/>
    </row>
    <row r="80" spans="1:5" x14ac:dyDescent="0.3">
      <c r="A80" s="74"/>
      <c r="B80" s="131"/>
      <c r="C80" s="75"/>
      <c r="D80" s="76"/>
      <c r="E80" s="135"/>
    </row>
    <row r="81" spans="1:5" ht="15" thickBot="1" x14ac:dyDescent="0.35">
      <c r="A81" s="85"/>
      <c r="B81" s="86"/>
      <c r="C81" s="87"/>
      <c r="D81" s="76"/>
      <c r="E81" s="136"/>
    </row>
    <row r="82" spans="1:5" ht="15" thickTop="1" x14ac:dyDescent="0.3">
      <c r="A82" s="70"/>
      <c r="B82" s="71"/>
      <c r="C82" s="72"/>
      <c r="D82" s="73"/>
      <c r="E82" s="134"/>
    </row>
    <row r="83" spans="1:5" x14ac:dyDescent="0.3">
      <c r="A83" s="74"/>
      <c r="B83" s="130"/>
      <c r="C83" s="75"/>
      <c r="D83" s="76"/>
      <c r="E83" s="135"/>
    </row>
    <row r="84" spans="1:5" x14ac:dyDescent="0.3">
      <c r="A84" s="74"/>
      <c r="B84" s="131"/>
      <c r="C84" s="75"/>
      <c r="D84" s="76"/>
      <c r="E84" s="135"/>
    </row>
    <row r="85" spans="1:5" x14ac:dyDescent="0.3">
      <c r="A85" s="74"/>
      <c r="B85" s="131"/>
      <c r="C85" s="75"/>
      <c r="D85" s="76"/>
      <c r="E85" s="135"/>
    </row>
    <row r="86" spans="1:5" ht="15" thickBot="1" x14ac:dyDescent="0.35">
      <c r="A86" s="85"/>
      <c r="B86" s="86"/>
      <c r="C86" s="87"/>
      <c r="D86" s="76"/>
      <c r="E86" s="136"/>
    </row>
    <row r="87" spans="1:5" ht="15" thickTop="1" x14ac:dyDescent="0.3">
      <c r="A87" s="70"/>
      <c r="B87" s="71"/>
      <c r="C87" s="72"/>
      <c r="D87" s="73"/>
      <c r="E87" s="134"/>
    </row>
    <row r="88" spans="1:5" x14ac:dyDescent="0.3">
      <c r="A88" s="74"/>
      <c r="B88" s="130"/>
      <c r="C88" s="75"/>
      <c r="D88" s="76"/>
      <c r="E88" s="135"/>
    </row>
    <row r="89" spans="1:5" x14ac:dyDescent="0.3">
      <c r="A89" s="74"/>
      <c r="B89" s="131"/>
      <c r="C89" s="75"/>
      <c r="D89" s="76"/>
      <c r="E89" s="135"/>
    </row>
    <row r="90" spans="1:5" x14ac:dyDescent="0.3">
      <c r="A90" s="74"/>
      <c r="B90" s="131"/>
      <c r="C90" s="75"/>
      <c r="D90" s="76"/>
      <c r="E90" s="135"/>
    </row>
    <row r="91" spans="1:5" ht="15" thickBot="1" x14ac:dyDescent="0.35">
      <c r="A91" s="85"/>
      <c r="B91" s="86"/>
      <c r="C91" s="87"/>
      <c r="D91" s="76"/>
      <c r="E91" s="136"/>
    </row>
    <row r="92" spans="1:5" ht="15" thickTop="1" x14ac:dyDescent="0.3">
      <c r="A92" s="70"/>
      <c r="B92" s="71"/>
      <c r="C92" s="72"/>
      <c r="D92" s="73"/>
      <c r="E92" s="134"/>
    </row>
    <row r="93" spans="1:5" x14ac:dyDescent="0.3">
      <c r="A93" s="74"/>
      <c r="B93" s="130"/>
      <c r="C93" s="75"/>
      <c r="D93" s="76"/>
      <c r="E93" s="135"/>
    </row>
    <row r="94" spans="1:5" x14ac:dyDescent="0.3">
      <c r="A94" s="74"/>
      <c r="B94" s="131"/>
      <c r="C94" s="75"/>
      <c r="D94" s="76"/>
      <c r="E94" s="135"/>
    </row>
    <row r="95" spans="1:5" x14ac:dyDescent="0.3">
      <c r="A95" s="74"/>
      <c r="B95" s="131"/>
      <c r="C95" s="75"/>
      <c r="D95" s="76"/>
      <c r="E95" s="135"/>
    </row>
    <row r="96" spans="1:5" ht="15" thickBot="1" x14ac:dyDescent="0.35">
      <c r="A96" s="85"/>
      <c r="B96" s="86"/>
      <c r="C96" s="87"/>
      <c r="D96" s="76"/>
      <c r="E96" s="136"/>
    </row>
    <row r="97" spans="1:5" ht="15" thickTop="1" x14ac:dyDescent="0.3">
      <c r="A97" s="70"/>
      <c r="B97" s="71"/>
      <c r="C97" s="72"/>
      <c r="D97" s="73"/>
      <c r="E97" s="134"/>
    </row>
    <row r="98" spans="1:5" x14ac:dyDescent="0.3">
      <c r="A98" s="74"/>
      <c r="B98" s="130"/>
      <c r="C98" s="75"/>
      <c r="D98" s="76"/>
      <c r="E98" s="135"/>
    </row>
    <row r="99" spans="1:5" x14ac:dyDescent="0.3">
      <c r="A99" s="74"/>
      <c r="B99" s="131"/>
      <c r="C99" s="75"/>
      <c r="D99" s="76"/>
      <c r="E99" s="135"/>
    </row>
    <row r="100" spans="1:5" x14ac:dyDescent="0.3">
      <c r="A100" s="74"/>
      <c r="B100" s="131"/>
      <c r="C100" s="75"/>
      <c r="D100" s="76"/>
      <c r="E100" s="135"/>
    </row>
    <row r="101" spans="1:5" ht="15" thickBot="1" x14ac:dyDescent="0.35">
      <c r="A101" s="85"/>
      <c r="B101" s="86"/>
      <c r="C101" s="87"/>
      <c r="D101" s="76"/>
      <c r="E101" s="136"/>
    </row>
    <row r="102" spans="1:5" ht="15" thickTop="1" x14ac:dyDescent="0.3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:D7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1160</v>
      </c>
      <c r="D3" s="48">
        <v>44984</v>
      </c>
      <c r="G3" s="53"/>
      <c r="H3" s="57" t="s">
        <v>1160</v>
      </c>
      <c r="I3" s="48">
        <v>44928</v>
      </c>
    </row>
    <row r="4" spans="2:9" ht="15" thickTop="1" x14ac:dyDescent="0.3">
      <c r="B4" s="65" t="s">
        <v>1151</v>
      </c>
      <c r="C4" s="54">
        <f>COUNTIFS('RESUMEN TOTAL'!C5:C504,"=BONOMO")</f>
        <v>228</v>
      </c>
      <c r="D4" s="61">
        <v>21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9.2105263157894732E-2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1152</v>
      </c>
      <c r="C6" s="54">
        <f>COUNTIFS('RESUMEN TOTAL'!C5:C504,"=COSEIDI")</f>
        <v>207</v>
      </c>
      <c r="D6" s="63">
        <v>40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0.19323671497584541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V18" sqref="V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F30" sqref="F30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3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3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3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3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3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3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3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3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3">
      <c r="A11" s="18">
        <f>'APAGADOS RADIO'!O3</f>
        <v>44967</v>
      </c>
      <c r="B11">
        <f>'APAGADOS RADIO'!O2+D11</f>
        <v>15</v>
      </c>
      <c r="C11">
        <f>'APAGADOS FIBRA'!O2</f>
        <v>32</v>
      </c>
      <c r="D11">
        <f>'APAGADOS ANTENA'!O2</f>
        <v>0</v>
      </c>
      <c r="E11">
        <f t="shared" ref="E11:E24" si="15">B11+C11</f>
        <v>47</v>
      </c>
      <c r="F11">
        <f>'RESUMEN TOTAL'!B1</f>
        <v>435</v>
      </c>
      <c r="G11" s="42">
        <f t="shared" ref="G11:G24" si="16">E11/F11</f>
        <v>0.10804597701149425</v>
      </c>
    </row>
    <row r="12" spans="1:7" x14ac:dyDescent="0.3">
      <c r="A12" s="18">
        <f>'APAGADOS RADIO'!P3</f>
        <v>44968</v>
      </c>
      <c r="B12">
        <f>'APAGADOS RADIO'!P2+D12</f>
        <v>16</v>
      </c>
      <c r="C12">
        <f>'APAGADOS FIBRA'!P2</f>
        <v>60</v>
      </c>
      <c r="D12">
        <f>'APAGADOS ANTENA'!P2</f>
        <v>3</v>
      </c>
      <c r="E12">
        <f t="shared" si="15"/>
        <v>76</v>
      </c>
      <c r="F12">
        <f>'RESUMEN TOTAL'!B1</f>
        <v>435</v>
      </c>
      <c r="G12" s="42">
        <f t="shared" si="16"/>
        <v>0.17471264367816092</v>
      </c>
    </row>
    <row r="13" spans="1:7" x14ac:dyDescent="0.3">
      <c r="A13" s="18">
        <f>'APAGADOS RADIO'!Q3</f>
        <v>44969</v>
      </c>
      <c r="B13">
        <v>16</v>
      </c>
      <c r="C13">
        <v>60</v>
      </c>
      <c r="D13">
        <v>3</v>
      </c>
      <c r="E13">
        <v>76</v>
      </c>
      <c r="F13">
        <f>'RESUMEN TOTAL'!B1</f>
        <v>435</v>
      </c>
      <c r="G13" s="42">
        <f t="shared" si="16"/>
        <v>0.17471264367816092</v>
      </c>
    </row>
    <row r="14" spans="1:7" x14ac:dyDescent="0.3">
      <c r="A14" s="18">
        <f>'APAGADOS RADIO'!R3</f>
        <v>44970</v>
      </c>
      <c r="B14">
        <v>16</v>
      </c>
      <c r="C14">
        <v>60</v>
      </c>
      <c r="D14">
        <v>3</v>
      </c>
      <c r="E14">
        <v>76</v>
      </c>
      <c r="F14">
        <f>'RESUMEN TOTAL'!B1</f>
        <v>435</v>
      </c>
      <c r="G14" s="42">
        <f t="shared" si="16"/>
        <v>0.17471264367816092</v>
      </c>
    </row>
    <row r="15" spans="1:7" x14ac:dyDescent="0.3">
      <c r="A15" s="18">
        <f>'APAGADOS RADIO'!S3</f>
        <v>44971</v>
      </c>
      <c r="B15">
        <v>16</v>
      </c>
      <c r="C15">
        <v>60</v>
      </c>
      <c r="D15">
        <v>3</v>
      </c>
      <c r="E15">
        <v>76</v>
      </c>
      <c r="F15">
        <f>'RESUMEN TOTAL'!B1</f>
        <v>435</v>
      </c>
      <c r="G15" s="42">
        <f t="shared" si="16"/>
        <v>0.17471264367816092</v>
      </c>
    </row>
    <row r="16" spans="1:7" x14ac:dyDescent="0.3">
      <c r="A16" s="18">
        <f>'APAGADOS RADIO'!T3</f>
        <v>44972</v>
      </c>
      <c r="B16">
        <v>16</v>
      </c>
      <c r="C16">
        <v>60</v>
      </c>
      <c r="D16">
        <v>3</v>
      </c>
      <c r="E16">
        <v>76</v>
      </c>
      <c r="F16">
        <f>'RESUMEN TOTAL'!B1</f>
        <v>435</v>
      </c>
      <c r="G16" s="42">
        <f t="shared" si="16"/>
        <v>0.17471264367816092</v>
      </c>
    </row>
    <row r="17" spans="1:7" x14ac:dyDescent="0.3">
      <c r="A17" s="18">
        <f>'APAGADOS RADIO'!U3</f>
        <v>44973</v>
      </c>
      <c r="B17">
        <v>16</v>
      </c>
      <c r="C17">
        <v>60</v>
      </c>
      <c r="D17">
        <v>3</v>
      </c>
      <c r="E17">
        <v>76</v>
      </c>
      <c r="F17">
        <f>'RESUMEN TOTAL'!B1</f>
        <v>435</v>
      </c>
      <c r="G17" s="42">
        <f t="shared" si="16"/>
        <v>0.17471264367816092</v>
      </c>
    </row>
    <row r="18" spans="1:7" x14ac:dyDescent="0.3">
      <c r="A18" s="18">
        <f>'APAGADOS RADIO'!V3</f>
        <v>44974</v>
      </c>
      <c r="B18">
        <v>16</v>
      </c>
      <c r="C18">
        <v>60</v>
      </c>
      <c r="D18">
        <v>3</v>
      </c>
      <c r="E18">
        <v>76</v>
      </c>
      <c r="F18">
        <f>'RESUMEN TOTAL'!B1</f>
        <v>435</v>
      </c>
      <c r="G18" s="42">
        <f t="shared" si="16"/>
        <v>0.17471264367816092</v>
      </c>
    </row>
    <row r="19" spans="1:7" x14ac:dyDescent="0.3">
      <c r="A19" s="18">
        <f>'APAGADOS RADIO'!W3</f>
        <v>44975</v>
      </c>
      <c r="B19">
        <v>16</v>
      </c>
      <c r="C19">
        <v>60</v>
      </c>
      <c r="D19">
        <v>3</v>
      </c>
      <c r="E19">
        <v>76</v>
      </c>
      <c r="F19">
        <f>'RESUMEN TOTAL'!B1</f>
        <v>435</v>
      </c>
      <c r="G19" s="42">
        <f t="shared" si="16"/>
        <v>0.17471264367816092</v>
      </c>
    </row>
    <row r="20" spans="1:7" x14ac:dyDescent="0.3">
      <c r="A20" s="18">
        <f>'APAGADOS RADIO'!X3</f>
        <v>44976</v>
      </c>
      <c r="B20">
        <v>16</v>
      </c>
      <c r="C20">
        <v>60</v>
      </c>
      <c r="D20">
        <v>3</v>
      </c>
      <c r="E20">
        <v>76</v>
      </c>
      <c r="F20">
        <f>'RESUMEN TOTAL'!B1</f>
        <v>435</v>
      </c>
      <c r="G20" s="42">
        <f t="shared" si="16"/>
        <v>0.17471264367816092</v>
      </c>
    </row>
    <row r="21" spans="1:7" x14ac:dyDescent="0.3">
      <c r="A21" s="18">
        <f>'APAGADOS RADIO'!Y3</f>
        <v>44977</v>
      </c>
      <c r="B21">
        <v>16</v>
      </c>
      <c r="C21">
        <v>60</v>
      </c>
      <c r="D21">
        <v>3</v>
      </c>
      <c r="E21">
        <v>76</v>
      </c>
      <c r="F21">
        <f>'RESUMEN TOTAL'!B1</f>
        <v>435</v>
      </c>
      <c r="G21" s="42">
        <f t="shared" si="16"/>
        <v>0.17471264367816092</v>
      </c>
    </row>
    <row r="22" spans="1:7" x14ac:dyDescent="0.3">
      <c r="A22" s="18">
        <f>'APAGADOS RADIO'!Z3</f>
        <v>44978</v>
      </c>
      <c r="B22">
        <v>16</v>
      </c>
      <c r="C22">
        <v>60</v>
      </c>
      <c r="D22">
        <v>3</v>
      </c>
      <c r="E22">
        <v>76</v>
      </c>
      <c r="F22">
        <f>'RESUMEN TOTAL'!B1</f>
        <v>435</v>
      </c>
      <c r="G22" s="42">
        <f t="shared" si="16"/>
        <v>0.17471264367816092</v>
      </c>
    </row>
    <row r="23" spans="1:7" x14ac:dyDescent="0.3">
      <c r="A23" s="18">
        <f>'APAGADOS RADIO'!AA3</f>
        <v>44979</v>
      </c>
      <c r="B23">
        <f>'APAGADOS RADIO'!AA2+D23</f>
        <v>20</v>
      </c>
      <c r="C23">
        <f>'APAGADOS FIBRA'!AA2</f>
        <v>63</v>
      </c>
      <c r="D23">
        <f>'APAGADOS ANTENA'!AA2</f>
        <v>3</v>
      </c>
      <c r="E23">
        <f t="shared" si="15"/>
        <v>83</v>
      </c>
      <c r="F23">
        <f>'RESUMEN TOTAL'!B1</f>
        <v>435</v>
      </c>
      <c r="G23" s="42">
        <f t="shared" si="16"/>
        <v>0.19080459770114944</v>
      </c>
    </row>
    <row r="24" spans="1:7" x14ac:dyDescent="0.3">
      <c r="A24" s="18">
        <f>'APAGADOS RADIO'!AB3</f>
        <v>44980</v>
      </c>
      <c r="B24">
        <f>'APAGADOS RADIO'!AB2+D24</f>
        <v>20</v>
      </c>
      <c r="C24">
        <f>'APAGADOS FIBRA'!AB2</f>
        <v>63</v>
      </c>
      <c r="D24">
        <f>'APAGADOS ANTENA'!AB2</f>
        <v>3</v>
      </c>
      <c r="E24">
        <f t="shared" si="15"/>
        <v>83</v>
      </c>
      <c r="F24">
        <f>'RESUMEN TOTAL'!B1</f>
        <v>435</v>
      </c>
      <c r="G24" s="42">
        <f t="shared" si="16"/>
        <v>0.19080459770114944</v>
      </c>
    </row>
    <row r="25" spans="1:7" x14ac:dyDescent="0.3">
      <c r="A25" s="18">
        <f>'APAGADOS RADIO'!AC3</f>
        <v>44981</v>
      </c>
      <c r="B25">
        <f>'APAGADOS RADIO'!AC2+D25</f>
        <v>17</v>
      </c>
      <c r="C25">
        <f>'APAGADOS FIBRA'!AC2</f>
        <v>56</v>
      </c>
      <c r="D25">
        <f>'APAGADOS ANTENA'!AC2</f>
        <v>1</v>
      </c>
      <c r="E25">
        <f t="shared" ref="E25" si="17">B25+C25</f>
        <v>73</v>
      </c>
      <c r="F25">
        <f>'RESUMEN TOTAL'!B1</f>
        <v>435</v>
      </c>
      <c r="G25" s="42">
        <f t="shared" ref="G25" si="18">E25/F25</f>
        <v>0.167816091954023</v>
      </c>
    </row>
    <row r="26" spans="1:7" x14ac:dyDescent="0.3">
      <c r="A26" s="18">
        <f>'APAGADOS RADIO'!AD3</f>
        <v>44982</v>
      </c>
      <c r="B26">
        <v>17</v>
      </c>
      <c r="C26">
        <v>56</v>
      </c>
      <c r="D26">
        <v>1</v>
      </c>
      <c r="E26">
        <v>73</v>
      </c>
      <c r="F26">
        <v>435</v>
      </c>
      <c r="G26" s="42">
        <v>0.167816091954023</v>
      </c>
    </row>
    <row r="27" spans="1:7" x14ac:dyDescent="0.3">
      <c r="A27" s="18">
        <f>'APAGADOS RADIO'!AE3</f>
        <v>44983</v>
      </c>
      <c r="B27">
        <v>17</v>
      </c>
      <c r="C27">
        <v>56</v>
      </c>
      <c r="D27">
        <v>1</v>
      </c>
      <c r="E27">
        <v>73</v>
      </c>
      <c r="F27">
        <v>435</v>
      </c>
      <c r="G27" s="42">
        <v>0.167816091954023</v>
      </c>
    </row>
    <row r="28" spans="1:7" x14ac:dyDescent="0.3">
      <c r="A28" s="18">
        <f>'APAGADOS RADIO'!AF3</f>
        <v>44984</v>
      </c>
      <c r="B28">
        <f>'APAGADOS RADIO'!AF2+D28</f>
        <v>15</v>
      </c>
      <c r="C28">
        <f>'APAGADOS FIBRA'!AF2</f>
        <v>46</v>
      </c>
      <c r="D28">
        <f>'APAGADOS ANTENA'!AF2</f>
        <v>0</v>
      </c>
      <c r="E28">
        <f t="shared" ref="E28" si="19">B28+C28</f>
        <v>61</v>
      </c>
      <c r="F28">
        <f>'RESUMEN TOTAL'!B1</f>
        <v>435</v>
      </c>
      <c r="G28" s="42">
        <f t="shared" ref="G28" si="20">E28/F28</f>
        <v>0.14022988505747128</v>
      </c>
    </row>
    <row r="29" spans="1:7" x14ac:dyDescent="0.3">
      <c r="A29" s="18">
        <f>'APAGADOS RADIO'!AG3</f>
        <v>44985</v>
      </c>
      <c r="B29">
        <f>'APAGADOS RADIO'!AG2+D29</f>
        <v>17</v>
      </c>
      <c r="C29">
        <f>'APAGADOS FIBRA'!AG2</f>
        <v>49</v>
      </c>
      <c r="D29">
        <f>'APAGADOS ANTENA'!AG2</f>
        <v>1</v>
      </c>
      <c r="E29">
        <f t="shared" ref="E29" si="21">B29+C29</f>
        <v>66</v>
      </c>
      <c r="F29">
        <f>'RESUMEN TOTAL'!B1</f>
        <v>435</v>
      </c>
      <c r="G29" s="42">
        <f t="shared" ref="G29" si="22">E29/F29</f>
        <v>0.15172413793103448</v>
      </c>
    </row>
    <row r="30" spans="1:7" x14ac:dyDescent="0.3">
      <c r="A30" s="18" t="e">
        <f>'APAGADOS RADIO'!AH3</f>
        <v>#REF!</v>
      </c>
    </row>
    <row r="31" spans="1:7" x14ac:dyDescent="0.3">
      <c r="A31" s="18" t="e">
        <f>'APAGADOS RADIO'!AI3</f>
        <v>#REF!</v>
      </c>
    </row>
    <row r="32" spans="1:7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workbookViewId="0">
      <selection activeCell="AJ14" sqref="AJ1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28" width="8" bestFit="1" customWidth="1"/>
    <col min="29" max="29" width="9.109375" bestFit="1" customWidth="1"/>
    <col min="30" max="32" width="8" bestFit="1" customWidth="1"/>
    <col min="33" max="33" width="8.88671875" bestFit="1" customWidth="1"/>
    <col min="34" max="35" width="8" bestFit="1" customWidth="1"/>
  </cols>
  <sheetData>
    <row r="1" spans="1:36" ht="15.6" thickTop="1" thickBot="1" x14ac:dyDescent="0.35">
      <c r="A1" s="53"/>
      <c r="B1" s="57" t="s">
        <v>1160</v>
      </c>
    </row>
    <row r="2" spans="1:36" ht="15.6" thickTop="1" thickBot="1" x14ac:dyDescent="0.35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v>48</v>
      </c>
      <c r="R3" s="61">
        <v>48</v>
      </c>
      <c r="S3" s="61">
        <v>48</v>
      </c>
      <c r="T3" s="61">
        <v>48</v>
      </c>
      <c r="U3" s="61">
        <v>48</v>
      </c>
      <c r="V3" s="61">
        <v>48</v>
      </c>
      <c r="W3" s="61">
        <v>48</v>
      </c>
      <c r="X3" s="61">
        <v>48</v>
      </c>
      <c r="Y3" s="61">
        <v>48</v>
      </c>
      <c r="Z3" s="61">
        <v>48</v>
      </c>
      <c r="AA3" s="61">
        <f>COUNTIFS('RESUMEN TOTAL'!C7:C504, "=BONOMO",'RESUMEN TOTAL'!AF7:AF504,"=APAGADO")</f>
        <v>32</v>
      </c>
      <c r="AB3" s="61">
        <f>COUNTIFS('RESUMEN TOTAL'!C7:C504, "=BONOMO",'RESUMEN TOTAL'!AG7:AG504,"=APAGADO")</f>
        <v>32</v>
      </c>
      <c r="AC3" s="61">
        <f>COUNTIFS('RESUMEN TOTAL'!C4:C504, "=BONOMO",'RESUMEN TOTAL'!AH4:AH504,"=APAGADO")</f>
        <v>32</v>
      </c>
      <c r="AD3" s="61">
        <v>32</v>
      </c>
      <c r="AE3" s="61">
        <v>32</v>
      </c>
      <c r="AF3" s="61">
        <f>COUNTIFS('RESUMEN TOTAL'!C3:C504, "=BONOMO",'RESUMEN TOTAL'!AK3:AK504,"=APAGADO")</f>
        <v>21</v>
      </c>
      <c r="AG3" s="61">
        <f>COUNTIFS('RESUMEN TOTAL'!C3:C504, "=BONOMO",'RESUMEN TOTAL'!AL3:AL504,"=APAGADO")</f>
        <v>30</v>
      </c>
      <c r="AH3" s="61"/>
      <c r="AI3" s="61"/>
      <c r="AJ3" s="61"/>
    </row>
    <row r="4" spans="1:36" ht="15.6" thickTop="1" thickBot="1" x14ac:dyDescent="0.35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0.21052631578947367</v>
      </c>
      <c r="R4" s="68">
        <f t="shared" si="0"/>
        <v>0.21052631578947367</v>
      </c>
      <c r="S4" s="68">
        <f t="shared" si="0"/>
        <v>0.21052631578947367</v>
      </c>
      <c r="T4" s="68">
        <f t="shared" si="0"/>
        <v>0.21052631578947367</v>
      </c>
      <c r="U4" s="68">
        <f t="shared" si="0"/>
        <v>0.21052631578947367</v>
      </c>
      <c r="V4" s="68">
        <f t="shared" si="0"/>
        <v>0.21052631578947367</v>
      </c>
      <c r="W4" s="68">
        <f t="shared" si="0"/>
        <v>0.21052631578947367</v>
      </c>
      <c r="X4" s="68">
        <f t="shared" si="0"/>
        <v>0.21052631578947367</v>
      </c>
      <c r="Y4" s="68">
        <f t="shared" ref="Y4" si="3">Y3/BONOMOcam</f>
        <v>0.21052631578947367</v>
      </c>
      <c r="Z4" s="68">
        <f t="shared" si="0"/>
        <v>0.21052631578947367</v>
      </c>
      <c r="AA4" s="68">
        <f t="shared" si="0"/>
        <v>0.14035087719298245</v>
      </c>
      <c r="AB4" s="68">
        <f t="shared" si="0"/>
        <v>0.14035087719298245</v>
      </c>
      <c r="AC4" s="68">
        <f t="shared" ref="AC4" si="4">AC3/BONOMOcam</f>
        <v>0.14035087719298245</v>
      </c>
      <c r="AD4" s="68">
        <f t="shared" si="0"/>
        <v>0.14035087719298245</v>
      </c>
      <c r="AE4" s="68">
        <f t="shared" si="0"/>
        <v>0.14035087719298245</v>
      </c>
      <c r="AF4" s="68">
        <f t="shared" si="0"/>
        <v>9.2105263157894732E-2</v>
      </c>
      <c r="AG4" s="68">
        <f t="shared" ref="AG4" si="5">AG3/BONOMOcam</f>
        <v>0.13157894736842105</v>
      </c>
      <c r="AH4" s="68"/>
      <c r="AI4" s="68"/>
      <c r="AJ4" s="68"/>
    </row>
    <row r="5" spans="1:36" ht="15.6" thickTop="1" thickBot="1" x14ac:dyDescent="0.35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v>28</v>
      </c>
      <c r="R5" s="63">
        <v>28</v>
      </c>
      <c r="S5" s="63">
        <v>28</v>
      </c>
      <c r="T5" s="63">
        <v>28</v>
      </c>
      <c r="U5" s="63">
        <v>28</v>
      </c>
      <c r="V5" s="63">
        <v>28</v>
      </c>
      <c r="W5" s="63">
        <v>28</v>
      </c>
      <c r="X5" s="63">
        <v>28</v>
      </c>
      <c r="Y5" s="63">
        <v>28</v>
      </c>
      <c r="Z5" s="63">
        <v>28</v>
      </c>
      <c r="AA5" s="63">
        <f>COUNTIFS('RESUMEN TOTAL'!C10:C425, "=COSEIDI",'RESUMEN TOTAL'!AF10:AF425,"=APAGADO")</f>
        <v>47</v>
      </c>
      <c r="AB5" s="63">
        <f>COUNTIFS('RESUMEN TOTAL'!C10:C425, "=COSEIDI",'RESUMEN TOTAL'!AG10:AG425,"=APAGADO")</f>
        <v>47</v>
      </c>
      <c r="AC5" s="63">
        <f>COUNTIFS('RESUMEN TOTAL'!C4:C504, "=COSEIDI",'RESUMEN TOTAL'!AH4:AH504,"=APAGADO")</f>
        <v>41</v>
      </c>
      <c r="AD5" s="63">
        <v>41</v>
      </c>
      <c r="AE5" s="63">
        <v>41</v>
      </c>
      <c r="AF5" s="63">
        <f>COUNTIFS('RESUMEN TOTAL'!C10:C504, "=COSEIDI",'RESUMEN TOTAL'!AK10:AK504,"=APAGADO")</f>
        <v>40</v>
      </c>
      <c r="AG5" s="63">
        <f>COUNTIFS('RESUMEN TOTAL'!C3:C504, "=COSEIDI",'RESUMEN TOTAL'!AL3:AL504,"=APAGADO")</f>
        <v>36</v>
      </c>
      <c r="AH5" s="63"/>
      <c r="AI5" s="63"/>
      <c r="AJ5" s="63"/>
    </row>
    <row r="6" spans="1:36" ht="15.6" thickTop="1" thickBot="1" x14ac:dyDescent="0.35">
      <c r="D6" s="52"/>
      <c r="E6" s="50" t="s">
        <v>1164</v>
      </c>
      <c r="F6" s="67">
        <f t="shared" ref="F6:AI6" si="6">F5/COSEIDIcam</f>
        <v>7.7294685990338161E-2</v>
      </c>
      <c r="G6" s="67">
        <f t="shared" si="6"/>
        <v>6.7632850241545889E-2</v>
      </c>
      <c r="H6" s="67">
        <f t="shared" si="6"/>
        <v>0.1111111111111111</v>
      </c>
      <c r="I6" s="67">
        <f t="shared" si="6"/>
        <v>0</v>
      </c>
      <c r="J6" s="67">
        <f t="shared" si="6"/>
        <v>5.3140096618357488E-2</v>
      </c>
      <c r="K6" s="67">
        <f t="shared" ref="K6" si="7">K5/COSEIDIcam</f>
        <v>5.3140096618357488E-2</v>
      </c>
      <c r="L6" s="67">
        <f t="shared" si="6"/>
        <v>5.7971014492753624E-2</v>
      </c>
      <c r="M6" s="67">
        <f t="shared" ref="M6" si="8">M5/COSEIDIcam</f>
        <v>8.2125603864734303E-2</v>
      </c>
      <c r="N6" s="67">
        <f t="shared" si="6"/>
        <v>7.2463768115942032E-2</v>
      </c>
      <c r="O6" s="67">
        <f t="shared" si="6"/>
        <v>7.7294685990338161E-2</v>
      </c>
      <c r="P6" s="67">
        <f t="shared" si="6"/>
        <v>0.13526570048309178</v>
      </c>
      <c r="Q6" s="67">
        <f t="shared" si="6"/>
        <v>0.13526570048309178</v>
      </c>
      <c r="R6" s="67">
        <f t="shared" si="6"/>
        <v>0.13526570048309178</v>
      </c>
      <c r="S6" s="67">
        <f t="shared" si="6"/>
        <v>0.13526570048309178</v>
      </c>
      <c r="T6" s="67">
        <f t="shared" si="6"/>
        <v>0.13526570048309178</v>
      </c>
      <c r="U6" s="67">
        <f t="shared" si="6"/>
        <v>0.13526570048309178</v>
      </c>
      <c r="V6" s="67">
        <f t="shared" si="6"/>
        <v>0.13526570048309178</v>
      </c>
      <c r="W6" s="67">
        <f t="shared" si="6"/>
        <v>0.13526570048309178</v>
      </c>
      <c r="X6" s="67">
        <f t="shared" si="6"/>
        <v>0.13526570048309178</v>
      </c>
      <c r="Y6" s="67">
        <f t="shared" ref="Y6" si="9">Y5/COSEIDIcam</f>
        <v>0.13526570048309178</v>
      </c>
      <c r="Z6" s="67">
        <f t="shared" si="6"/>
        <v>0.13526570048309178</v>
      </c>
      <c r="AA6" s="67">
        <f t="shared" si="6"/>
        <v>0.22705314009661837</v>
      </c>
      <c r="AB6" s="67">
        <f t="shared" si="6"/>
        <v>0.22705314009661837</v>
      </c>
      <c r="AC6" s="67">
        <f t="shared" ref="AC6" si="10">AC5/COSEIDIcam</f>
        <v>0.19806763285024154</v>
      </c>
      <c r="AD6" s="67">
        <f t="shared" si="6"/>
        <v>0.19806763285024154</v>
      </c>
      <c r="AE6" s="67">
        <f t="shared" si="6"/>
        <v>0.19806763285024154</v>
      </c>
      <c r="AF6" s="49">
        <f t="shared" si="6"/>
        <v>0.19323671497584541</v>
      </c>
      <c r="AG6" s="49">
        <f t="shared" ref="AG6" si="11">AG5/COSEIDIcam</f>
        <v>0.17391304347826086</v>
      </c>
      <c r="AH6" s="49"/>
      <c r="AI6" s="49"/>
      <c r="AJ6" s="49"/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64D3-AB53-40B9-B767-CFB3FC8033E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2023-02-28T18:34:30Z</dcterms:modified>
</cp:coreProperties>
</file>