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AA9893F7-D4F4-4A82-B1A0-23B9E1A3B69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24" l="1"/>
  <c r="C44" i="24"/>
  <c r="D44" i="24" s="1"/>
  <c r="B1" i="2"/>
  <c r="F28" i="14" s="1"/>
  <c r="D38" i="24"/>
  <c r="C39" i="24"/>
  <c r="D39" i="24" s="1"/>
  <c r="D184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D184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D184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D183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45" i="24" l="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45" i="24" l="1"/>
  <c r="C46" i="24"/>
  <c r="D46" i="24" s="1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W178" i="11"/>
  <c r="W178" i="21"/>
  <c r="W178" i="10"/>
  <c r="W177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S253" i="11"/>
  <c r="S253" i="21"/>
  <c r="S253" i="10"/>
  <c r="S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C28" i="14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S2" i="10"/>
  <c r="C15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D28" i="14" s="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J1" i="9"/>
  <c r="T1" i="9"/>
  <c r="W1" i="9"/>
  <c r="AF1" i="9"/>
  <c r="D2" i="14"/>
  <c r="Q2" i="11"/>
  <c r="B13" i="14" s="1"/>
  <c r="E13" i="14" s="1"/>
  <c r="G13" i="14" s="1"/>
  <c r="B28" i="14" l="1"/>
  <c r="E28" i="14" s="1"/>
  <c r="G28" i="14" s="1"/>
  <c r="E8" i="14"/>
  <c r="G8" i="14" s="1"/>
  <c r="E14" i="14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387" i="10"/>
  <c r="X386" i="9"/>
  <c r="X2" i="11"/>
  <c r="X1" i="9"/>
  <c r="J388" i="2"/>
  <c r="X2" i="2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<sst xmlns="http://schemas.openxmlformats.org/spreadsheetml/2006/main" count="5779" uniqueCount="1318">
  <si>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</si>
  <si>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</si>
  <si>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</si>
  <si>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</si>
  <si>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</si>
  <si>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</si>
  <si>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</si>
  <si>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</si>
  <si>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</si>
  <si>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</si>
  <si>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</si>
  <si>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</si>
  <si>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</si>
  <si>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</si>
  <si>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</si>
  <si>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</si>
  <si>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</si>
  <si>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</si>
  <si>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</si>
  <si>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</si>
  <si>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</si>
  <si>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</si>
  <si>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</si>
  <si>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</si>
  <si>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</si>
  <si>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</si>
  <si>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</si>
  <si>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</si>
  <si>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</si>
  <si>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</si>
  <si>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</si>
  <si>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</si>
  <si>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</si>
  <si>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</si>
  <si>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</si>
  <si>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</si>
  <si>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</si>
  <si>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</si>
  <si>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</si>
  <si>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</si>
  <si>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</si>
  <si>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</si>
  <si>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</si>
  <si>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</si>
  <si>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</si>
  <si>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</si>
  <si>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</si>
  <si>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</si>
  <si>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</si>
  <si>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</si>
  <si>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</si>
  <si>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</si>
  <si>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</si>
  <si>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</si>
  <si>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</si>
  <si>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</si>
  <si>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</si>
  <si>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</si>
  <si>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</si>
  <si>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</si>
  <si>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</si>
  <si>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</si>
  <si>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</si>
  <si>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</si>
  <si>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</si>
  <si>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</si>
  <si>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</si>
  <si>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</si>
  <si>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</si>
  <si>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</si>
  <si>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</si>
  <si>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</si>
  <si>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</si>
  <si>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</si>
  <si>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</si>
  <si>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</si>
  <si>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</si>
  <si>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</si>
  <si>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</si>
  <si>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</si>
  <si>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</si>
  <si>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</si>
  <si>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</si>
  <si>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</si>
  <si>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</si>
  <si>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</si>
  <si>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</si>
  <si>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</si>
  <si>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</si>
  <si>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</si>
  <si>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</si>
  <si>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</si>
  <si>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</si>
  <si>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</si>
  <si>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</si>
  <si>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</si>
  <si>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</si>
  <si>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</si>
  <si>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</si>
  <si>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</si>
  <si>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</si>
  <si>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</si>
  <si>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</si>
  <si>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</si>
  <si>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</si>
  <si>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</si>
  <si>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</si>
  <si>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</si>
  <si>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</si>
  <si>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</si>
  <si>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</si>
  <si>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</si>
  <si>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</si>
  <si>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</si>
  <si>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</si>
  <si>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</si>
  <si>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</si>
  <si>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</si>
  <si>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</si>
  <si>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</si>
  <si>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</si>
  <si>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</si>
  <si>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</si>
  <si>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</si>
  <si>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</si>
  <si>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</si>
  <si>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</si>
  <si>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</si>
  <si>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</si>
  <si>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</si>
  <si>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</si>
  <si>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</si>
  <si>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</si>
  <si>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</si>
  <si>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</si>
  <si>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</si>
  <si>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</si>
  <si>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</si>
  <si>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</si>
  <si>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</si>
  <si>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</si>
  <si>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</si>
  <si>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</si>
  <si>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</si>
  <si>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</si>
  <si>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</si>
  <si>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</si>
  <si>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</si>
  <si>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</si>
  <si>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</si>
  <si>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</si>
  <si>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</si>
  <si>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</si>
  <si>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</si>
  <si>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</si>
  <si>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</si>
  <si>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</si>
  <si>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</si>
  <si>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</si>
  <si>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</si>
  <si>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</si>
  <si>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</si>
  <si>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</si>
  <si>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</si>
  <si>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</si>
  <si>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</si>
  <si>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</si>
  <si>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</si>
  <si>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</si>
  <si>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</si>
  <si>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</si>
  <si>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</si>
  <si>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</si>
  <si>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</si>
  <si>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</si>
  <si>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</si>
  <si>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</si>
  <si>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</si>
  <si>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</si>
  <si>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</si>
  <si>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</si>
  <si>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</si>
  <si>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</si>
  <si>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</si>
  <si>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</si>
  <si>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</si>
  <si>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</si>
  <si>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</si>
  <si>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</si>
  <si>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</si>
  <si>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</si>
  <si>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</si>
  <si>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</si>
  <si>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</si>
  <si>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</si>
  <si>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</si>
  <si>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</si>
  <si>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</si>
  <si>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</si>
  <si>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</si>
  <si>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</si>
  <si>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</si>
  <si>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</si>
  <si>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</si>
  <si>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</si>
  <si>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</si>
  <si>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</si>
  <si>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</si>
  <si>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</si>
  <si>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</si>
  <si>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</si>
  <si>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</si>
  <si>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</si>
  <si>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</si>
  <si>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</si>
  <si>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</si>
  <si>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</si>
  <si>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</si>
  <si>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</si>
  <si>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</si>
  <si>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</si>
  <si>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</si>
  <si>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</si>
  <si>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</si>
  <si>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</si>
  <si>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</si>
  <si>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</si>
  <si>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</si>
  <si>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</si>
  <si>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</si>
  <si>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</si>
  <si>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</si>
  <si>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</si>
  <si>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</si>
  <si>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</si>
  <si>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</si>
  <si>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</si>
  <si>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</si>
  <si>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</si>
  <si>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</si>
  <si>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</si>
  <si>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</si>
  <si>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</si>
  <si>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</si>
  <si>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</si>
  <si>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</si>
  <si>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</si>
  <si>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</si>
  <si>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</si>
  <si>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</si>
  <si>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</si>
  <si>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</si>
  <si>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</si>
  <si>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</si>
  <si>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</si>
  <si>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</si>
  <si>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</si>
  <si>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</si>
  <si>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</si>
  <si>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</si>
  <si>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</si>
  <si>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</si>
  <si>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</si>
  <si>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</si>
  <si>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</si>
  <si>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</si>
  <si>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</si>
  <si>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</si>
  <si>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</si>
  <si>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</si>
  <si>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</si>
  <si>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</si>
  <si>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</si>
  <si>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</si>
  <si>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</si>
  <si>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</si>
  <si>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</si>
  <si>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</si>
  <si>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</si>
  <si>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</si>
  <si>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</si>
  <si>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</si>
  <si>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</si>
  <si>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</si>
  <si>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</si>
  <si>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</si>
  <si>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</si>
  <si>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</si>
  <si>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</si>
  <si>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</si>
  <si>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</si>
  <si>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</si>
  <si>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</si>
  <si>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</si>
  <si>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</si>
  <si>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</si>
  <si>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</si>
  <si>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</si>
  <si>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</si>
  <si>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</si>
  <si>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</si>
  <si>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</si>
  <si>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</si>
  <si>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</si>
  <si>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</si>
  <si>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</si>
  <si>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</si>
  <si>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</si>
  <si>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</si>
  <si>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</si>
  <si>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</si>
  <si>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</si>
  <si>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</si>
  <si>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</si>
  <si>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</si>
  <si>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</si>
  <si>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</si>
  <si>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</si>
  <si>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</si>
  <si>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</si>
  <si>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</si>
  <si>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</si>
  <si>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</si>
  <si>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</si>
  <si>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</si>
  <si>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</si>
  <si>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</si>
  <si>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</si>
  <si>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</si>
  <si>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</si>
  <si>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</si>
  <si>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</si>
  <si>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</si>
  <si>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</si>
  <si>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</si>
  <si>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</si>
  <si>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</si>
  <si>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</si>
  <si>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</si>
  <si>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</si>
  <si>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</si>
  <si>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</si>
  <si>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</si>
  <si>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</si>
  <si>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</si>
  <si>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</si>
  <si>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</si>
  <si>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</si>
  <si>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</si>
  <si>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</si>
  <si>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</si>
  <si>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</si>
  <si>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</si>
  <si>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</si>
  <si>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</si>
  <si>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</si>
  <si>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</si>
  <si>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</si>
  <si>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</si>
  <si>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</si>
  <si>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</si>
  <si>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</si>
  <si>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</si>
  <si>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</si>
  <si>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</si>
  <si>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</si>
  <si>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</si>
  <si>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</si>
  <si>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</si>
  <si>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</si>
  <si>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</si>
  <si>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</si>
  <si>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</si>
  <si>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</si>
  <si>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</si>
  <si>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</si>
  <si>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</si>
  <si>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</si>
  <si>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</si>
  <si>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</si>
  <si>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</si>
  <si>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</si>
  <si>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</si>
  <si>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</si>
  <si>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</si>
  <si>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</si>
  <si>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</si>
  <si>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</si>
  <si>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</si>
  <si>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</si>
  <si>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</si>
  <si>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</si>
  <si>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</si>
  <si>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</si>
  <si>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</si>
  <si>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</si>
  <si>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</si>
  <si>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</si>
  <si>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</si>
  <si>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</si>
  <si>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</si>
  <si>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</si>
  <si>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</si>
  <si>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</si>
  <si>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</si>
  <si>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</si>
  <si>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</si>
  <si>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</si>
  <si>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</si>
  <si>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</si>
  <si>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</si>
  <si>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</si>
  <si>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</si>
  <si>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</si>
  <si>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</si>
  <si>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</si>
  <si>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</si>
  <si>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</si>
  <si>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</si>
  <si>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</si>
  <si>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</si>
  <si>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</si>
  <si>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</si>
  <si>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</si>
  <si>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</si>
  <si>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</si>
  <si>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</si>
  <si>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</si>
  <si>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</si>
  <si>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</si>
  <si>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</si>
  <si>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</si>
  <si>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</si>
  <si>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</si>
  <si>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</si>
  <si>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</si>
  <si>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</si>
  <si>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</si>
  <si>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</si>
  <si>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</si>
  <si>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</si>
  <si>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</si>
  <si>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</si>
  <si>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</si>
  <si>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</si>
  <si>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</si>
  <si>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</si>
  <si>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</si>
  <si>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</si>
  <si>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</si>
  <si>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</si>
  <si>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</si>
  <si>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</si>
  <si>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</si>
  <si>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</si>
  <si>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</si>
  <si>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</si>
  <si>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</si>
  <si>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</si>
  <si>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</si>
  <si>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</si>
  <si>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</si>
  <si>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</si>
  <si>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</si>
  <si>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</si>
  <si>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</si>
  <si>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</si>
  <si>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</si>
  <si>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</si>
  <si>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</si>
  <si>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</si>
  <si>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</si>
  <si>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</si>
  <si>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</si>
  <si>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</si>
  <si>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</si>
  <si>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</si>
  <si>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</si>
  <si>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</si>
  <si>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</si>
  <si>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</si>
  <si>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</si>
  <si>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</si>
  <si>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</si>
  <si>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</si>
  <si>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</si>
  <si>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</si>
  <si>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</si>
  <si>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</si>
  <si>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</si>
  <si>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</si>
  <si>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</si>
  <si>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</si>
  <si>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</si>
  <si>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</si>
  <si>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</si>
  <si>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</si>
  <si>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</si>
  <si>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</si>
  <si>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</si>
  <si>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</si>
  <si>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</si>
  <si>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</si>
  <si>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</si>
  <si>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</si>
  <si>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</si>
  <si>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</si>
  <si>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</si>
  <si>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</si>
  <si>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</si>
  <si>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</si>
  <si>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</si>
  <si>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</si>
  <si>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</si>
  <si>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</si>
  <si>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</si>
  <si>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</si>
  <si>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</si>
  <si>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</si>
  <si>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</si>
  <si>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</si>
  <si>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</si>
  <si>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</si>
  <si>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</si>
  <si>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</si>
  <si>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</si>
  <si>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</si>
  <si>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</si>
  <si>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</si>
  <si>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</si>
  <si>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</si>
  <si>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</si>
  <si>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</si>
  <si>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</si>
  <si>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</si>
  <si>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</si>
  <si>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</si>
  <si>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</si>
  <si>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</si>
  <si>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</si>
  <si>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</si>
  <si>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</si>
  <si>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</si>
  <si>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</si>
  <si>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</si>
  <si>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</si>
  <si>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</si>
  <si>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</si>
  <si>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</si>
  <si>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</si>
  <si>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</si>
  <si>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</si>
  <si>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</si>
  <si>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</si>
  <si>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</si>
  <si>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</si>
  <si>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</si>
  <si>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</si>
  <si>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</si>
  <si>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</si>
  <si>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</si>
  <si>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</si>
  <si>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</si>
  <si>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</si>
  <si>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</si>
  <si>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</si>
  <si>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</si>
  <si>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</si>
  <si>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</si>
  <si>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</si>
  <si>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</si>
  <si>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</si>
  <si>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</si>
  <si>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</si>
  <si>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</si>
  <si>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</si>
  <si>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</si>
  <si>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</si>
  <si>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</si>
  <si>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</si>
  <si>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</si>
  <si>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</si>
  <si>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</si>
  <si>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</si>
  <si>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</si>
  <si>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</si>
  <si>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</si>
  <si>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</si>
  <si>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</si>
  <si>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</si>
  <si>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</si>
  <si>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</si>
  <si>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</si>
  <si>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</si>
  <si>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</si>
  <si>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</si>
  <si>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</si>
  <si>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</si>
  <si>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</si>
  <si>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</si>
  <si>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</si>
  <si>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</si>
  <si>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</si>
  <si>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</si>
  <si>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</si>
  <si>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</si>
  <si>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</si>
  <si>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</si>
  <si>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</si>
  <si>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</si>
  <si>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</si>
  <si>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</si>
  <si>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</si>
  <si>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</si>
  <si>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</si>
  <si>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</si>
  <si>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</si>
  <si>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</si>
  <si>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</si>
  <si>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</si>
  <si>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</si>
  <si>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</si>
  <si>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</si>
  <si>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</si>
  <si>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</si>
  <si>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</si>
  <si>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</si>
  <si>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</si>
  <si>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</si>
  <si>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</si>
  <si>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</si>
  <si>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</si>
  <si>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</si>
  <si>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</si>
  <si>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</si>
  <si>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</si>
  <si>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</si>
  <si>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</si>
  <si>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</si>
  <si>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</si>
  <si>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</si>
  <si>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</si>
  <si>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</si>
  <si>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</si>
  <si>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</si>
  <si>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</si>
  <si>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</si>
  <si>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</si>
  <si>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</si>
  <si>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</si>
  <si>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</si>
  <si>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</si>
  <si>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</si>
  <si>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</si>
  <si>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</si>
  <si>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</si>
  <si>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</si>
  <si>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</si>
  <si>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</si>
  <si>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</si>
  <si>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</si>
  <si>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</si>
  <si>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</si>
  <si>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</si>
  <si>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</si>
  <si>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</si>
  <si>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</si>
  <si>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</si>
  <si>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</si>
  <si>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</si>
  <si>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</si>
  <si>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</si>
  <si>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</si>
  <si>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</si>
  <si>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</si>
  <si>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</si>
  <si>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</si>
  <si>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</si>
  <si>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</si>
  <si>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</si>
  <si>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</si>
  <si>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</si>
  <si>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</si>
  <si>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</si>
  <si>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</si>
  <si>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</si>
  <si>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</si>
  <si>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</si>
  <si>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</si>
  <si>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</si>
  <si>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</si>
  <si>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</si>
  <si>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</si>
  <si>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</si>
  <si>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</si>
  <si>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</si>
  <si>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</si>
  <si>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</si>
  <si>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</si>
  <si>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</si>
  <si>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</si>
  <si>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</si>
  <si>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</si>
  <si>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</si>
  <si>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</si>
  <si>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</si>
  <si>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</si>
  <si>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</si>
  <si>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</si>
  <si>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</si>
  <si>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</si>
  <si>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</si>
  <si>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</si>
  <si>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</si>
  <si>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</si>
  <si>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</si>
  <si>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</si>
  <si>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</si>
  <si>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</si>
  <si>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</si>
  <si>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</si>
  <si>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</si>
  <si>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</si>
  <si>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</si>
  <si>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</si>
  <si>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</si>
  <si>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</si>
  <si>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</si>
  <si>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</si>
  <si>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</si>
  <si>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</si>
  <si>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</si>
  <si>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</si>
  <si>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</si>
  <si>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</si>
  <si>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</si>
  <si>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</si>
  <si>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</si>
  <si>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</si>
  <si>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</si>
  <si>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</si>
  <si>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</si>
  <si>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</si>
  <si>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</si>
  <si>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</si>
  <si>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</si>
  <si>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</si>
  <si>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</si>
  <si>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</si>
  <si>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</si>
  <si>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</si>
  <si>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</si>
  <si>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</si>
  <si>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</si>
  <si>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</si>
  <si>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</si>
  <si>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</si>
  <si>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</si>
  <si>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</si>
  <si>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</si>
  <si>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</si>
  <si>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</si>
  <si>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</si>
  <si>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</si>
  <si>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</si>
  <si>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</si>
  <si>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</si>
  <si>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</si>
  <si>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</si>
  <si>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</si>
  <si>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</si>
  <si>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</si>
  <si>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</si>
  <si>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</si>
  <si>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</si>
  <si>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</si>
  <si>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</si>
  <si>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</si>
  <si>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</si>
  <si>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</si>
  <si>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</si>
  <si>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</si>
  <si>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</si>
  <si>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</si>
  <si>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</si>
  <si>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</si>
  <si>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</si>
  <si>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</si>
  <si>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</si>
  <si>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</si>
  <si>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</si>
  <si>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</si>
  <si>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</si>
  <si>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</si>
  <si>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</si>
  <si>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</si>
  <si>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</si>
  <si>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</si>
  <si>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</si>
  <si>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</si>
  <si>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</si>
  <si>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</si>
  <si>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</si>
  <si>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</si>
  <si>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</si>
  <si>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</si>
  <si>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</si>
  <si>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</si>
  <si>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</si>
  <si>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</si>
  <si>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</si>
  <si>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</si>
  <si>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</si>
  <si>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</si>
  <si>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</si>
  <si>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</si>
  <si>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</si>
  <si>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</si>
  <si>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</si>
  <si>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</si>
  <si>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</si>
  <si>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</si>
  <si>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</si>
  <si>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</si>
  <si>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</si>
  <si>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</si>
  <si>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</si>
  <si>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</si>
  <si>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</si>
  <si>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</si>
  <si>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</si>
  <si>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</si>
  <si>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</si>
  <si>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</si>
  <si>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</si>
  <si>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</si>
  <si>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</si>
  <si>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</si>
  <si>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</si>
  <si>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</si>
  <si>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</si>
  <si>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</si>
  <si>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</si>
  <si>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</si>
  <si>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</si>
  <si>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</si>
  <si>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</si>
  <si>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</si>
  <si>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</si>
  <si>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</si>
  <si>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</si>
  <si>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</si>
  <si>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</si>
  <si>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</si>
  <si>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</si>
  <si>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</si>
  <si>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</si>
  <si>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</si>
  <si>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</si>
  <si>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</si>
  <si>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</si>
  <si>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</si>
  <si>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</si>
  <si>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</si>
  <si>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</si>
  <si>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</si>
  <si>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</si>
  <si>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</si>
  <si>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</si>
  <si>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</si>
  <si>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</si>
  <si>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</si>
  <si>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</si>
  <si>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</si>
  <si>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</si>
  <si>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</si>
  <si>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</si>
  <si>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</si>
  <si>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</si>
  <si>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</si>
  <si>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</si>
  <si>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</si>
  <si>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</si>
  <si>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</si>
  <si>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</si>
  <si>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</si>
  <si>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</si>
  <si>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</si>
  <si>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</si>
  <si>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</si>
  <si>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</si>
  <si>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</si>
  <si>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</si>
  <si>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</si>
  <si>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</si>
  <si>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</si>
  <si>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</si>
  <si>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</si>
  <si>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</si>
  <si>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</si>
  <si>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</si>
  <si>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</si>
  <si>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</si>
  <si>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</si>
  <si>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</si>
  <si>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</si>
  <si>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</si>
  <si>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</si>
  <si>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</si>
  <si>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</si>
  <si>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</si>
  <si>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</si>
  <si>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</si>
  <si>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</si>
  <si>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</si>
  <si>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</si>
  <si>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</si>
  <si>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</si>
  <si>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</si>
  <si>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</si>
  <si>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</si>
  <si>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</si>
  <si>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</si>
  <si>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</si>
  <si>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</si>
  <si>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</si>
  <si>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</si>
  <si>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</si>
  <si>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</si>
  <si>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</si>
  <si>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</si>
  <si>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</si>
  <si>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</si>
  <si>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</si>
  <si>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</si>
  <si>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</si>
  <si>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</si>
  <si>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</si>
  <si>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</si>
  <si>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</si>
  <si>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</si>
  <si>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</si>
  <si>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</si>
  <si>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</si>
  <si>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</si>
  <si>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</si>
  <si>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</si>
  <si>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</si>
  <si>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</si>
  <si>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</si>
  <si>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</si>
  <si>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</si>
  <si>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</si>
  <si>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</si>
  <si>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</si>
  <si>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</si>
  <si>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</si>
  <si>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</si>
  <si>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</si>
  <si>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</si>
  <si>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</si>
  <si>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</si>
  <si>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</si>
  <si>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</si>
  <si>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</si>
  <si>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</si>
  <si>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</si>
  <si>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</si>
  <si>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</si>
  <si>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</si>
  <si>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</si>
  <si>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</si>
  <si>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</si>
  <si>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</si>
  <si>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</si>
  <si>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</si>
  <si>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</si>
  <si>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</si>
  <si>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</si>
  <si>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</si>
  <si>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</si>
  <si>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</si>
  <si>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</si>
  <si>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</si>
  <si>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</si>
  <si>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</si>
  <si>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</si>
  <si>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</si>
  <si>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</si>
  <si>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</si>
  <si>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</si>
  <si>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</si>
  <si>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</si>
  <si>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</si>
  <si>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</si>
  <si>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</si>
  <si>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</si>
  <si>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</si>
  <si>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</si>
  <si>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</si>
  <si>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</si>
  <si>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</si>
  <si>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</si>
  <si>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</si>
  <si>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</si>
  <si>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</si>
  <si>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</si>
  <si>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</si>
  <si>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</si>
  <si>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</si>
  <si>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</si>
  <si>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</si>
  <si>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</si>
  <si>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</si>
  <si>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</si>
  <si>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</si>
  <si>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</si>
  <si>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</si>
  <si>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</si>
  <si>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</si>
  <si>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</si>
  <si>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</si>
  <si>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</si>
  <si>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</si>
  <si>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</si>
  <si>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</si>
  <si>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</si>
  <si>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</si>
  <si>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</si>
  <si>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</si>
  <si>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</si>
  <si>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</si>
  <si>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</si>
  <si>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</si>
  <si>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</si>
  <si>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</si>
  <si>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</si>
  <si>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</si>
  <si>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</si>
  <si>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</si>
  <si>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</si>
  <si>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</si>
  <si>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</si>
  <si>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</si>
  <si>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</si>
  <si>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</si>
  <si>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</si>
  <si>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</si>
  <si>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</si>
  <si>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</si>
  <si>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</si>
  <si>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</si>
  <si>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</si>
  <si>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</si>
  <si>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</si>
  <si>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</si>
  <si>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</si>
  <si>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</si>
  <si>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</si>
  <si>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</si>
  <si>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</si>
  <si>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</si>
  <si>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</si>
  <si>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</si>
  <si>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</si>
  <si>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</si>
  <si>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</si>
  <si>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</si>
  <si>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</si>
  <si>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</si>
  <si>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</si>
  <si>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</si>
  <si>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</si>
  <si>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</si>
  <si>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</si>
  <si>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</si>
  <si>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</si>
  <si>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</si>
  <si>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</si>
  <si>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</si>
  <si>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</si>
  <si>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</si>
  <si>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</si>
  <si>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</si>
  <si>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</si>
  <si>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</si>
  <si>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</si>
  <si>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</si>
  <si>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</si>
  <si>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</si>
  <si>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</si>
  <si>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</si>
  <si>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</si>
  <si>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</si>
  <si>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</si>
  <si>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</si>
  <si>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</si>
  <si>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</si>
  <si>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</si>
  <si>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</si>
  <si>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</si>
  <si>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</si>
  <si>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</si>
  <si>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</si>
  <si>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</si>
  <si>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</si>
  <si>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</si>
  <si>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</si>
  <si>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</si>
  <si>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</si>
  <si>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</si>
  <si>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</si>
  <si>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</si>
  <si>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</si>
  <si>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</si>
  <si>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</si>
  <si>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</si>
  <si>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</si>
  <si>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</si>
  <si>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</si>
  <si>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</si>
  <si>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</si>
  <si>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</si>
  <si>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</si>
  <si>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</si>
  <si>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</si>
  <si>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</si>
  <si>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</si>
  <si>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</si>
  <si>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</si>
  <si>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</si>
  <si>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</si>
  <si>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</si>
  <si>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</si>
  <si>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</si>
  <si>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</si>
  <si>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</si>
  <si>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</si>
  <si>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</si>
  <si>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</si>
  <si>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</si>
  <si>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</si>
  <si>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</si>
  <si>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</si>
  <si>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</si>
  <si>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</si>
  <si>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</si>
  <si>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</si>
  <si>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</si>
  <si>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</si>
  <si>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</si>
  <si>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</si>
  <si>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</si>
  <si>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</si>
  <si>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</si>
  <si>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</si>
  <si>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</si>
  <si>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</si>
  <si>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</si>
  <si>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</si>
  <si>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</si>
  <si>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</si>
  <si>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</si>
  <si>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</si>
  <si>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</si>
  <si>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</si>
  <si>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</si>
  <si>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</si>
  <si>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</si>
  <si>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</si>
  <si>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</si>
  <si>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</si>
  <si>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</si>
  <si>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</si>
  <si>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</si>
  <si>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</si>
  <si>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</si>
  <si>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</si>
  <si>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</si>
  <si>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</si>
  <si>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</si>
  <si>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</si>
  <si>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</si>
  <si>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</si>
  <si>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</si>
  <si>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</si>
  <si>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</si>
  <si>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</si>
  <si>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</si>
  <si>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</si>
  <si>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</si>
  <si>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</si>
  <si>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</si>
  <si>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</si>
  <si>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</si>
  <si>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</si>
  <si>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</si>
  <si>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</si>
  <si>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</si>
  <si>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</si>
  <si>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</si>
  <si>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</si>
  <si>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</si>
  <si>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</si>
  <si>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</si>
  <si>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</si>
  <si>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</si>
  <si>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</si>
  <si>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</si>
  <si>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</si>
  <si>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</si>
  <si>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</si>
  <si>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</si>
  <si>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</si>
  <si>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</si>
  <si>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</si>
  <si>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</si>
  <si>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</si>
  <si>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</si>
  <si>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</si>
  <si>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</si>
  <si>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</si>
  <si>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</si>
  <si>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</si>
  <si>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</si>
  <si>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</si>
  <si>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</si>
  <si>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</si>
  <si>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</si>
  <si>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</si>
  <si>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</si>
  <si>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</si>
  <si>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</si>
  <si>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</si>
  <si>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</si>
  <si>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</si>
  <si>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</si>
  <si>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</si>
  <si>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</si>
  <si>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</si>
  <si>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</si>
  <si>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</si>
  <si>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</si>
  <si>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</si>
  <si>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</si>
  <si>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</si>
  <si>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</si>
  <si>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</si>
  <si>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</si>
  <si>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</si>
  <si>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</si>
  <si>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</si>
  <si>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</si>
  <si>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</si>
  <si>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</si>
  <si>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</si>
  <si>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</si>
  <si>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</si>
  <si>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</si>
  <si>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</si>
  <si>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</si>
  <si>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</si>
  <si>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</si>
  <si>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</si>
  <si>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</si>
  <si>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</si>
  <si>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</si>
  <si>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</si>
  <si>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</si>
  <si>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</si>
  <si>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</si>
  <si>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</si>
  <si>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</si>
  <si>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</si>
  <si>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</si>
  <si>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</si>
  <si>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</si>
  <si>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</si>
  <si>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</si>
  <si>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</si>
  <si>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</si>
  <si>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</si>
  <si>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</si>
  <si>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</si>
  <si>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</si>
  <si>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</si>
  <si>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</si>
  <si>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</si>
  <si>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</si>
  <si>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</si>
  <si>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</si>
  <si>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</si>
  <si>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</si>
  <si>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</si>
  <si>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</si>
  <si>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</si>
  <si>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</si>
  <si>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</si>
  <si>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</si>
  <si>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</si>
  <si>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</si>
  <si>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</si>
  <si>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</si>
  <si>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</si>
  <si>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</si>
  <si>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</si>
  <si>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</si>
  <si>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</si>
  <si>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</si>
  <si>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</si>
  <si>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</si>
  <si>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</si>
  <si>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</si>
  <si>
    <t>CAMARAS SIN FUNCIONAMIENTO DEL DIA 28 DE DICIEMBRE DE 2022</t>
  </si>
  <si>
    <t>RECIBIDO:</t>
  </si>
  <si>
    <t>EMPRESA: BONOMO SISTEMAS</t>
  </si>
  <si>
    <t>FIRMA:</t>
  </si>
  <si>
    <t>ACALARCION: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</si>
</sst>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46" xfId="0" applyBorder="1"/>
    <xf numFmtId="0" fontId="0" fillId="0" borderId="18" xfId="0" applyBorder="1" applyAlignment="1">
      <alignment horizontal="left"/>
    </xf>
    <xf numFmtId="0" fontId="0" fillId="0" borderId="47" xfId="0" applyBorder="1"/>
    <xf numFmtId="0" fontId="0" fillId="3" borderId="46" xfId="0" applyFill="1" applyBorder="1"/>
    <xf numFmtId="0" fontId="0" fillId="3" borderId="18" xfId="0" applyFill="1" applyBorder="1" applyAlignment="1">
      <alignment horizontal="left"/>
    </xf>
    <xf numFmtId="0" fontId="0" fillId="3" borderId="18" xfId="0" applyFill="1" applyBorder="1"/>
    <xf numFmtId="0" fontId="0" fillId="3" borderId="47" xfId="0" applyFill="1" applyBorder="1"/>
    <xf numFmtId="0" fontId="0" fillId="0" borderId="18" xfId="0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36" xfId="0" applyBorder="1"/>
  </cellXfs>
  <cellStyles count="2">
    <cellStyle name="Normal" xfId="0" builtinId="0"/>
    <cellStyle name="Porcentaje" xfId="1" builtinId="5"/>
  </cellStyles>
  <dxfs count="76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23</c:v>
                </c:pt>
                <c:pt idx="25">
                  <c:v>28</c:v>
                </c:pt>
                <c:pt idx="26">
                  <c:v>29</c:v>
                </c:pt>
                <c:pt idx="27">
                  <c:v>23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9.2105263157894732E-2</c:v>
                      </c:pt>
                      <c:pt idx="22">
                        <c:v>0.11403508771929824</c:v>
                      </c:pt>
                      <c:pt idx="23">
                        <c:v>0.11842105263157894</c:v>
                      </c:pt>
                      <c:pt idx="24">
                        <c:v>0.10087719298245613</c:v>
                      </c:pt>
                      <c:pt idx="25">
                        <c:v>0.12280701754385964</c:v>
                      </c:pt>
                      <c:pt idx="26">
                        <c:v>0.12719298245614036</c:v>
                      </c:pt>
                      <c:pt idx="27">
                        <c:v>0.10087719298245613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5.7971014492753624E-2</c:v>
                      </c:pt>
                      <c:pt idx="22">
                        <c:v>1.932367149758454E-2</c:v>
                      </c:pt>
                      <c:pt idx="23">
                        <c:v>2.8985507246376812E-2</c:v>
                      </c:pt>
                      <c:pt idx="24">
                        <c:v>1.4492753623188406E-2</c:v>
                      </c:pt>
                      <c:pt idx="25">
                        <c:v>1.932367149758454E-2</c:v>
                      </c:pt>
                      <c:pt idx="26" formatCode="0.00%">
                        <c:v>5.3140096618357488E-2</c:v>
                      </c:pt>
                      <c:pt idx="27" formatCode="0.00%">
                        <c:v>5.3140096618357488E-2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9.2105263157894732E-2</c:v>
                </c:pt>
                <c:pt idx="22">
                  <c:v>0.11403508771929824</c:v>
                </c:pt>
                <c:pt idx="23">
                  <c:v>0.11842105263157894</c:v>
                </c:pt>
                <c:pt idx="24">
                  <c:v>0.10087719298245613</c:v>
                </c:pt>
                <c:pt idx="25">
                  <c:v>0.12280701754385964</c:v>
                </c:pt>
                <c:pt idx="26">
                  <c:v>0.12719298245614036</c:v>
                </c:pt>
                <c:pt idx="27">
                  <c:v>0.10087719298245613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5.7971014492753624E-2</c:v>
                </c:pt>
                <c:pt idx="22">
                  <c:v>1.932367149758454E-2</c:v>
                </c:pt>
                <c:pt idx="23">
                  <c:v>2.8985507246376812E-2</c:v>
                </c:pt>
                <c:pt idx="24">
                  <c:v>1.4492753623188406E-2</c:v>
                </c:pt>
                <c:pt idx="25">
                  <c:v>1.932367149758454E-2</c:v>
                </c:pt>
                <c:pt idx="26" formatCode="0.00%">
                  <c:v>5.3140096618357488E-2</c:v>
                </c:pt>
                <c:pt idx="27" formatCode="0.00%">
                  <c:v>5.3140096618357488E-2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23</c:v>
                      </c:pt>
                      <c:pt idx="25">
                        <c:v>28</c:v>
                      </c:pt>
                      <c:pt idx="26">
                        <c:v>29</c:v>
                      </c:pt>
                      <c:pt idx="27">
                        <c:v>23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AK5" activePane="bottomRight" state="frozen"/>
      <selection pane="topRight" activeCell="M1" sqref="M1"/>
      <selection pane="bottomLeft" activeCell="A5" sqref="A5"/>
      <selection pane="bottomRight" activeCell="A4" sqref="A4:G270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7.586206896551724E-2</v>
      </c>
      <c r="AG1" s="4">
        <f t="shared" si="0"/>
        <v>6.8965517241379309E-2</v>
      </c>
      <c r="AH1" s="4">
        <f t="shared" si="0"/>
        <v>7.586206896551724E-2</v>
      </c>
      <c r="AI1" s="4">
        <f t="shared" si="0"/>
        <v>5.9770114942528735E-2</v>
      </c>
      <c r="AJ1" s="4">
        <f t="shared" si="0"/>
        <v>7.3563218390804597E-2</v>
      </c>
      <c r="AK1" s="4">
        <f t="shared" si="0"/>
        <v>9.1954022988505746E-2</v>
      </c>
      <c r="AL1" s="4">
        <f t="shared" si="0"/>
        <v>7.8160919540229884E-2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402</v>
      </c>
      <c r="AG2" s="117">
        <f t="shared" si="1"/>
        <v>405</v>
      </c>
      <c r="AH2" s="117">
        <f t="shared" si="1"/>
        <v>402</v>
      </c>
      <c r="AI2" s="117">
        <f t="shared" si="1"/>
        <v>409</v>
      </c>
      <c r="AJ2" s="117">
        <f t="shared" si="1"/>
        <v>403</v>
      </c>
      <c r="AK2" s="117">
        <f t="shared" si="1"/>
        <v>395</v>
      </c>
      <c r="AL2" s="117">
        <f t="shared" si="1"/>
        <v>401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33</v>
      </c>
      <c r="AG3" s="12">
        <f t="shared" si="2"/>
        <v>30</v>
      </c>
      <c r="AH3" s="12">
        <f t="shared" si="2"/>
        <v>33</v>
      </c>
      <c r="AI3" s="12">
        <f t="shared" si="2"/>
        <v>26</v>
      </c>
      <c r="AJ3" s="12">
        <f t="shared" si="2"/>
        <v>32</v>
      </c>
      <c r="AK3" s="12">
        <f t="shared" si="2"/>
        <v>40</v>
      </c>
      <c r="AL3" s="12">
        <f t="shared" si="2"/>
        <v>34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hidden="1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1306</v>
      </c>
      <c r="L5" s="20" t="s">
        <v>1306</v>
      </c>
      <c r="M5" s="20" t="s">
        <v>1306</v>
      </c>
      <c r="N5" s="20" t="s">
        <v>1306</v>
      </c>
      <c r="O5" s="20" t="s">
        <v>1306</v>
      </c>
      <c r="P5" s="20" t="s">
        <v>1306</v>
      </c>
      <c r="Q5" s="20" t="s">
        <v>1306</v>
      </c>
      <c r="R5" s="20" t="s">
        <v>1306</v>
      </c>
      <c r="S5" s="20" t="s">
        <v>1306</v>
      </c>
      <c r="T5" s="20" t="s">
        <v>1306</v>
      </c>
      <c r="U5" s="20" t="s">
        <v>1306</v>
      </c>
      <c r="V5" s="20" t="s">
        <v>1306</v>
      </c>
      <c r="W5" s="20" t="s">
        <v>1306</v>
      </c>
      <c r="X5" s="20" t="s">
        <v>1306</v>
      </c>
      <c r="Y5" s="20" t="s">
        <v>1306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1306</v>
      </c>
      <c r="L6" s="20" t="s">
        <v>1306</v>
      </c>
      <c r="M6" s="20" t="s">
        <v>1306</v>
      </c>
      <c r="N6" s="20" t="s">
        <v>1306</v>
      </c>
      <c r="O6" s="20" t="s">
        <v>1306</v>
      </c>
      <c r="P6" s="20" t="s">
        <v>1306</v>
      </c>
      <c r="Q6" s="20" t="s">
        <v>1306</v>
      </c>
      <c r="R6" s="20" t="s">
        <v>1306</v>
      </c>
      <c r="S6" s="20" t="s">
        <v>1306</v>
      </c>
      <c r="T6" s="20" t="s">
        <v>1306</v>
      </c>
      <c r="U6" s="20" t="s">
        <v>1306</v>
      </c>
      <c r="V6" s="20" t="s">
        <v>1306</v>
      </c>
      <c r="W6" s="20" t="s">
        <v>1306</v>
      </c>
      <c r="X6" s="20" t="s">
        <v>1306</v>
      </c>
      <c r="Y6" s="20" t="s">
        <v>1306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1306</v>
      </c>
      <c r="L7" s="22" t="s">
        <v>1306</v>
      </c>
      <c r="M7" s="22" t="s">
        <v>1306</v>
      </c>
      <c r="N7" s="22" t="s">
        <v>1306</v>
      </c>
      <c r="O7" s="22" t="s">
        <v>1306</v>
      </c>
      <c r="P7" s="22" t="s">
        <v>1306</v>
      </c>
      <c r="Q7" s="22" t="s">
        <v>1306</v>
      </c>
      <c r="R7" s="22" t="s">
        <v>1306</v>
      </c>
      <c r="S7" s="22" t="s">
        <v>1306</v>
      </c>
      <c r="T7" s="22" t="s">
        <v>1306</v>
      </c>
      <c r="U7" s="22" t="s">
        <v>1306</v>
      </c>
      <c r="V7" s="22" t="s">
        <v>1306</v>
      </c>
      <c r="W7" s="22" t="s">
        <v>1306</v>
      </c>
      <c r="X7" s="22" t="s">
        <v>1306</v>
      </c>
      <c r="Y7" s="22" t="s">
        <v>1306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1306</v>
      </c>
      <c r="L8" s="20" t="s">
        <v>1306</v>
      </c>
      <c r="M8" s="20" t="s">
        <v>1306</v>
      </c>
      <c r="N8" s="20" t="s">
        <v>1306</v>
      </c>
      <c r="O8" s="20" t="s">
        <v>1306</v>
      </c>
      <c r="P8" s="20" t="s">
        <v>1306</v>
      </c>
      <c r="Q8" s="20" t="s">
        <v>1306</v>
      </c>
      <c r="R8" s="20" t="s">
        <v>1306</v>
      </c>
      <c r="S8" s="20" t="s">
        <v>1306</v>
      </c>
      <c r="T8" s="20" t="s">
        <v>1306</v>
      </c>
      <c r="U8" s="20" t="s">
        <v>1306</v>
      </c>
      <c r="V8" s="20" t="s">
        <v>1306</v>
      </c>
      <c r="W8" s="20" t="s">
        <v>1306</v>
      </c>
      <c r="X8" s="20" t="s">
        <v>1306</v>
      </c>
      <c r="Y8" s="20" t="s">
        <v>1306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1306</v>
      </c>
      <c r="L9" s="20" t="s">
        <v>1306</v>
      </c>
      <c r="M9" s="20" t="s">
        <v>1306</v>
      </c>
      <c r="N9" s="20" t="s">
        <v>1306</v>
      </c>
      <c r="O9" s="20" t="s">
        <v>1306</v>
      </c>
      <c r="P9" s="20" t="s">
        <v>1306</v>
      </c>
      <c r="Q9" s="20" t="s">
        <v>1306</v>
      </c>
      <c r="R9" s="20" t="s">
        <v>1306</v>
      </c>
      <c r="S9" s="20" t="s">
        <v>1306</v>
      </c>
      <c r="T9" s="20" t="s">
        <v>1306</v>
      </c>
      <c r="U9" s="20" t="s">
        <v>1306</v>
      </c>
      <c r="V9" s="20" t="s">
        <v>1306</v>
      </c>
      <c r="W9" s="20" t="s">
        <v>1306</v>
      </c>
      <c r="X9" s="20" t="s">
        <v>1306</v>
      </c>
      <c r="Y9" s="20" t="s">
        <v>1306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1306</v>
      </c>
      <c r="L10" s="20" t="s">
        <v>1306</v>
      </c>
      <c r="M10" s="20" t="s">
        <v>1306</v>
      </c>
      <c r="N10" s="20" t="s">
        <v>1306</v>
      </c>
      <c r="O10" s="20" t="s">
        <v>1306</v>
      </c>
      <c r="P10" s="20" t="s">
        <v>1306</v>
      </c>
      <c r="Q10" s="20" t="s">
        <v>1306</v>
      </c>
      <c r="R10" s="20" t="s">
        <v>1306</v>
      </c>
      <c r="S10" s="20" t="s">
        <v>1306</v>
      </c>
      <c r="T10" s="20" t="s">
        <v>1306</v>
      </c>
      <c r="U10" s="20" t="s">
        <v>1306</v>
      </c>
      <c r="V10" s="20" t="s">
        <v>1306</v>
      </c>
      <c r="W10" s="20" t="s">
        <v>1306</v>
      </c>
      <c r="X10" s="20" t="s">
        <v>1306</v>
      </c>
      <c r="Y10" s="20" t="s">
        <v>1306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1306</v>
      </c>
      <c r="L11" s="20" t="s">
        <v>1306</v>
      </c>
      <c r="M11" s="20" t="s">
        <v>1306</v>
      </c>
      <c r="N11" s="20" t="s">
        <v>1306</v>
      </c>
      <c r="O11" s="20" t="s">
        <v>1306</v>
      </c>
      <c r="P11" s="20" t="s">
        <v>1306</v>
      </c>
      <c r="Q11" s="20" t="s">
        <v>1306</v>
      </c>
      <c r="R11" s="20" t="s">
        <v>1306</v>
      </c>
      <c r="S11" s="20" t="s">
        <v>1306</v>
      </c>
      <c r="T11" s="20" t="s">
        <v>1306</v>
      </c>
      <c r="U11" s="20" t="s">
        <v>1306</v>
      </c>
      <c r="V11" s="20" t="s">
        <v>1306</v>
      </c>
      <c r="W11" s="20" t="s">
        <v>1306</v>
      </c>
      <c r="X11" s="20" t="s">
        <v>1306</v>
      </c>
      <c r="Y11" s="20" t="s">
        <v>1306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1306</v>
      </c>
      <c r="L12" s="20" t="s">
        <v>1306</v>
      </c>
      <c r="M12" s="20" t="s">
        <v>1306</v>
      </c>
      <c r="N12" s="20" t="s">
        <v>1306</v>
      </c>
      <c r="O12" s="20" t="s">
        <v>1306</v>
      </c>
      <c r="P12" s="20" t="s">
        <v>1306</v>
      </c>
      <c r="Q12" s="20" t="s">
        <v>1306</v>
      </c>
      <c r="R12" s="20" t="s">
        <v>1306</v>
      </c>
      <c r="S12" s="20" t="s">
        <v>1306</v>
      </c>
      <c r="T12" s="20" t="s">
        <v>1306</v>
      </c>
      <c r="U12" s="20" t="s">
        <v>1306</v>
      </c>
      <c r="V12" s="20" t="s">
        <v>1306</v>
      </c>
      <c r="W12" s="20" t="s">
        <v>1306</v>
      </c>
      <c r="X12" s="20" t="s">
        <v>1306</v>
      </c>
      <c r="Y12" s="20" t="s">
        <v>1306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1306</v>
      </c>
      <c r="L13" s="20" t="s">
        <v>1306</v>
      </c>
      <c r="M13" s="20" t="s">
        <v>1306</v>
      </c>
      <c r="N13" s="20" t="s">
        <v>1306</v>
      </c>
      <c r="O13" s="20" t="s">
        <v>1306</v>
      </c>
      <c r="P13" s="20" t="s">
        <v>1306</v>
      </c>
      <c r="Q13" s="20" t="s">
        <v>1306</v>
      </c>
      <c r="R13" s="20" t="s">
        <v>1306</v>
      </c>
      <c r="S13" s="20" t="s">
        <v>1306</v>
      </c>
      <c r="T13" s="20" t="s">
        <v>1306</v>
      </c>
      <c r="U13" s="20" t="s">
        <v>1306</v>
      </c>
      <c r="V13" s="20" t="s">
        <v>1306</v>
      </c>
      <c r="W13" s="20" t="s">
        <v>1306</v>
      </c>
      <c r="X13" s="20" t="s">
        <v>1306</v>
      </c>
      <c r="Y13" s="20" t="s">
        <v>1306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1306</v>
      </c>
      <c r="L14" s="20" t="s">
        <v>1306</v>
      </c>
      <c r="M14" s="20" t="s">
        <v>1306</v>
      </c>
      <c r="N14" s="20" t="s">
        <v>1306</v>
      </c>
      <c r="O14" s="20" t="s">
        <v>1306</v>
      </c>
      <c r="P14" s="20" t="s">
        <v>1306</v>
      </c>
      <c r="Q14" s="20" t="s">
        <v>1306</v>
      </c>
      <c r="R14" s="20" t="s">
        <v>1306</v>
      </c>
      <c r="S14" s="20" t="s">
        <v>1306</v>
      </c>
      <c r="T14" s="20" t="s">
        <v>1306</v>
      </c>
      <c r="U14" s="20" t="s">
        <v>1306</v>
      </c>
      <c r="V14" s="20" t="s">
        <v>1306</v>
      </c>
      <c r="W14" s="20" t="s">
        <v>1306</v>
      </c>
      <c r="X14" s="20" t="s">
        <v>1306</v>
      </c>
      <c r="Y14" s="20" t="s">
        <v>1306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29</v>
      </c>
      <c r="I15" s="40">
        <f t="shared" si="4"/>
        <v>2</v>
      </c>
      <c r="J15" s="41">
        <f t="shared" si="5"/>
        <v>0.93548387096774188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 t="s">
        <v>1306</v>
      </c>
      <c r="AL15" s="20" t="s">
        <v>1306</v>
      </c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4</v>
      </c>
      <c r="I16" s="40">
        <f t="shared" si="4"/>
        <v>26</v>
      </c>
      <c r="J16" s="41">
        <f t="shared" si="5"/>
        <v>0.13333333333333333</v>
      </c>
      <c r="K16" s="20" t="s">
        <v>1306</v>
      </c>
      <c r="L16" s="20" t="s">
        <v>1306</v>
      </c>
      <c r="M16" s="20" t="s">
        <v>1306</v>
      </c>
      <c r="N16" s="20"/>
      <c r="O16" s="20" t="s">
        <v>1306</v>
      </c>
      <c r="P16" s="20" t="s">
        <v>1306</v>
      </c>
      <c r="Q16" s="20" t="s">
        <v>1306</v>
      </c>
      <c r="R16" s="20" t="s">
        <v>1306</v>
      </c>
      <c r="S16" s="20" t="s">
        <v>1306</v>
      </c>
      <c r="T16" s="20" t="s">
        <v>1306</v>
      </c>
      <c r="U16" s="20" t="s">
        <v>1306</v>
      </c>
      <c r="V16" s="20" t="s">
        <v>1304</v>
      </c>
      <c r="W16" s="20" t="s">
        <v>1306</v>
      </c>
      <c r="X16" s="20" t="s">
        <v>1306</v>
      </c>
      <c r="Y16" s="20" t="s">
        <v>1306</v>
      </c>
      <c r="Z16" s="20" t="s">
        <v>1306</v>
      </c>
      <c r="AA16" s="20" t="s">
        <v>1306</v>
      </c>
      <c r="AB16" s="20" t="s">
        <v>1306</v>
      </c>
      <c r="AC16" s="20" t="s">
        <v>1306</v>
      </c>
      <c r="AD16" s="20" t="s">
        <v>1306</v>
      </c>
      <c r="AE16" s="20" t="s">
        <v>1306</v>
      </c>
      <c r="AF16" s="20" t="s">
        <v>1306</v>
      </c>
      <c r="AG16" s="20" t="s">
        <v>1306</v>
      </c>
      <c r="AH16" s="20" t="s">
        <v>1306</v>
      </c>
      <c r="AI16" s="20" t="s">
        <v>1306</v>
      </c>
      <c r="AJ16" s="20" t="s">
        <v>1306</v>
      </c>
      <c r="AK16" s="20" t="s">
        <v>1306</v>
      </c>
      <c r="AL16" s="20" t="s">
        <v>1306</v>
      </c>
      <c r="AM16" s="20"/>
      <c r="AN16" s="20"/>
      <c r="AO16" s="20"/>
    </row>
    <row r="17" spans="1:41" ht="15" hidden="1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1306</v>
      </c>
      <c r="L17" s="20" t="s">
        <v>1306</v>
      </c>
      <c r="M17" s="20" t="s">
        <v>1306</v>
      </c>
      <c r="N17" s="20" t="s">
        <v>1306</v>
      </c>
      <c r="O17" s="20" t="s">
        <v>1306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1306</v>
      </c>
      <c r="Z17" s="20" t="s">
        <v>1306</v>
      </c>
      <c r="AA17" s="20" t="s">
        <v>1306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1306</v>
      </c>
      <c r="L18" s="20" t="s">
        <v>1306</v>
      </c>
      <c r="M18" s="20" t="s">
        <v>1306</v>
      </c>
      <c r="N18" s="20" t="s">
        <v>1306</v>
      </c>
      <c r="O18" s="20" t="s">
        <v>1306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1306</v>
      </c>
      <c r="Z18" s="20" t="s">
        <v>1306</v>
      </c>
      <c r="AA18" s="20" t="s">
        <v>1306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1306</v>
      </c>
      <c r="L19" s="20" t="s">
        <v>1306</v>
      </c>
      <c r="M19" s="20" t="s">
        <v>1306</v>
      </c>
      <c r="N19" s="20" t="s">
        <v>1306</v>
      </c>
      <c r="O19" s="20" t="s">
        <v>1306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1306</v>
      </c>
      <c r="Z19" s="20" t="s">
        <v>1306</v>
      </c>
      <c r="AA19" s="20" t="s">
        <v>1306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1306</v>
      </c>
      <c r="L20" s="20" t="s">
        <v>1306</v>
      </c>
      <c r="M20" s="20" t="s">
        <v>1306</v>
      </c>
      <c r="N20" s="20" t="s">
        <v>1306</v>
      </c>
      <c r="O20" s="20" t="s">
        <v>1306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1306</v>
      </c>
      <c r="Z20" s="20" t="s">
        <v>1306</v>
      </c>
      <c r="AA20" s="20" t="s">
        <v>1306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1306</v>
      </c>
      <c r="L21" s="20" t="s">
        <v>1306</v>
      </c>
      <c r="M21" s="20" t="s">
        <v>1306</v>
      </c>
      <c r="N21" s="20" t="s">
        <v>1306</v>
      </c>
      <c r="O21" s="20" t="s">
        <v>1306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1306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1306</v>
      </c>
      <c r="L22" s="20" t="s">
        <v>1306</v>
      </c>
      <c r="M22" s="20" t="s">
        <v>1306</v>
      </c>
      <c r="N22" s="20" t="s">
        <v>1306</v>
      </c>
      <c r="O22" s="20" t="s">
        <v>1306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1306</v>
      </c>
      <c r="Z24" s="20" t="s">
        <v>1306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1306</v>
      </c>
      <c r="L27" s="20" t="s">
        <v>1306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1306</v>
      </c>
      <c r="L34" s="20" t="s">
        <v>1306</v>
      </c>
      <c r="M34" s="20" t="s">
        <v>1306</v>
      </c>
      <c r="N34" s="20" t="s">
        <v>1306</v>
      </c>
      <c r="O34" s="20" t="s">
        <v>1306</v>
      </c>
      <c r="P34" s="20" t="s">
        <v>1306</v>
      </c>
      <c r="Q34" s="20" t="s">
        <v>1306</v>
      </c>
      <c r="R34" s="20" t="s">
        <v>1306</v>
      </c>
      <c r="S34" s="20" t="s">
        <v>1306</v>
      </c>
      <c r="T34" s="20" t="s">
        <v>1306</v>
      </c>
      <c r="U34" s="20" t="s">
        <v>1306</v>
      </c>
      <c r="V34" s="20" t="s">
        <v>1306</v>
      </c>
      <c r="W34" s="20" t="s">
        <v>1306</v>
      </c>
      <c r="X34" s="20" t="s">
        <v>1306</v>
      </c>
      <c r="Y34" s="20" t="s">
        <v>1306</v>
      </c>
      <c r="Z34" s="20" t="s">
        <v>1306</v>
      </c>
      <c r="AA34" s="20" t="s">
        <v>1306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3</v>
      </c>
      <c r="I40" s="40">
        <f t="shared" si="4"/>
        <v>28</v>
      </c>
      <c r="J40" s="41">
        <f t="shared" si="5"/>
        <v>9.6774193548387094E-2</v>
      </c>
      <c r="K40" s="20" t="s">
        <v>1306</v>
      </c>
      <c r="L40" s="20" t="s">
        <v>1306</v>
      </c>
      <c r="M40" s="20" t="s">
        <v>1306</v>
      </c>
      <c r="N40" s="20" t="s">
        <v>1306</v>
      </c>
      <c r="O40" s="20" t="s">
        <v>1306</v>
      </c>
      <c r="P40" s="20" t="s">
        <v>1306</v>
      </c>
      <c r="Q40" s="20" t="s">
        <v>1306</v>
      </c>
      <c r="R40" s="20" t="s">
        <v>1306</v>
      </c>
      <c r="S40" s="20" t="s">
        <v>1306</v>
      </c>
      <c r="T40" s="20" t="s">
        <v>1306</v>
      </c>
      <c r="U40" s="20" t="s">
        <v>1306</v>
      </c>
      <c r="V40" s="20" t="s">
        <v>1306</v>
      </c>
      <c r="W40" s="20" t="s">
        <v>1306</v>
      </c>
      <c r="X40" s="20" t="s">
        <v>1306</v>
      </c>
      <c r="Y40" s="20" t="s">
        <v>1306</v>
      </c>
      <c r="Z40" s="20" t="s">
        <v>1306</v>
      </c>
      <c r="AA40" s="20" t="s">
        <v>1306</v>
      </c>
      <c r="AB40" s="20" t="s">
        <v>1306</v>
      </c>
      <c r="AC40" s="20" t="s">
        <v>1306</v>
      </c>
      <c r="AD40" s="20" t="s">
        <v>1306</v>
      </c>
      <c r="AE40" s="20" t="s">
        <v>1306</v>
      </c>
      <c r="AF40" s="20" t="s">
        <v>1306</v>
      </c>
      <c r="AG40" s="20" t="s">
        <v>1306</v>
      </c>
      <c r="AH40" s="20" t="s">
        <v>1306</v>
      </c>
      <c r="AI40" s="20" t="s">
        <v>1306</v>
      </c>
      <c r="AJ40" s="20" t="s">
        <v>1306</v>
      </c>
      <c r="AK40" s="20" t="s">
        <v>1306</v>
      </c>
      <c r="AL40" s="20" t="s">
        <v>1306</v>
      </c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1306</v>
      </c>
      <c r="AE42" s="20" t="s">
        <v>1306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4</v>
      </c>
      <c r="I48" s="40">
        <f t="shared" si="4"/>
        <v>27</v>
      </c>
      <c r="J48" s="41">
        <f t="shared" si="5"/>
        <v>0.12903225806451613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 t="s">
        <v>1306</v>
      </c>
      <c r="Q48" s="20" t="s">
        <v>1306</v>
      </c>
      <c r="R48" s="20" t="s">
        <v>1306</v>
      </c>
      <c r="S48" s="20" t="s">
        <v>1306</v>
      </c>
      <c r="T48" s="20" t="s">
        <v>1306</v>
      </c>
      <c r="U48" s="20" t="s">
        <v>1306</v>
      </c>
      <c r="V48" s="20" t="s">
        <v>1306</v>
      </c>
      <c r="W48" s="20" t="s">
        <v>1306</v>
      </c>
      <c r="X48" s="20" t="s">
        <v>1306</v>
      </c>
      <c r="Y48" s="20" t="s">
        <v>1306</v>
      </c>
      <c r="Z48" s="20" t="s">
        <v>1306</v>
      </c>
      <c r="AA48" s="20" t="s">
        <v>1306</v>
      </c>
      <c r="AB48" s="20" t="s">
        <v>1306</v>
      </c>
      <c r="AC48" s="20" t="s">
        <v>1306</v>
      </c>
      <c r="AD48" s="20" t="s">
        <v>1306</v>
      </c>
      <c r="AE48" s="20" t="s">
        <v>1306</v>
      </c>
      <c r="AF48" s="20" t="s">
        <v>1306</v>
      </c>
      <c r="AG48" s="20"/>
      <c r="AH48" s="20" t="s">
        <v>1306</v>
      </c>
      <c r="AI48" s="20" t="s">
        <v>1306</v>
      </c>
      <c r="AJ48" s="20" t="s">
        <v>1306</v>
      </c>
      <c r="AK48" s="20" t="s">
        <v>1306</v>
      </c>
      <c r="AL48" s="20" t="s">
        <v>1306</v>
      </c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1306</v>
      </c>
      <c r="L50" s="20" t="s">
        <v>1306</v>
      </c>
      <c r="M50" s="20" t="s">
        <v>1306</v>
      </c>
      <c r="N50" s="20" t="s">
        <v>1306</v>
      </c>
      <c r="O50" s="20" t="s">
        <v>1306</v>
      </c>
      <c r="P50" s="20" t="s">
        <v>1306</v>
      </c>
      <c r="Q50" s="20" t="s">
        <v>1306</v>
      </c>
      <c r="R50" s="20" t="s">
        <v>1306</v>
      </c>
      <c r="S50" s="20" t="s">
        <v>1306</v>
      </c>
      <c r="T50" s="20" t="s">
        <v>1306</v>
      </c>
      <c r="U50" s="20" t="s">
        <v>1306</v>
      </c>
      <c r="V50" s="20"/>
      <c r="W50" s="20" t="s">
        <v>1306</v>
      </c>
      <c r="X50" s="20" t="s">
        <v>1306</v>
      </c>
      <c r="Y50" s="20" t="s">
        <v>1306</v>
      </c>
      <c r="Z50" s="20" t="s">
        <v>1306</v>
      </c>
      <c r="AA50" s="20" t="s">
        <v>1306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1306</v>
      </c>
      <c r="L52" s="20" t="s">
        <v>1306</v>
      </c>
      <c r="M52" s="20" t="s">
        <v>1306</v>
      </c>
      <c r="N52" s="20" t="s">
        <v>1306</v>
      </c>
      <c r="O52" s="20" t="s">
        <v>1306</v>
      </c>
      <c r="P52" s="20" t="s">
        <v>1306</v>
      </c>
      <c r="Q52" s="20" t="s">
        <v>1306</v>
      </c>
      <c r="R52" s="20" t="s">
        <v>1306</v>
      </c>
      <c r="S52" s="20" t="s">
        <v>1306</v>
      </c>
      <c r="T52" s="20" t="s">
        <v>1306</v>
      </c>
      <c r="U52" s="20" t="s">
        <v>1306</v>
      </c>
      <c r="V52" s="20" t="s">
        <v>1306</v>
      </c>
      <c r="W52" s="20" t="s">
        <v>1306</v>
      </c>
      <c r="X52" s="20" t="s">
        <v>1306</v>
      </c>
      <c r="Y52" s="20" t="s">
        <v>1306</v>
      </c>
      <c r="Z52" s="20" t="s">
        <v>1306</v>
      </c>
      <c r="AA52" s="20" t="s">
        <v>1306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1306</v>
      </c>
      <c r="L53" s="20" t="s">
        <v>1306</v>
      </c>
      <c r="M53" s="20" t="s">
        <v>1306</v>
      </c>
      <c r="N53" s="20" t="s">
        <v>1306</v>
      </c>
      <c r="O53" s="20" t="s">
        <v>1306</v>
      </c>
      <c r="P53" s="20" t="s">
        <v>1306</v>
      </c>
      <c r="Q53" s="20" t="s">
        <v>1306</v>
      </c>
      <c r="R53" s="20" t="s">
        <v>1306</v>
      </c>
      <c r="S53" s="20" t="s">
        <v>1306</v>
      </c>
      <c r="T53" s="20" t="s">
        <v>1306</v>
      </c>
      <c r="U53" s="20" t="s">
        <v>1306</v>
      </c>
      <c r="V53" s="20" t="s">
        <v>1306</v>
      </c>
      <c r="W53" s="20" t="s">
        <v>1306</v>
      </c>
      <c r="X53" s="20" t="s">
        <v>1306</v>
      </c>
      <c r="Y53" s="20" t="s">
        <v>1306</v>
      </c>
      <c r="Z53" s="20" t="s">
        <v>1306</v>
      </c>
      <c r="AA53" s="20" t="s">
        <v>1306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1306</v>
      </c>
      <c r="L56" s="20" t="s">
        <v>1306</v>
      </c>
      <c r="M56" s="20" t="s">
        <v>1306</v>
      </c>
      <c r="N56" s="20" t="s">
        <v>1306</v>
      </c>
      <c r="O56" s="20" t="s">
        <v>1306</v>
      </c>
      <c r="P56" s="20" t="s">
        <v>1306</v>
      </c>
      <c r="Q56" s="20" t="s">
        <v>1306</v>
      </c>
      <c r="R56" s="20" t="s">
        <v>1306</v>
      </c>
      <c r="S56" s="20" t="s">
        <v>1306</v>
      </c>
      <c r="T56" s="20" t="s">
        <v>1306</v>
      </c>
      <c r="U56" s="20" t="s">
        <v>1306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1306</v>
      </c>
      <c r="L61" s="20" t="s">
        <v>1306</v>
      </c>
      <c r="M61" s="20" t="s">
        <v>1306</v>
      </c>
      <c r="N61" s="20" t="s">
        <v>1306</v>
      </c>
      <c r="O61" s="20" t="s">
        <v>1306</v>
      </c>
      <c r="P61" s="20" t="s">
        <v>1306</v>
      </c>
      <c r="Q61" s="20" t="s">
        <v>1306</v>
      </c>
      <c r="R61" s="20" t="s">
        <v>1306</v>
      </c>
      <c r="S61" s="20" t="s">
        <v>1306</v>
      </c>
      <c r="T61" s="20" t="s">
        <v>1306</v>
      </c>
      <c r="U61" s="20" t="s">
        <v>1306</v>
      </c>
      <c r="V61" s="20" t="s">
        <v>1306</v>
      </c>
      <c r="W61" s="20" t="s">
        <v>1306</v>
      </c>
      <c r="X61" s="20" t="s">
        <v>1306</v>
      </c>
      <c r="Y61" s="20" t="s">
        <v>1306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1306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1306</v>
      </c>
      <c r="T64" s="20" t="s">
        <v>1306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5</v>
      </c>
      <c r="J65" s="41">
        <f t="shared" si="5"/>
        <v>0.83870967741935487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1306</v>
      </c>
      <c r="AC65" s="20"/>
      <c r="AD65" s="20"/>
      <c r="AE65" s="20"/>
      <c r="AF65" s="20"/>
      <c r="AG65" s="20" t="s">
        <v>1306</v>
      </c>
      <c r="AH65" s="20" t="s">
        <v>1306</v>
      </c>
      <c r="AI65" s="20"/>
      <c r="AJ65" s="20" t="s">
        <v>1306</v>
      </c>
      <c r="AK65" s="20" t="s">
        <v>1306</v>
      </c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24</v>
      </c>
      <c r="I66" s="40">
        <f t="shared" si="4"/>
        <v>7</v>
      </c>
      <c r="J66" s="41">
        <f t="shared" si="5"/>
        <v>0.77419354838709675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1306</v>
      </c>
      <c r="AC66" s="20"/>
      <c r="AD66" s="20"/>
      <c r="AE66" s="20"/>
      <c r="AF66" s="20"/>
      <c r="AG66" s="20" t="s">
        <v>1306</v>
      </c>
      <c r="AH66" s="20" t="s">
        <v>1306</v>
      </c>
      <c r="AI66" s="20" t="s">
        <v>1306</v>
      </c>
      <c r="AJ66" s="20" t="s">
        <v>1306</v>
      </c>
      <c r="AK66" s="20" t="s">
        <v>1306</v>
      </c>
      <c r="AL66" s="20" t="s">
        <v>1306</v>
      </c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24</v>
      </c>
      <c r="I69" s="40">
        <f t="shared" si="4"/>
        <v>7</v>
      </c>
      <c r="J69" s="41">
        <f t="shared" si="5"/>
        <v>0.77419354838709675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1306</v>
      </c>
      <c r="AC69" s="20"/>
      <c r="AD69" s="20"/>
      <c r="AE69" s="20"/>
      <c r="AF69" s="20"/>
      <c r="AG69" s="20" t="s">
        <v>1306</v>
      </c>
      <c r="AH69" s="20" t="s">
        <v>1306</v>
      </c>
      <c r="AI69" s="20" t="s">
        <v>1306</v>
      </c>
      <c r="AJ69" s="20" t="s">
        <v>1306</v>
      </c>
      <c r="AK69" s="20" t="s">
        <v>1306</v>
      </c>
      <c r="AL69" s="20" t="s">
        <v>1306</v>
      </c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27</v>
      </c>
      <c r="I72" s="40">
        <f>COUNTIF(K72:AL72,"APAGADO")</f>
        <v>4</v>
      </c>
      <c r="J72" s="41">
        <f>(H72)/(I72+H72)</f>
        <v>0.87096774193548387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 t="s">
        <v>1306</v>
      </c>
      <c r="AH72" s="20" t="s">
        <v>1306</v>
      </c>
      <c r="AI72" s="20" t="s">
        <v>1306</v>
      </c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5</v>
      </c>
      <c r="I75" s="40">
        <f t="shared" si="4"/>
        <v>26</v>
      </c>
      <c r="J75" s="41">
        <f t="shared" si="5"/>
        <v>0.16129032258064516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 t="s">
        <v>1306</v>
      </c>
      <c r="Q75" s="20" t="s">
        <v>1306</v>
      </c>
      <c r="R75" s="20" t="s">
        <v>1306</v>
      </c>
      <c r="S75" s="20" t="s">
        <v>1306</v>
      </c>
      <c r="T75" s="20" t="s">
        <v>1306</v>
      </c>
      <c r="U75" s="20" t="s">
        <v>1306</v>
      </c>
      <c r="V75" s="20" t="s">
        <v>1306</v>
      </c>
      <c r="W75" s="20" t="s">
        <v>1306</v>
      </c>
      <c r="X75" s="20" t="s">
        <v>1306</v>
      </c>
      <c r="Y75" s="20" t="s">
        <v>1306</v>
      </c>
      <c r="Z75" s="20" t="s">
        <v>1306</v>
      </c>
      <c r="AA75" s="20" t="s">
        <v>1306</v>
      </c>
      <c r="AB75" s="20" t="s">
        <v>1306</v>
      </c>
      <c r="AC75" s="20" t="s">
        <v>1306</v>
      </c>
      <c r="AD75" s="20" t="s">
        <v>1306</v>
      </c>
      <c r="AE75" s="20" t="s">
        <v>1306</v>
      </c>
      <c r="AF75" s="20" t="s">
        <v>1306</v>
      </c>
      <c r="AG75" s="20" t="s">
        <v>1306</v>
      </c>
      <c r="AH75" s="20"/>
      <c r="AI75" s="20"/>
      <c r="AJ75" s="20" t="s">
        <v>1306</v>
      </c>
      <c r="AK75" s="20" t="s">
        <v>1306</v>
      </c>
      <c r="AL75" s="20" t="s">
        <v>1306</v>
      </c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1306</v>
      </c>
      <c r="L77" s="20" t="s">
        <v>1306</v>
      </c>
      <c r="M77" s="20" t="s">
        <v>1306</v>
      </c>
      <c r="N77" s="20" t="s">
        <v>1306</v>
      </c>
      <c r="O77" s="20" t="s">
        <v>1306</v>
      </c>
      <c r="P77" s="20" t="s">
        <v>1306</v>
      </c>
      <c r="Q77" s="20" t="s">
        <v>1306</v>
      </c>
      <c r="R77" s="20" t="s">
        <v>1306</v>
      </c>
      <c r="S77" s="20" t="s">
        <v>1306</v>
      </c>
      <c r="T77" s="20" t="s">
        <v>1306</v>
      </c>
      <c r="U77" s="20" t="s">
        <v>1306</v>
      </c>
      <c r="V77" s="20" t="s">
        <v>1306</v>
      </c>
      <c r="W77" s="20" t="s">
        <v>1306</v>
      </c>
      <c r="X77" s="20" t="s">
        <v>1306</v>
      </c>
      <c r="Y77" s="20" t="s">
        <v>1306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13</v>
      </c>
      <c r="I83" s="40">
        <f>COUNTIF(K83:AL83,"APAGADO")</f>
        <v>18</v>
      </c>
      <c r="J83" s="41">
        <f>(H83)/(I83+H83)</f>
        <v>0.41935483870967744</v>
      </c>
      <c r="K83" s="20" t="s">
        <v>1306</v>
      </c>
      <c r="L83" s="20" t="s">
        <v>1306</v>
      </c>
      <c r="M83" s="20" t="s">
        <v>1306</v>
      </c>
      <c r="N83" s="20" t="s">
        <v>1306</v>
      </c>
      <c r="O83" s="20" t="s">
        <v>1306</v>
      </c>
      <c r="P83" s="20" t="s">
        <v>1306</v>
      </c>
      <c r="Q83" s="20" t="s">
        <v>1306</v>
      </c>
      <c r="R83" s="20" t="s">
        <v>1306</v>
      </c>
      <c r="S83" s="20" t="s">
        <v>1306</v>
      </c>
      <c r="T83" s="20" t="s">
        <v>1306</v>
      </c>
      <c r="U83" s="20" t="s">
        <v>1306</v>
      </c>
      <c r="V83" s="20" t="s">
        <v>1306</v>
      </c>
      <c r="W83" s="20" t="s">
        <v>1306</v>
      </c>
      <c r="X83" s="20" t="s">
        <v>1306</v>
      </c>
      <c r="Y83" s="20" t="s">
        <v>1306</v>
      </c>
      <c r="Z83" s="20" t="s">
        <v>1306</v>
      </c>
      <c r="AA83" s="20"/>
      <c r="AB83" s="20"/>
      <c r="AC83" s="20"/>
      <c r="AD83" s="20"/>
      <c r="AE83" s="20"/>
      <c r="AF83" s="20"/>
      <c r="AG83" s="20"/>
      <c r="AH83" s="20" t="s">
        <v>1306</v>
      </c>
      <c r="AI83" s="20" t="s">
        <v>1306</v>
      </c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1306</v>
      </c>
      <c r="L84" s="20" t="s">
        <v>1306</v>
      </c>
      <c r="M84" s="20" t="s">
        <v>1306</v>
      </c>
      <c r="N84" s="20" t="s">
        <v>1306</v>
      </c>
      <c r="O84" s="20" t="s">
        <v>1306</v>
      </c>
      <c r="P84" s="20" t="s">
        <v>1306</v>
      </c>
      <c r="Q84" s="20" t="s">
        <v>1306</v>
      </c>
      <c r="R84" s="20" t="s">
        <v>1306</v>
      </c>
      <c r="S84" s="20" t="s">
        <v>1306</v>
      </c>
      <c r="T84" s="20" t="s">
        <v>1306</v>
      </c>
      <c r="U84" s="20" t="s">
        <v>1306</v>
      </c>
      <c r="V84" s="20" t="s">
        <v>1306</v>
      </c>
      <c r="W84" s="20" t="s">
        <v>1306</v>
      </c>
      <c r="X84" s="20" t="s">
        <v>1306</v>
      </c>
      <c r="Y84" s="20" t="s">
        <v>1306</v>
      </c>
      <c r="Z84" s="20"/>
      <c r="AA84" s="20" t="s">
        <v>1306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1306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1306</v>
      </c>
      <c r="L86" s="20" t="s">
        <v>1306</v>
      </c>
      <c r="M86" s="20"/>
      <c r="N86" s="20"/>
      <c r="O86" s="20" t="s">
        <v>1306</v>
      </c>
      <c r="P86" s="20" t="s">
        <v>1306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/>
      <c r="L87" s="20"/>
      <c r="M87" s="20"/>
      <c r="N87" s="20"/>
      <c r="O87" s="20" t="s">
        <v>1306</v>
      </c>
      <c r="P87" s="20" t="s">
        <v>1306</v>
      </c>
      <c r="Q87" s="20" t="s">
        <v>1306</v>
      </c>
      <c r="R87" s="20"/>
      <c r="S87" s="20" t="s">
        <v>1306</v>
      </c>
      <c r="T87" s="20"/>
      <c r="U87" s="20" t="s">
        <v>1306</v>
      </c>
      <c r="V87" s="20"/>
      <c r="W87" s="20"/>
      <c r="X87" s="20" t="s">
        <v>1306</v>
      </c>
      <c r="Y87" s="20"/>
      <c r="Z87" s="20"/>
      <c r="AA87" s="20" t="s">
        <v>1306</v>
      </c>
      <c r="AB87" s="20" t="s">
        <v>1306</v>
      </c>
      <c r="AC87" s="20"/>
      <c r="AD87" s="20" t="s">
        <v>1306</v>
      </c>
      <c r="AE87" s="20" t="s">
        <v>1306</v>
      </c>
      <c r="AF87" s="20" t="s">
        <v>1306</v>
      </c>
      <c r="AG87" s="20" t="s">
        <v>1306</v>
      </c>
      <c r="AH87" s="20"/>
      <c r="AI87" s="20"/>
      <c r="AJ87" s="20" t="s">
        <v>1306</v>
      </c>
      <c r="AK87" s="20" t="s">
        <v>1306</v>
      </c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/>
      <c r="L88" s="20"/>
      <c r="M88" s="20"/>
      <c r="N88" s="20"/>
      <c r="O88" s="20"/>
      <c r="P88" s="20"/>
      <c r="Q88" s="20" t="s">
        <v>1306</v>
      </c>
      <c r="R88" s="20"/>
      <c r="S88" s="20" t="s">
        <v>1306</v>
      </c>
      <c r="T88" s="20"/>
      <c r="U88" s="20" t="s">
        <v>1306</v>
      </c>
      <c r="V88" s="20"/>
      <c r="W88" s="20"/>
      <c r="X88" s="20" t="s">
        <v>1306</v>
      </c>
      <c r="Y88" s="20"/>
      <c r="Z88" s="20"/>
      <c r="AA88" s="20" t="s">
        <v>1306</v>
      </c>
      <c r="AB88" s="20" t="s">
        <v>1306</v>
      </c>
      <c r="AC88" s="20"/>
      <c r="AD88" s="20" t="s">
        <v>1306</v>
      </c>
      <c r="AE88" s="20" t="s">
        <v>1306</v>
      </c>
      <c r="AF88" s="20" t="s">
        <v>1306</v>
      </c>
      <c r="AG88" s="20" t="s">
        <v>1306</v>
      </c>
      <c r="AH88" s="20"/>
      <c r="AI88" s="20"/>
      <c r="AJ88" s="20" t="s">
        <v>1306</v>
      </c>
      <c r="AK88" s="20" t="s">
        <v>1306</v>
      </c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1306</v>
      </c>
      <c r="T89" s="20" t="s">
        <v>1306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1306</v>
      </c>
      <c r="T90" s="20" t="s">
        <v>1306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</v>
      </c>
      <c r="I94" s="40">
        <f>COUNTIF(K94:AL94,"APAGADO")</f>
        <v>28</v>
      </c>
      <c r="J94" s="41">
        <f>(H94)/(I94+H94)</f>
        <v>9.6774193548387094E-2</v>
      </c>
      <c r="K94" s="20" t="s">
        <v>1306</v>
      </c>
      <c r="L94" s="20" t="s">
        <v>1306</v>
      </c>
      <c r="M94" s="20" t="s">
        <v>1306</v>
      </c>
      <c r="N94" s="20" t="s">
        <v>1306</v>
      </c>
      <c r="O94" s="20" t="s">
        <v>1306</v>
      </c>
      <c r="P94" s="20" t="s">
        <v>1306</v>
      </c>
      <c r="Q94" s="20" t="s">
        <v>1306</v>
      </c>
      <c r="R94" s="20" t="s">
        <v>1306</v>
      </c>
      <c r="S94" s="20" t="s">
        <v>1306</v>
      </c>
      <c r="T94" s="20" t="s">
        <v>1306</v>
      </c>
      <c r="U94" s="20" t="s">
        <v>1306</v>
      </c>
      <c r="V94" s="20" t="s">
        <v>1306</v>
      </c>
      <c r="W94" s="20" t="s">
        <v>1306</v>
      </c>
      <c r="X94" s="20" t="s">
        <v>1306</v>
      </c>
      <c r="Y94" s="20" t="s">
        <v>1306</v>
      </c>
      <c r="Z94" s="20" t="s">
        <v>1306</v>
      </c>
      <c r="AA94" s="20" t="s">
        <v>1306</v>
      </c>
      <c r="AB94" s="20" t="s">
        <v>1306</v>
      </c>
      <c r="AC94" s="20" t="s">
        <v>1306</v>
      </c>
      <c r="AD94" s="20" t="s">
        <v>1306</v>
      </c>
      <c r="AE94" s="20" t="s">
        <v>1306</v>
      </c>
      <c r="AF94" s="20" t="s">
        <v>1306</v>
      </c>
      <c r="AG94" s="20" t="s">
        <v>1306</v>
      </c>
      <c r="AH94" s="20" t="s">
        <v>1306</v>
      </c>
      <c r="AI94" s="20" t="s">
        <v>1306</v>
      </c>
      <c r="AJ94" s="20" t="s">
        <v>1306</v>
      </c>
      <c r="AK94" s="20" t="s">
        <v>1306</v>
      </c>
      <c r="AL94" s="20" t="s">
        <v>1306</v>
      </c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1306</v>
      </c>
      <c r="L100" s="20" t="s">
        <v>1306</v>
      </c>
      <c r="M100" s="20" t="s">
        <v>1306</v>
      </c>
      <c r="N100" s="20" t="s">
        <v>1306</v>
      </c>
      <c r="O100" s="20" t="s">
        <v>1306</v>
      </c>
      <c r="P100" s="20" t="s">
        <v>1306</v>
      </c>
      <c r="Q100" s="20" t="s">
        <v>1306</v>
      </c>
      <c r="R100" s="20" t="s">
        <v>1306</v>
      </c>
      <c r="S100" s="20" t="s">
        <v>1306</v>
      </c>
      <c r="T100" s="20" t="s">
        <v>1306</v>
      </c>
      <c r="U100" s="20" t="s">
        <v>1306</v>
      </c>
      <c r="V100" s="20" t="s">
        <v>1306</v>
      </c>
      <c r="W100" s="20" t="s">
        <v>1306</v>
      </c>
      <c r="X100" s="20" t="s">
        <v>1306</v>
      </c>
      <c r="Y100" s="20" t="s">
        <v>1306</v>
      </c>
      <c r="Z100" s="20" t="s">
        <v>1306</v>
      </c>
      <c r="AA100" s="20" t="s">
        <v>1306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1306</v>
      </c>
      <c r="L101" s="20" t="s">
        <v>1306</v>
      </c>
      <c r="M101" s="20"/>
      <c r="N101" s="20"/>
      <c r="O101" s="20"/>
      <c r="P101" s="20"/>
      <c r="Q101" s="20"/>
      <c r="R101" s="20"/>
      <c r="S101" s="20" t="s">
        <v>1306</v>
      </c>
      <c r="T101" s="20" t="s">
        <v>1306</v>
      </c>
      <c r="U101" s="20" t="s">
        <v>1306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1306</v>
      </c>
      <c r="L102" s="20" t="s">
        <v>1306</v>
      </c>
      <c r="M102" s="20"/>
      <c r="N102" s="20"/>
      <c r="O102" s="20"/>
      <c r="P102" s="20"/>
      <c r="Q102" s="20"/>
      <c r="R102" s="20"/>
      <c r="S102" s="20" t="s">
        <v>1306</v>
      </c>
      <c r="T102" s="20" t="s">
        <v>1306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26</v>
      </c>
      <c r="I104" s="40">
        <f t="shared" ref="I104" si="12">COUNTIF(K104:AL104,"APAGADO")</f>
        <v>5</v>
      </c>
      <c r="J104" s="41">
        <f t="shared" ref="J104" si="13">(H104)/(I104+H104)</f>
        <v>0.83870967741935487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 t="s">
        <v>1306</v>
      </c>
      <c r="AI104" s="20" t="s">
        <v>1306</v>
      </c>
      <c r="AJ104" s="20" t="s">
        <v>1306</v>
      </c>
      <c r="AK104" s="20" t="s">
        <v>1306</v>
      </c>
      <c r="AL104" s="20" t="s">
        <v>1306</v>
      </c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26</v>
      </c>
      <c r="I105" s="40">
        <f t="shared" ref="I105" si="15">COUNTIF(K105:AL105,"APAGADO")</f>
        <v>5</v>
      </c>
      <c r="J105" s="41">
        <f t="shared" ref="J105" si="16">(H105)/(I105+H105)</f>
        <v>0.83870967741935487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 t="s">
        <v>1306</v>
      </c>
      <c r="AI105" s="20" t="s">
        <v>1306</v>
      </c>
      <c r="AJ105" s="20" t="s">
        <v>1306</v>
      </c>
      <c r="AK105" s="20" t="s">
        <v>1306</v>
      </c>
      <c r="AL105" s="20" t="s">
        <v>1306</v>
      </c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1306</v>
      </c>
      <c r="X106" s="20" t="s">
        <v>1306</v>
      </c>
      <c r="Y106" s="20" t="s">
        <v>1306</v>
      </c>
      <c r="Z106" s="20" t="s">
        <v>1306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8</v>
      </c>
      <c r="I107" s="40">
        <f t="shared" si="9"/>
        <v>23</v>
      </c>
      <c r="J107" s="41">
        <f t="shared" si="10"/>
        <v>0.25806451612903225</v>
      </c>
      <c r="K107" s="20"/>
      <c r="L107" s="20"/>
      <c r="M107" s="20" t="s">
        <v>1306</v>
      </c>
      <c r="N107" s="20" t="s">
        <v>1306</v>
      </c>
      <c r="O107" s="20" t="s">
        <v>1306</v>
      </c>
      <c r="P107" s="20" t="s">
        <v>1306</v>
      </c>
      <c r="Q107" s="20" t="s">
        <v>1306</v>
      </c>
      <c r="R107" s="20"/>
      <c r="S107" s="20"/>
      <c r="T107" s="20" t="s">
        <v>1306</v>
      </c>
      <c r="U107" s="20" t="s">
        <v>1306</v>
      </c>
      <c r="V107" s="20" t="s">
        <v>1306</v>
      </c>
      <c r="W107" s="20" t="s">
        <v>1306</v>
      </c>
      <c r="X107" s="20" t="s">
        <v>1306</v>
      </c>
      <c r="Y107" s="20" t="s">
        <v>1306</v>
      </c>
      <c r="Z107" s="20" t="s">
        <v>1306</v>
      </c>
      <c r="AA107" s="20" t="s">
        <v>1306</v>
      </c>
      <c r="AB107" s="20" t="s">
        <v>1306</v>
      </c>
      <c r="AC107" s="20" t="s">
        <v>1306</v>
      </c>
      <c r="AD107" s="20" t="s">
        <v>1306</v>
      </c>
      <c r="AE107" s="20" t="s">
        <v>1306</v>
      </c>
      <c r="AF107" s="20" t="s">
        <v>1306</v>
      </c>
      <c r="AG107" s="20"/>
      <c r="AH107" s="20" t="s">
        <v>1306</v>
      </c>
      <c r="AI107" s="20" t="s">
        <v>1306</v>
      </c>
      <c r="AJ107" s="20" t="s">
        <v>1306</v>
      </c>
      <c r="AK107" s="20" t="s">
        <v>1306</v>
      </c>
      <c r="AL107" s="20" t="s">
        <v>1306</v>
      </c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1306</v>
      </c>
      <c r="L116" s="20" t="s">
        <v>1306</v>
      </c>
      <c r="M116" s="20"/>
      <c r="N116" s="20"/>
      <c r="O116" s="20"/>
      <c r="P116" s="20"/>
      <c r="Q116" s="20"/>
      <c r="R116" s="20"/>
      <c r="S116" s="20"/>
      <c r="T116" s="20" t="s">
        <v>1306</v>
      </c>
      <c r="U116" s="20" t="s">
        <v>1306</v>
      </c>
      <c r="V116" s="20"/>
      <c r="W116" s="20"/>
      <c r="X116" s="20"/>
      <c r="Y116" s="20"/>
      <c r="Z116" s="20"/>
      <c r="AA116" s="20" t="s">
        <v>1306</v>
      </c>
      <c r="AB116" s="20" t="s">
        <v>1306</v>
      </c>
      <c r="AC116" s="20" t="s">
        <v>1306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1306</v>
      </c>
      <c r="L117" s="20" t="s">
        <v>1306</v>
      </c>
      <c r="M117" s="20" t="s">
        <v>1306</v>
      </c>
      <c r="N117" s="20"/>
      <c r="O117" s="20"/>
      <c r="P117" s="20"/>
      <c r="Q117" s="20"/>
      <c r="R117" s="20"/>
      <c r="S117" s="20"/>
      <c r="T117" s="20" t="s">
        <v>1306</v>
      </c>
      <c r="U117" s="20" t="s">
        <v>1306</v>
      </c>
      <c r="V117" s="20"/>
      <c r="W117" s="20"/>
      <c r="X117" s="20"/>
      <c r="Y117" s="20"/>
      <c r="Z117" s="20"/>
      <c r="AA117" s="20" t="s">
        <v>1306</v>
      </c>
      <c r="AB117" s="20" t="s">
        <v>1306</v>
      </c>
      <c r="AC117" s="20" t="s">
        <v>1306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hidden="1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hidden="1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1306</v>
      </c>
      <c r="L122" s="20" t="s">
        <v>1306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1306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hidden="1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6</v>
      </c>
      <c r="I124" s="40">
        <f t="shared" si="9"/>
        <v>25</v>
      </c>
      <c r="J124" s="41">
        <f t="shared" si="10"/>
        <v>0.19354838709677419</v>
      </c>
      <c r="K124" s="20" t="s">
        <v>1306</v>
      </c>
      <c r="L124" s="20" t="s">
        <v>1306</v>
      </c>
      <c r="M124" s="20" t="s">
        <v>1306</v>
      </c>
      <c r="N124" s="20" t="s">
        <v>1306</v>
      </c>
      <c r="O124" s="20" t="s">
        <v>1306</v>
      </c>
      <c r="P124" s="20" t="s">
        <v>1306</v>
      </c>
      <c r="Q124" s="20" t="s">
        <v>1306</v>
      </c>
      <c r="R124" s="20" t="s">
        <v>1306</v>
      </c>
      <c r="S124" s="20" t="s">
        <v>1306</v>
      </c>
      <c r="T124" s="20" t="s">
        <v>1306</v>
      </c>
      <c r="U124" s="20" t="s">
        <v>1306</v>
      </c>
      <c r="V124" s="20" t="s">
        <v>1306</v>
      </c>
      <c r="W124" s="20"/>
      <c r="X124" s="20" t="s">
        <v>1306</v>
      </c>
      <c r="Y124" s="20" t="s">
        <v>1306</v>
      </c>
      <c r="Z124" s="20" t="s">
        <v>1306</v>
      </c>
      <c r="AA124" s="20" t="s">
        <v>1306</v>
      </c>
      <c r="AB124" s="20" t="s">
        <v>1306</v>
      </c>
      <c r="AC124" s="20" t="s">
        <v>1306</v>
      </c>
      <c r="AD124" s="20" t="s">
        <v>1306</v>
      </c>
      <c r="AE124" s="20" t="s">
        <v>1306</v>
      </c>
      <c r="AF124" s="20" t="s">
        <v>1306</v>
      </c>
      <c r="AG124" s="20" t="s">
        <v>1306</v>
      </c>
      <c r="AH124" s="20" t="s">
        <v>1306</v>
      </c>
      <c r="AI124" s="20" t="s">
        <v>1306</v>
      </c>
      <c r="AJ124" s="20" t="s">
        <v>1306</v>
      </c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24</v>
      </c>
      <c r="I134" s="40">
        <f t="shared" si="9"/>
        <v>7</v>
      </c>
      <c r="J134" s="41">
        <f t="shared" si="10"/>
        <v>0.77419354838709675</v>
      </c>
      <c r="K134" s="20"/>
      <c r="L134" s="20"/>
      <c r="M134" s="20"/>
      <c r="N134" s="20"/>
      <c r="O134" s="20"/>
      <c r="P134" s="20"/>
      <c r="Q134" s="20" t="s">
        <v>1306</v>
      </c>
      <c r="R134" s="20"/>
      <c r="S134" s="20" t="s">
        <v>1306</v>
      </c>
      <c r="T134" s="20" t="s">
        <v>1306</v>
      </c>
      <c r="U134" s="20" t="s">
        <v>1306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1306</v>
      </c>
      <c r="AE134" s="20"/>
      <c r="AF134" s="20"/>
      <c r="AG134" s="20"/>
      <c r="AH134" s="20"/>
      <c r="AI134" s="20"/>
      <c r="AJ134" s="20"/>
      <c r="AK134" s="20" t="s">
        <v>1306</v>
      </c>
      <c r="AL134" s="20" t="s">
        <v>1306</v>
      </c>
      <c r="AM134" s="20"/>
      <c r="AN134" s="20"/>
      <c r="AO134" s="20"/>
    </row>
    <row r="135" spans="1:41" ht="15" hidden="1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24</v>
      </c>
      <c r="I135" s="40">
        <f t="shared" si="9"/>
        <v>7</v>
      </c>
      <c r="J135" s="41">
        <f t="shared" si="10"/>
        <v>0.77419354838709675</v>
      </c>
      <c r="K135" s="20"/>
      <c r="L135" s="20"/>
      <c r="M135" s="20"/>
      <c r="N135" s="20"/>
      <c r="O135" s="20"/>
      <c r="P135" s="20"/>
      <c r="Q135" s="20" t="s">
        <v>1306</v>
      </c>
      <c r="R135" s="20"/>
      <c r="S135" s="20" t="s">
        <v>1306</v>
      </c>
      <c r="T135" s="44" t="s">
        <v>1306</v>
      </c>
      <c r="U135" s="20" t="s">
        <v>1306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1306</v>
      </c>
      <c r="AE135" s="20"/>
      <c r="AF135" s="20"/>
      <c r="AG135" s="20"/>
      <c r="AH135" s="20"/>
      <c r="AI135" s="20"/>
      <c r="AJ135" s="20"/>
      <c r="AK135" s="20" t="s">
        <v>1306</v>
      </c>
      <c r="AL135" s="20" t="s">
        <v>1306</v>
      </c>
      <c r="AM135" s="20"/>
      <c r="AN135" s="20"/>
      <c r="AO135" s="20"/>
    </row>
    <row r="136" spans="1:41" ht="15" hidden="1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24</v>
      </c>
      <c r="I136" s="40">
        <f>COUNTIF(K136:AL136,"APAGADO")</f>
        <v>7</v>
      </c>
      <c r="J136" s="41">
        <f>(H136)/(I136+H136)</f>
        <v>0.77419354838709675</v>
      </c>
      <c r="K136" s="20"/>
      <c r="L136" s="20"/>
      <c r="M136" s="20"/>
      <c r="N136" s="20"/>
      <c r="O136" s="20"/>
      <c r="P136" s="20"/>
      <c r="Q136" s="20" t="s">
        <v>1306</v>
      </c>
      <c r="R136" s="20"/>
      <c r="S136" s="20" t="s">
        <v>1306</v>
      </c>
      <c r="T136" s="20" t="s">
        <v>1306</v>
      </c>
      <c r="U136" s="20" t="s">
        <v>1306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1306</v>
      </c>
      <c r="AE136" s="20"/>
      <c r="AF136" s="20"/>
      <c r="AG136" s="20"/>
      <c r="AH136" s="20"/>
      <c r="AI136" s="20"/>
      <c r="AJ136" s="20"/>
      <c r="AK136" s="20" t="s">
        <v>1306</v>
      </c>
      <c r="AL136" s="20" t="s">
        <v>1306</v>
      </c>
      <c r="AM136" s="20"/>
      <c r="AN136" s="20"/>
      <c r="AO136" s="20"/>
    </row>
    <row r="137" spans="1:41" ht="15" hidden="1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24</v>
      </c>
      <c r="I137" s="40">
        <f>COUNTIF(K137:AL137,"APAGADO")</f>
        <v>7</v>
      </c>
      <c r="J137" s="41">
        <f>(H137)/(I137+H137)</f>
        <v>0.77419354838709675</v>
      </c>
      <c r="K137" s="20"/>
      <c r="L137" s="20"/>
      <c r="M137" s="20"/>
      <c r="N137" s="20"/>
      <c r="O137" s="20"/>
      <c r="P137" s="20"/>
      <c r="Q137" s="20" t="s">
        <v>1306</v>
      </c>
      <c r="R137" s="20"/>
      <c r="S137" s="20" t="s">
        <v>1306</v>
      </c>
      <c r="T137" s="20" t="s">
        <v>1306</v>
      </c>
      <c r="U137" s="20" t="s">
        <v>1306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1306</v>
      </c>
      <c r="AE137" s="20"/>
      <c r="AF137" s="20"/>
      <c r="AG137" s="20"/>
      <c r="AH137" s="20"/>
      <c r="AI137" s="20"/>
      <c r="AJ137" s="20"/>
      <c r="AK137" s="20" t="s">
        <v>1306</v>
      </c>
      <c r="AL137" s="20" t="s">
        <v>1306</v>
      </c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 t="s">
        <v>1306</v>
      </c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1306</v>
      </c>
      <c r="M161" s="20" t="s">
        <v>1306</v>
      </c>
      <c r="N161" s="20" t="s">
        <v>1306</v>
      </c>
      <c r="O161" s="20" t="s">
        <v>1306</v>
      </c>
      <c r="P161" s="20"/>
      <c r="Q161" s="20" t="s">
        <v>1306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1306</v>
      </c>
      <c r="L162" s="20"/>
      <c r="M162" s="20"/>
      <c r="N162" s="20"/>
      <c r="O162" s="20"/>
      <c r="P162" s="20"/>
      <c r="Q162" s="20" t="s">
        <v>1306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1306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1306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1306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1306</v>
      </c>
      <c r="U169" s="20" t="s">
        <v>1306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1306</v>
      </c>
      <c r="L172" s="20" t="s">
        <v>1306</v>
      </c>
      <c r="M172" s="20" t="s">
        <v>1306</v>
      </c>
      <c r="N172" s="20" t="s">
        <v>1306</v>
      </c>
      <c r="O172" s="20" t="s">
        <v>1306</v>
      </c>
      <c r="P172" s="20" t="s">
        <v>1306</v>
      </c>
      <c r="Q172" s="20" t="s">
        <v>1306</v>
      </c>
      <c r="R172" s="20" t="s">
        <v>1306</v>
      </c>
      <c r="S172" s="20" t="s">
        <v>1306</v>
      </c>
      <c r="T172" s="20" t="s">
        <v>1306</v>
      </c>
      <c r="U172" s="20" t="s">
        <v>1306</v>
      </c>
      <c r="V172" s="20" t="s">
        <v>1306</v>
      </c>
      <c r="W172" s="20" t="s">
        <v>1306</v>
      </c>
      <c r="X172" s="20" t="s">
        <v>1306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1306</v>
      </c>
      <c r="L173" s="20" t="s">
        <v>1306</v>
      </c>
      <c r="M173" s="20" t="s">
        <v>1306</v>
      </c>
      <c r="N173" s="20" t="s">
        <v>1306</v>
      </c>
      <c r="O173" s="20" t="s">
        <v>1306</v>
      </c>
      <c r="P173" s="20" t="s">
        <v>1306</v>
      </c>
      <c r="Q173" s="20" t="s">
        <v>1306</v>
      </c>
      <c r="R173" s="20" t="s">
        <v>1306</v>
      </c>
      <c r="S173" s="20" t="s">
        <v>1306</v>
      </c>
      <c r="T173" s="20" t="s">
        <v>1306</v>
      </c>
      <c r="U173" s="20" t="s">
        <v>1306</v>
      </c>
      <c r="V173" s="20" t="s">
        <v>1306</v>
      </c>
      <c r="W173" s="20" t="s">
        <v>1306</v>
      </c>
      <c r="X173" s="20" t="s">
        <v>1306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1306</v>
      </c>
      <c r="L174" s="20" t="s">
        <v>1306</v>
      </c>
      <c r="M174" s="20" t="s">
        <v>1306</v>
      </c>
      <c r="N174" s="20" t="s">
        <v>1306</v>
      </c>
      <c r="O174" s="20" t="s">
        <v>1306</v>
      </c>
      <c r="P174" s="20" t="s">
        <v>1306</v>
      </c>
      <c r="Q174" s="20" t="s">
        <v>1306</v>
      </c>
      <c r="R174" s="20" t="s">
        <v>1306</v>
      </c>
      <c r="S174" s="20" t="s">
        <v>1306</v>
      </c>
      <c r="T174" s="20" t="s">
        <v>1306</v>
      </c>
      <c r="U174" s="20" t="s">
        <v>1306</v>
      </c>
      <c r="V174" s="20" t="s">
        <v>1306</v>
      </c>
      <c r="W174" s="20" t="s">
        <v>1306</v>
      </c>
      <c r="X174" s="20" t="s">
        <v>1306</v>
      </c>
      <c r="Y174" s="20" t="s">
        <v>1306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1306</v>
      </c>
      <c r="L175" s="20" t="s">
        <v>1306</v>
      </c>
      <c r="M175" s="20" t="s">
        <v>1306</v>
      </c>
      <c r="N175" s="20" t="s">
        <v>1306</v>
      </c>
      <c r="O175" s="20" t="s">
        <v>1306</v>
      </c>
      <c r="P175" s="20" t="s">
        <v>1306</v>
      </c>
      <c r="Q175" s="20" t="s">
        <v>1306</v>
      </c>
      <c r="R175" s="20" t="s">
        <v>1306</v>
      </c>
      <c r="S175" s="20" t="s">
        <v>1306</v>
      </c>
      <c r="T175" s="20" t="s">
        <v>1306</v>
      </c>
      <c r="U175" s="20" t="s">
        <v>1306</v>
      </c>
      <c r="V175" s="20" t="s">
        <v>1306</v>
      </c>
      <c r="W175" s="20" t="s">
        <v>1306</v>
      </c>
      <c r="X175" s="20" t="s">
        <v>1306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1306</v>
      </c>
      <c r="L176" s="20" t="s">
        <v>1306</v>
      </c>
      <c r="M176" s="20" t="s">
        <v>1306</v>
      </c>
      <c r="N176" s="20" t="s">
        <v>1306</v>
      </c>
      <c r="O176" s="20" t="s">
        <v>1306</v>
      </c>
      <c r="P176" s="20" t="s">
        <v>1306</v>
      </c>
      <c r="Q176" s="20" t="s">
        <v>1306</v>
      </c>
      <c r="R176" s="20" t="s">
        <v>1306</v>
      </c>
      <c r="S176" s="20" t="s">
        <v>1306</v>
      </c>
      <c r="T176" s="20" t="s">
        <v>1306</v>
      </c>
      <c r="U176" s="20" t="s">
        <v>1306</v>
      </c>
      <c r="V176" s="20" t="s">
        <v>1306</v>
      </c>
      <c r="W176" s="20" t="s">
        <v>1306</v>
      </c>
      <c r="X176" s="20" t="s">
        <v>1306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4</v>
      </c>
      <c r="I177" s="40">
        <f t="shared" si="18"/>
        <v>27</v>
      </c>
      <c r="J177" s="41">
        <f t="shared" si="19"/>
        <v>0.12903225806451613</v>
      </c>
      <c r="K177" s="20" t="s">
        <v>1306</v>
      </c>
      <c r="L177" s="20" t="s">
        <v>1306</v>
      </c>
      <c r="M177" s="20"/>
      <c r="N177" s="20" t="s">
        <v>1306</v>
      </c>
      <c r="O177" s="20" t="s">
        <v>1306</v>
      </c>
      <c r="P177" s="20" t="s">
        <v>1306</v>
      </c>
      <c r="Q177" s="20" t="s">
        <v>1306</v>
      </c>
      <c r="R177" s="20" t="s">
        <v>1306</v>
      </c>
      <c r="S177" s="20" t="s">
        <v>1306</v>
      </c>
      <c r="T177" s="20" t="s">
        <v>1306</v>
      </c>
      <c r="U177" s="20" t="s">
        <v>1306</v>
      </c>
      <c r="V177" s="20" t="s">
        <v>1306</v>
      </c>
      <c r="W177" s="20" t="s">
        <v>1306</v>
      </c>
      <c r="X177" s="20" t="s">
        <v>1306</v>
      </c>
      <c r="Y177" s="20" t="s">
        <v>1306</v>
      </c>
      <c r="Z177" s="20" t="s">
        <v>1306</v>
      </c>
      <c r="AA177" s="20" t="s">
        <v>1306</v>
      </c>
      <c r="AB177" s="20" t="s">
        <v>1306</v>
      </c>
      <c r="AC177" s="20" t="s">
        <v>1306</v>
      </c>
      <c r="AD177" s="20" t="s">
        <v>1306</v>
      </c>
      <c r="AE177" s="20" t="s">
        <v>1306</v>
      </c>
      <c r="AF177" s="20" t="s">
        <v>1306</v>
      </c>
      <c r="AG177" s="20" t="s">
        <v>1306</v>
      </c>
      <c r="AH177" s="20" t="s">
        <v>1306</v>
      </c>
      <c r="AI177" s="20" t="s">
        <v>1306</v>
      </c>
      <c r="AJ177" s="20" t="s">
        <v>1306</v>
      </c>
      <c r="AK177" s="20" t="s">
        <v>1306</v>
      </c>
      <c r="AL177" s="20" t="s">
        <v>1306</v>
      </c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9</v>
      </c>
      <c r="I178" s="40">
        <f t="shared" si="18"/>
        <v>22</v>
      </c>
      <c r="J178" s="41">
        <f t="shared" si="19"/>
        <v>0.29032258064516131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 t="s">
        <v>1306</v>
      </c>
      <c r="S178" s="20" t="s">
        <v>1306</v>
      </c>
      <c r="T178" s="20" t="s">
        <v>1306</v>
      </c>
      <c r="U178" s="20" t="s">
        <v>1306</v>
      </c>
      <c r="V178" s="20" t="s">
        <v>1306</v>
      </c>
      <c r="W178" s="20" t="s">
        <v>1306</v>
      </c>
      <c r="X178" s="20" t="s">
        <v>1306</v>
      </c>
      <c r="Y178" s="20" t="s">
        <v>1306</v>
      </c>
      <c r="Z178" s="20" t="s">
        <v>1306</v>
      </c>
      <c r="AA178" s="20" t="s">
        <v>1306</v>
      </c>
      <c r="AB178" s="20" t="s">
        <v>1306</v>
      </c>
      <c r="AC178" s="20"/>
      <c r="AD178" s="20" t="s">
        <v>1306</v>
      </c>
      <c r="AE178" s="20" t="s">
        <v>1306</v>
      </c>
      <c r="AF178" s="20" t="s">
        <v>1306</v>
      </c>
      <c r="AG178" s="20" t="s">
        <v>1306</v>
      </c>
      <c r="AH178" s="20" t="s">
        <v>1306</v>
      </c>
      <c r="AI178" s="20" t="s">
        <v>1306</v>
      </c>
      <c r="AJ178" s="20" t="s">
        <v>1306</v>
      </c>
      <c r="AK178" s="20" t="s">
        <v>1306</v>
      </c>
      <c r="AL178" s="20" t="s">
        <v>1306</v>
      </c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5</v>
      </c>
      <c r="I179" s="40">
        <f t="shared" si="18"/>
        <v>26</v>
      </c>
      <c r="J179" s="41">
        <f t="shared" si="19"/>
        <v>0.16129032258064516</v>
      </c>
      <c r="K179" s="20" t="s">
        <v>1306</v>
      </c>
      <c r="L179" s="20" t="s">
        <v>1306</v>
      </c>
      <c r="M179" s="20"/>
      <c r="N179" s="20"/>
      <c r="O179" s="20" t="s">
        <v>1306</v>
      </c>
      <c r="P179" s="20" t="s">
        <v>1306</v>
      </c>
      <c r="Q179" s="20" t="s">
        <v>1306</v>
      </c>
      <c r="R179" s="20" t="s">
        <v>1306</v>
      </c>
      <c r="S179" s="20" t="s">
        <v>1306</v>
      </c>
      <c r="T179" s="20" t="s">
        <v>1306</v>
      </c>
      <c r="U179" s="20" t="s">
        <v>1306</v>
      </c>
      <c r="V179" s="20" t="s">
        <v>1306</v>
      </c>
      <c r="W179" s="20" t="s">
        <v>1306</v>
      </c>
      <c r="X179" s="20" t="s">
        <v>1306</v>
      </c>
      <c r="Y179" s="20" t="s">
        <v>1306</v>
      </c>
      <c r="Z179" s="20" t="s">
        <v>1306</v>
      </c>
      <c r="AA179" s="20" t="s">
        <v>1306</v>
      </c>
      <c r="AB179" s="20" t="s">
        <v>1306</v>
      </c>
      <c r="AC179" s="20" t="s">
        <v>1306</v>
      </c>
      <c r="AD179" s="20" t="s">
        <v>1306</v>
      </c>
      <c r="AE179" s="20" t="s">
        <v>1306</v>
      </c>
      <c r="AF179" s="20" t="s">
        <v>1306</v>
      </c>
      <c r="AG179" s="20" t="s">
        <v>1306</v>
      </c>
      <c r="AH179" s="20" t="s">
        <v>1306</v>
      </c>
      <c r="AI179" s="20" t="s">
        <v>1306</v>
      </c>
      <c r="AJ179" s="20" t="s">
        <v>1306</v>
      </c>
      <c r="AK179" s="20" t="s">
        <v>1306</v>
      </c>
      <c r="AL179" s="20" t="s">
        <v>1306</v>
      </c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1306</v>
      </c>
      <c r="S180" s="20"/>
      <c r="T180" s="20" t="s">
        <v>1306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1306</v>
      </c>
      <c r="L181" s="20" t="s">
        <v>1306</v>
      </c>
      <c r="M181" s="20" t="s">
        <v>1306</v>
      </c>
      <c r="N181" s="20" t="s">
        <v>1306</v>
      </c>
      <c r="O181" s="20" t="s">
        <v>1306</v>
      </c>
      <c r="P181" s="20" t="s">
        <v>1306</v>
      </c>
      <c r="Q181" s="20" t="s">
        <v>1306</v>
      </c>
      <c r="R181" s="20" t="s">
        <v>1306</v>
      </c>
      <c r="S181" s="20" t="s">
        <v>1306</v>
      </c>
      <c r="T181" s="20" t="s">
        <v>1306</v>
      </c>
      <c r="U181" s="20" t="s">
        <v>1306</v>
      </c>
      <c r="V181" s="20" t="s">
        <v>1306</v>
      </c>
      <c r="W181" s="20" t="s">
        <v>1306</v>
      </c>
      <c r="X181" s="20" t="s">
        <v>1306</v>
      </c>
      <c r="Y181" s="20" t="s">
        <v>1306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1306</v>
      </c>
      <c r="L182" s="20" t="s">
        <v>1306</v>
      </c>
      <c r="M182" s="20" t="s">
        <v>1306</v>
      </c>
      <c r="N182" s="20" t="s">
        <v>1306</v>
      </c>
      <c r="O182" s="20" t="s">
        <v>1306</v>
      </c>
      <c r="P182" s="20" t="s">
        <v>1306</v>
      </c>
      <c r="Q182" s="20" t="s">
        <v>1306</v>
      </c>
      <c r="R182" s="20" t="s">
        <v>1306</v>
      </c>
      <c r="S182" s="20" t="s">
        <v>1306</v>
      </c>
      <c r="T182" s="20" t="s">
        <v>1306</v>
      </c>
      <c r="U182" s="20" t="s">
        <v>1306</v>
      </c>
      <c r="V182" s="20" t="s">
        <v>1306</v>
      </c>
      <c r="W182" s="20" t="s">
        <v>1306</v>
      </c>
      <c r="X182" s="20" t="s">
        <v>1306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1306</v>
      </c>
      <c r="L183" s="20" t="s">
        <v>1306</v>
      </c>
      <c r="M183" s="20" t="s">
        <v>1306</v>
      </c>
      <c r="N183" s="20" t="s">
        <v>1306</v>
      </c>
      <c r="O183" s="20" t="s">
        <v>1306</v>
      </c>
      <c r="P183" s="20" t="s">
        <v>1306</v>
      </c>
      <c r="Q183" s="20" t="s">
        <v>1306</v>
      </c>
      <c r="R183" s="20" t="s">
        <v>1306</v>
      </c>
      <c r="S183" s="20" t="s">
        <v>1306</v>
      </c>
      <c r="T183" s="20" t="s">
        <v>1306</v>
      </c>
      <c r="U183" s="20" t="s">
        <v>1306</v>
      </c>
      <c r="V183" s="20" t="s">
        <v>1306</v>
      </c>
      <c r="W183" s="20" t="s">
        <v>1306</v>
      </c>
      <c r="X183" s="20" t="s">
        <v>1306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3</v>
      </c>
      <c r="I184" s="40">
        <f t="shared" si="18"/>
        <v>28</v>
      </c>
      <c r="J184" s="41">
        <f t="shared" si="19"/>
        <v>9.6774193548387094E-2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 t="s">
        <v>1306</v>
      </c>
      <c r="P184" s="20" t="s">
        <v>1306</v>
      </c>
      <c r="Q184" s="20" t="s">
        <v>1306</v>
      </c>
      <c r="R184" s="20" t="s">
        <v>1306</v>
      </c>
      <c r="S184" s="20" t="s">
        <v>1306</v>
      </c>
      <c r="T184" s="20" t="s">
        <v>1306</v>
      </c>
      <c r="U184" s="20" t="s">
        <v>1306</v>
      </c>
      <c r="V184" s="20" t="s">
        <v>1306</v>
      </c>
      <c r="W184" s="20" t="s">
        <v>1306</v>
      </c>
      <c r="X184" s="20" t="s">
        <v>1306</v>
      </c>
      <c r="Y184" s="20" t="s">
        <v>1306</v>
      </c>
      <c r="Z184" s="20" t="s">
        <v>1306</v>
      </c>
      <c r="AA184" s="20" t="s">
        <v>1306</v>
      </c>
      <c r="AB184" s="20" t="s">
        <v>1306</v>
      </c>
      <c r="AC184" s="20" t="s">
        <v>1306</v>
      </c>
      <c r="AD184" s="20" t="s">
        <v>1306</v>
      </c>
      <c r="AE184" s="20" t="s">
        <v>1306</v>
      </c>
      <c r="AF184" s="20" t="s">
        <v>1306</v>
      </c>
      <c r="AG184" s="20" t="s">
        <v>1306</v>
      </c>
      <c r="AH184" s="20" t="s">
        <v>1306</v>
      </c>
      <c r="AI184" s="20" t="s">
        <v>1306</v>
      </c>
      <c r="AJ184" s="20" t="s">
        <v>1306</v>
      </c>
      <c r="AK184" s="20" t="s">
        <v>1306</v>
      </c>
      <c r="AL184" s="20" t="s">
        <v>1306</v>
      </c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1306</v>
      </c>
      <c r="L185" s="20"/>
      <c r="M185" s="20" t="s">
        <v>1306</v>
      </c>
      <c r="N185" s="20" t="s">
        <v>1306</v>
      </c>
      <c r="O185" s="20" t="s">
        <v>1306</v>
      </c>
      <c r="P185" s="20" t="s">
        <v>1306</v>
      </c>
      <c r="Q185" s="20" t="s">
        <v>1306</v>
      </c>
      <c r="R185" s="20" t="s">
        <v>1306</v>
      </c>
      <c r="S185" s="20" t="s">
        <v>1306</v>
      </c>
      <c r="T185" s="20" t="s">
        <v>1306</v>
      </c>
      <c r="U185" s="20" t="s">
        <v>1306</v>
      </c>
      <c r="V185" s="20" t="s">
        <v>1306</v>
      </c>
      <c r="W185" s="20" t="s">
        <v>1306</v>
      </c>
      <c r="X185" s="20" t="s">
        <v>1306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20</v>
      </c>
      <c r="I186" s="40">
        <f t="shared" si="18"/>
        <v>11</v>
      </c>
      <c r="J186" s="41">
        <f t="shared" si="19"/>
        <v>0.64516129032258063</v>
      </c>
      <c r="K186" s="20" t="s">
        <v>1306</v>
      </c>
      <c r="L186" s="20"/>
      <c r="M186" s="20" t="s">
        <v>1306</v>
      </c>
      <c r="N186" s="20" t="s">
        <v>1306</v>
      </c>
      <c r="O186" s="20" t="s">
        <v>1306</v>
      </c>
      <c r="P186" s="20" t="s">
        <v>1306</v>
      </c>
      <c r="Q186" s="20" t="s">
        <v>1306</v>
      </c>
      <c r="R186" s="20" t="s">
        <v>1306</v>
      </c>
      <c r="S186" s="20" t="s">
        <v>1306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1306</v>
      </c>
      <c r="AE186" s="20"/>
      <c r="AF186" s="20"/>
      <c r="AG186" s="20"/>
      <c r="AH186" s="20" t="s">
        <v>1306</v>
      </c>
      <c r="AI186" s="20" t="s">
        <v>1306</v>
      </c>
      <c r="AJ186" s="20"/>
      <c r="AK186" s="20"/>
      <c r="AL186" s="20"/>
      <c r="AM186" s="20"/>
      <c r="AN186" s="20"/>
      <c r="AO186" s="20"/>
    </row>
    <row r="187" spans="1:41" ht="15" hidden="1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11</v>
      </c>
      <c r="I187" s="40">
        <f t="shared" si="18"/>
        <v>20</v>
      </c>
      <c r="J187" s="41">
        <f t="shared" si="19"/>
        <v>0.35483870967741937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 t="s">
        <v>1306</v>
      </c>
      <c r="P187" s="20" t="s">
        <v>1306</v>
      </c>
      <c r="Q187" s="20" t="s">
        <v>1306</v>
      </c>
      <c r="R187" s="20" t="s">
        <v>1306</v>
      </c>
      <c r="S187" s="20" t="s">
        <v>1306</v>
      </c>
      <c r="T187" s="20" t="s">
        <v>1306</v>
      </c>
      <c r="U187" s="20" t="s">
        <v>1306</v>
      </c>
      <c r="V187" s="20" t="s">
        <v>1306</v>
      </c>
      <c r="W187" s="20" t="s">
        <v>1306</v>
      </c>
      <c r="X187" s="20" t="s">
        <v>1306</v>
      </c>
      <c r="Y187" s="20" t="s">
        <v>1306</v>
      </c>
      <c r="Z187" s="20" t="s">
        <v>1306</v>
      </c>
      <c r="AA187" s="20" t="s">
        <v>1306</v>
      </c>
      <c r="AB187" s="20" t="s">
        <v>1306</v>
      </c>
      <c r="AC187" s="20" t="s">
        <v>1306</v>
      </c>
      <c r="AD187" s="20"/>
      <c r="AE187" s="20"/>
      <c r="AF187" s="20" t="s">
        <v>1306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29</v>
      </c>
      <c r="I188" s="40">
        <f t="shared" si="18"/>
        <v>2</v>
      </c>
      <c r="J188" s="41">
        <f t="shared" si="19"/>
        <v>0.93548387096774188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1306</v>
      </c>
      <c r="AL188" s="20" t="s">
        <v>1306</v>
      </c>
      <c r="AM188" s="20"/>
      <c r="AN188" s="20"/>
      <c r="AO188" s="20"/>
    </row>
    <row r="189" spans="1:41" ht="15" hidden="1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4</v>
      </c>
      <c r="I189" s="40">
        <f t="shared" si="18"/>
        <v>27</v>
      </c>
      <c r="J189" s="41">
        <f t="shared" si="19"/>
        <v>0.12903225806451613</v>
      </c>
      <c r="K189" s="20" t="s">
        <v>1306</v>
      </c>
      <c r="L189" s="20" t="s">
        <v>1306</v>
      </c>
      <c r="M189" s="20" t="s">
        <v>1306</v>
      </c>
      <c r="N189" s="20" t="s">
        <v>1306</v>
      </c>
      <c r="O189" s="20" t="s">
        <v>1306</v>
      </c>
      <c r="P189" s="20" t="s">
        <v>1306</v>
      </c>
      <c r="Q189" s="20" t="s">
        <v>1306</v>
      </c>
      <c r="R189" s="20" t="s">
        <v>1306</v>
      </c>
      <c r="S189" s="20" t="s">
        <v>1306</v>
      </c>
      <c r="T189" s="20" t="s">
        <v>1306</v>
      </c>
      <c r="U189" s="20" t="s">
        <v>1306</v>
      </c>
      <c r="V189" s="20" t="s">
        <v>1306</v>
      </c>
      <c r="W189" s="20" t="s">
        <v>1306</v>
      </c>
      <c r="X189" s="20" t="s">
        <v>1306</v>
      </c>
      <c r="Y189" s="20" t="s">
        <v>1306</v>
      </c>
      <c r="Z189" s="20" t="s">
        <v>1306</v>
      </c>
      <c r="AA189" s="20" t="s">
        <v>1306</v>
      </c>
      <c r="AB189" s="20" t="s">
        <v>1306</v>
      </c>
      <c r="AC189" s="20" t="s">
        <v>1306</v>
      </c>
      <c r="AD189" s="20" t="s">
        <v>1306</v>
      </c>
      <c r="AE189" s="20" t="s">
        <v>1306</v>
      </c>
      <c r="AF189" s="20" t="s">
        <v>1306</v>
      </c>
      <c r="AG189" s="20" t="s">
        <v>1306</v>
      </c>
      <c r="AH189" s="20" t="s">
        <v>1306</v>
      </c>
      <c r="AI189" s="20" t="s">
        <v>1306</v>
      </c>
      <c r="AJ189" s="20" t="s">
        <v>1306</v>
      </c>
      <c r="AK189" s="20" t="s">
        <v>1306</v>
      </c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1306</v>
      </c>
      <c r="L190" s="20" t="s">
        <v>1306</v>
      </c>
      <c r="M190" s="20" t="s">
        <v>1306</v>
      </c>
      <c r="N190" s="20" t="s">
        <v>1306</v>
      </c>
      <c r="O190" s="20" t="s">
        <v>1306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1306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1306</v>
      </c>
      <c r="L191" s="20" t="s">
        <v>1306</v>
      </c>
      <c r="M191" s="20" t="s">
        <v>1306</v>
      </c>
      <c r="N191" s="20" t="s">
        <v>1306</v>
      </c>
      <c r="O191" s="20" t="s">
        <v>1306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1306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1306</v>
      </c>
      <c r="L195" s="20" t="s">
        <v>1306</v>
      </c>
      <c r="M195" s="20" t="s">
        <v>1306</v>
      </c>
      <c r="N195" s="20" t="s">
        <v>1306</v>
      </c>
      <c r="O195" s="20" t="s">
        <v>1306</v>
      </c>
      <c r="P195" s="20" t="s">
        <v>1306</v>
      </c>
      <c r="Q195" s="20" t="s">
        <v>1306</v>
      </c>
      <c r="R195" s="20" t="s">
        <v>1306</v>
      </c>
      <c r="S195" s="20" t="s">
        <v>1306</v>
      </c>
      <c r="T195" s="20" t="s">
        <v>1306</v>
      </c>
      <c r="U195" s="20" t="s">
        <v>1306</v>
      </c>
      <c r="V195" s="20" t="s">
        <v>1306</v>
      </c>
      <c r="W195" s="20" t="s">
        <v>1306</v>
      </c>
      <c r="X195" s="20" t="s">
        <v>1306</v>
      </c>
      <c r="Y195" s="20" t="s">
        <v>1306</v>
      </c>
      <c r="Z195" s="20" t="s">
        <v>1306</v>
      </c>
      <c r="AA195" s="20" t="s">
        <v>1306</v>
      </c>
      <c r="AB195" s="20" t="s">
        <v>1306</v>
      </c>
      <c r="AC195" s="20" t="s">
        <v>1306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15</v>
      </c>
      <c r="I196" s="40">
        <f t="shared" si="18"/>
        <v>16</v>
      </c>
      <c r="J196" s="41">
        <f t="shared" si="19"/>
        <v>0.4838709677419355</v>
      </c>
      <c r="K196" s="20" t="s">
        <v>1306</v>
      </c>
      <c r="L196" s="20" t="s">
        <v>1306</v>
      </c>
      <c r="M196" s="20" t="s">
        <v>1306</v>
      </c>
      <c r="N196" s="20" t="s">
        <v>1306</v>
      </c>
      <c r="O196" s="20" t="s">
        <v>1306</v>
      </c>
      <c r="P196" s="20" t="s">
        <v>1306</v>
      </c>
      <c r="Q196" s="20" t="s">
        <v>1306</v>
      </c>
      <c r="R196" s="20" t="s">
        <v>1306</v>
      </c>
      <c r="S196" s="20" t="s">
        <v>1306</v>
      </c>
      <c r="T196" s="20" t="s">
        <v>1306</v>
      </c>
      <c r="U196" s="20" t="s">
        <v>1306</v>
      </c>
      <c r="V196" s="20" t="s">
        <v>1306</v>
      </c>
      <c r="W196" s="20" t="s">
        <v>1306</v>
      </c>
      <c r="X196" s="20" t="s">
        <v>1306</v>
      </c>
      <c r="Y196" s="20" t="s">
        <v>1306</v>
      </c>
      <c r="Z196" s="20"/>
      <c r="AA196" s="20"/>
      <c r="AB196" s="20"/>
      <c r="AC196" s="20"/>
      <c r="AD196" s="20"/>
      <c r="AE196" s="20"/>
      <c r="AF196" s="20"/>
      <c r="AG196" s="20"/>
      <c r="AH196" s="20" t="s">
        <v>1306</v>
      </c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1306</v>
      </c>
      <c r="L197" s="20" t="s">
        <v>1306</v>
      </c>
      <c r="M197" s="20" t="s">
        <v>1306</v>
      </c>
      <c r="N197" s="20" t="s">
        <v>1306</v>
      </c>
      <c r="O197" s="20" t="s">
        <v>1306</v>
      </c>
      <c r="P197" s="20" t="s">
        <v>1306</v>
      </c>
      <c r="Q197" s="20" t="s">
        <v>1306</v>
      </c>
      <c r="R197" s="20" t="s">
        <v>1306</v>
      </c>
      <c r="S197" s="20" t="s">
        <v>1306</v>
      </c>
      <c r="T197" s="20" t="s">
        <v>1306</v>
      </c>
      <c r="U197" s="20" t="s">
        <v>1306</v>
      </c>
      <c r="V197" s="20" t="s">
        <v>1306</v>
      </c>
      <c r="W197" s="20" t="s">
        <v>1306</v>
      </c>
      <c r="X197" s="20" t="s">
        <v>1306</v>
      </c>
      <c r="Y197" s="20" t="s">
        <v>1306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1306</v>
      </c>
      <c r="L198" s="20" t="s">
        <v>1306</v>
      </c>
      <c r="M198" s="20" t="s">
        <v>1306</v>
      </c>
      <c r="N198" s="20" t="s">
        <v>1306</v>
      </c>
      <c r="O198" s="20" t="s">
        <v>1306</v>
      </c>
      <c r="P198" s="20" t="s">
        <v>1306</v>
      </c>
      <c r="Q198" s="20" t="s">
        <v>1306</v>
      </c>
      <c r="R198" s="20" t="s">
        <v>1306</v>
      </c>
      <c r="S198" s="20" t="s">
        <v>1306</v>
      </c>
      <c r="T198" s="20" t="s">
        <v>1306</v>
      </c>
      <c r="U198" s="20" t="s">
        <v>1306</v>
      </c>
      <c r="V198" s="20" t="s">
        <v>1306</v>
      </c>
      <c r="W198" s="20" t="s">
        <v>1306</v>
      </c>
      <c r="X198" s="20" t="s">
        <v>1306</v>
      </c>
      <c r="Y198" s="20" t="s">
        <v>1306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1306</v>
      </c>
      <c r="L199" s="20" t="s">
        <v>1306</v>
      </c>
      <c r="M199" s="20" t="s">
        <v>1306</v>
      </c>
      <c r="N199" s="20" t="s">
        <v>1306</v>
      </c>
      <c r="O199" s="20" t="s">
        <v>1306</v>
      </c>
      <c r="P199" s="20" t="s">
        <v>1306</v>
      </c>
      <c r="Q199" s="20" t="s">
        <v>1306</v>
      </c>
      <c r="R199" s="20" t="s">
        <v>1306</v>
      </c>
      <c r="S199" s="20" t="s">
        <v>1306</v>
      </c>
      <c r="T199" s="20" t="s">
        <v>1306</v>
      </c>
      <c r="U199" s="20" t="s">
        <v>1306</v>
      </c>
      <c r="V199" s="20" t="s">
        <v>1306</v>
      </c>
      <c r="W199" s="20" t="s">
        <v>1306</v>
      </c>
      <c r="X199" s="20" t="s">
        <v>1306</v>
      </c>
      <c r="Y199" s="20" t="s">
        <v>1306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4</v>
      </c>
      <c r="I200" s="40">
        <f>COUNTIF(K200:AL200,"APAGADO")</f>
        <v>27</v>
      </c>
      <c r="J200" s="41">
        <f>(H200)/(I200+H200)</f>
        <v>0.12903225806451613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 t="s">
        <v>1306</v>
      </c>
      <c r="Q200" s="20" t="s">
        <v>1306</v>
      </c>
      <c r="R200" s="20" t="s">
        <v>1306</v>
      </c>
      <c r="S200" s="20" t="s">
        <v>1306</v>
      </c>
      <c r="T200" s="20" t="s">
        <v>1306</v>
      </c>
      <c r="U200" s="20" t="s">
        <v>1306</v>
      </c>
      <c r="V200" s="20" t="s">
        <v>1306</v>
      </c>
      <c r="W200" s="20" t="s">
        <v>1306</v>
      </c>
      <c r="X200" s="20" t="s">
        <v>1306</v>
      </c>
      <c r="Y200" s="20" t="s">
        <v>1306</v>
      </c>
      <c r="Z200" s="20" t="s">
        <v>1306</v>
      </c>
      <c r="AA200" s="20" t="s">
        <v>1306</v>
      </c>
      <c r="AB200" s="20" t="s">
        <v>1306</v>
      </c>
      <c r="AC200" s="20" t="s">
        <v>1306</v>
      </c>
      <c r="AD200" s="20" t="s">
        <v>1306</v>
      </c>
      <c r="AE200" s="20" t="s">
        <v>1306</v>
      </c>
      <c r="AF200" s="20" t="s">
        <v>1306</v>
      </c>
      <c r="AG200" s="20" t="s">
        <v>1306</v>
      </c>
      <c r="AH200" s="20"/>
      <c r="AI200" s="20" t="s">
        <v>1306</v>
      </c>
      <c r="AJ200" s="20" t="s">
        <v>1306</v>
      </c>
      <c r="AK200" s="20" t="s">
        <v>1306</v>
      </c>
      <c r="AL200" s="20" t="s">
        <v>1306</v>
      </c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1306</v>
      </c>
      <c r="L201" s="20" t="s">
        <v>1306</v>
      </c>
      <c r="M201" s="20" t="s">
        <v>1306</v>
      </c>
      <c r="N201" s="20" t="s">
        <v>1306</v>
      </c>
      <c r="O201" s="20" t="s">
        <v>1306</v>
      </c>
      <c r="P201" s="20" t="s">
        <v>1306</v>
      </c>
      <c r="Q201" s="20" t="s">
        <v>1306</v>
      </c>
      <c r="R201" s="20" t="s">
        <v>1306</v>
      </c>
      <c r="S201" s="20" t="s">
        <v>1306</v>
      </c>
      <c r="T201" s="20" t="s">
        <v>1306</v>
      </c>
      <c r="U201" s="20" t="s">
        <v>1306</v>
      </c>
      <c r="V201" s="20" t="s">
        <v>1306</v>
      </c>
      <c r="W201" s="20" t="s">
        <v>1306</v>
      </c>
      <c r="X201" s="20" t="s">
        <v>1306</v>
      </c>
      <c r="Y201" s="20" t="s">
        <v>1306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1306</v>
      </c>
      <c r="L203" s="20" t="s">
        <v>1306</v>
      </c>
      <c r="M203" s="20" t="s">
        <v>1306</v>
      </c>
      <c r="N203" s="20" t="s">
        <v>1306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24</v>
      </c>
      <c r="I204" s="40">
        <f t="shared" si="18"/>
        <v>7</v>
      </c>
      <c r="J204" s="41">
        <f t="shared" si="19"/>
        <v>0.77419354838709675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1306</v>
      </c>
      <c r="W204" s="20" t="s">
        <v>1306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 t="s">
        <v>1306</v>
      </c>
      <c r="AI204" s="20" t="s">
        <v>1306</v>
      </c>
      <c r="AJ204" s="20" t="s">
        <v>1306</v>
      </c>
      <c r="AK204" s="20" t="s">
        <v>1306</v>
      </c>
      <c r="AL204" s="20" t="s">
        <v>1306</v>
      </c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1306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25</v>
      </c>
      <c r="I206" s="40">
        <f t="shared" si="18"/>
        <v>6</v>
      </c>
      <c r="J206" s="41">
        <f t="shared" si="19"/>
        <v>0.80645161290322576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1306</v>
      </c>
      <c r="AC206" s="20"/>
      <c r="AD206" s="20"/>
      <c r="AE206" s="20"/>
      <c r="AF206" s="20"/>
      <c r="AG206" s="20" t="s">
        <v>1306</v>
      </c>
      <c r="AH206" s="20" t="s">
        <v>1306</v>
      </c>
      <c r="AI206" s="20"/>
      <c r="AJ206" s="20" t="s">
        <v>1306</v>
      </c>
      <c r="AK206" s="20" t="s">
        <v>1306</v>
      </c>
      <c r="AL206" s="20" t="s">
        <v>1306</v>
      </c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25</v>
      </c>
      <c r="I208" s="40">
        <f t="shared" si="18"/>
        <v>6</v>
      </c>
      <c r="J208" s="41">
        <f t="shared" si="19"/>
        <v>0.80645161290322576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1306</v>
      </c>
      <c r="AC208" s="20"/>
      <c r="AD208" s="20"/>
      <c r="AE208" s="20"/>
      <c r="AF208" s="20"/>
      <c r="AG208" s="20" t="s">
        <v>1306</v>
      </c>
      <c r="AH208" s="20" t="s">
        <v>1306</v>
      </c>
      <c r="AI208" s="20"/>
      <c r="AJ208" s="20" t="s">
        <v>1306</v>
      </c>
      <c r="AK208" s="20" t="s">
        <v>1306</v>
      </c>
      <c r="AL208" s="20" t="s">
        <v>1306</v>
      </c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1306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13</v>
      </c>
      <c r="I210" s="40">
        <f t="shared" si="18"/>
        <v>18</v>
      </c>
      <c r="J210" s="41">
        <f t="shared" si="19"/>
        <v>0.41935483870967744</v>
      </c>
      <c r="K210" s="20" t="s">
        <v>1306</v>
      </c>
      <c r="L210" s="20" t="s">
        <v>1306</v>
      </c>
      <c r="M210" s="20" t="s">
        <v>1306</v>
      </c>
      <c r="N210" s="20"/>
      <c r="O210" s="20"/>
      <c r="P210" s="20" t="s">
        <v>1306</v>
      </c>
      <c r="Q210" s="20"/>
      <c r="R210" s="20" t="s">
        <v>1306</v>
      </c>
      <c r="S210" s="20"/>
      <c r="T210" s="20" t="s">
        <v>1306</v>
      </c>
      <c r="U210" s="20"/>
      <c r="V210" s="20" t="s">
        <v>1306</v>
      </c>
      <c r="W210" s="20"/>
      <c r="X210" s="20"/>
      <c r="Y210" s="20"/>
      <c r="Z210" s="20"/>
      <c r="AA210" s="20" t="s">
        <v>1306</v>
      </c>
      <c r="AB210" s="20" t="s">
        <v>1306</v>
      </c>
      <c r="AC210" s="20" t="s">
        <v>1306</v>
      </c>
      <c r="AD210" s="20" t="s">
        <v>1306</v>
      </c>
      <c r="AE210" s="20"/>
      <c r="AF210" s="20" t="s">
        <v>1306</v>
      </c>
      <c r="AG210" s="20" t="s">
        <v>1306</v>
      </c>
      <c r="AH210" s="20" t="s">
        <v>1306</v>
      </c>
      <c r="AI210" s="20" t="s">
        <v>1306</v>
      </c>
      <c r="AJ210" s="20" t="s">
        <v>1306</v>
      </c>
      <c r="AK210" s="20" t="s">
        <v>1306</v>
      </c>
      <c r="AL210" s="20" t="s">
        <v>1306</v>
      </c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28</v>
      </c>
      <c r="I211" s="40">
        <f t="shared" si="18"/>
        <v>3</v>
      </c>
      <c r="J211" s="41">
        <f t="shared" si="19"/>
        <v>0.90322580645161288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 t="s">
        <v>1306</v>
      </c>
      <c r="AH211" s="20" t="s">
        <v>1306</v>
      </c>
      <c r="AI211" s="20" t="s">
        <v>1306</v>
      </c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1306</v>
      </c>
      <c r="U213" s="20" t="s">
        <v>1306</v>
      </c>
      <c r="V213" s="20"/>
      <c r="W213" s="20" t="s">
        <v>1306</v>
      </c>
      <c r="X213" s="20" t="s">
        <v>1306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3</v>
      </c>
      <c r="I214" s="40">
        <f t="shared" si="18"/>
        <v>28</v>
      </c>
      <c r="J214" s="41">
        <f t="shared" si="19"/>
        <v>9.6774193548387094E-2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 t="s">
        <v>1306</v>
      </c>
      <c r="Q214" s="20" t="s">
        <v>1306</v>
      </c>
      <c r="R214" s="20" t="s">
        <v>1306</v>
      </c>
      <c r="S214" s="20" t="s">
        <v>1306</v>
      </c>
      <c r="T214" s="20" t="s">
        <v>1306</v>
      </c>
      <c r="U214" s="20" t="s">
        <v>1306</v>
      </c>
      <c r="V214" s="20" t="s">
        <v>1306</v>
      </c>
      <c r="W214" s="20" t="s">
        <v>1306</v>
      </c>
      <c r="X214" s="20" t="s">
        <v>1306</v>
      </c>
      <c r="Y214" s="20" t="s">
        <v>1306</v>
      </c>
      <c r="Z214" s="20" t="s">
        <v>1306</v>
      </c>
      <c r="AA214" s="20" t="s">
        <v>1306</v>
      </c>
      <c r="AB214" s="20" t="s">
        <v>1306</v>
      </c>
      <c r="AC214" s="20" t="s">
        <v>1306</v>
      </c>
      <c r="AD214" s="20" t="s">
        <v>1306</v>
      </c>
      <c r="AE214" s="20" t="s">
        <v>1306</v>
      </c>
      <c r="AF214" s="20" t="s">
        <v>1306</v>
      </c>
      <c r="AG214" s="20" t="s">
        <v>1306</v>
      </c>
      <c r="AH214" s="20" t="s">
        <v>1306</v>
      </c>
      <c r="AI214" s="20" t="s">
        <v>1306</v>
      </c>
      <c r="AJ214" s="20" t="s">
        <v>1306</v>
      </c>
      <c r="AK214" s="20" t="s">
        <v>1306</v>
      </c>
      <c r="AL214" s="20" t="s">
        <v>1306</v>
      </c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1306</v>
      </c>
      <c r="L215" s="20" t="s">
        <v>1306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29</v>
      </c>
      <c r="I220" s="40">
        <f t="shared" si="18"/>
        <v>2</v>
      </c>
      <c r="J220" s="41">
        <f t="shared" si="19"/>
        <v>0.93548387096774188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1306</v>
      </c>
      <c r="AL220" s="20" t="s">
        <v>1306</v>
      </c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28</v>
      </c>
      <c r="I221" s="40">
        <f t="shared" si="18"/>
        <v>3</v>
      </c>
      <c r="J221" s="41">
        <f t="shared" si="19"/>
        <v>0.90322580645161288</v>
      </c>
      <c r="K221" s="20" t="s">
        <v>1306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1306</v>
      </c>
      <c r="AL221" s="20" t="s">
        <v>1306</v>
      </c>
      <c r="AM221" s="20"/>
      <c r="AN221" s="20"/>
      <c r="AO221" s="20"/>
    </row>
    <row r="222" spans="1:41" ht="15" hidden="1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1306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/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 t="s">
        <v>1306</v>
      </c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30</v>
      </c>
      <c r="I227" s="40">
        <f t="shared" si="18"/>
        <v>1</v>
      </c>
      <c r="J227" s="41">
        <f t="shared" si="19"/>
        <v>0.967741935483871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 t="s">
        <v>1306</v>
      </c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1306</v>
      </c>
      <c r="L229" s="20" t="s">
        <v>1306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1306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1306</v>
      </c>
      <c r="L230" s="20" t="s">
        <v>1306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1306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hidden="1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3</v>
      </c>
      <c r="I231" s="40">
        <f t="shared" si="18"/>
        <v>28</v>
      </c>
      <c r="J231" s="41">
        <f t="shared" si="19"/>
        <v>9.6774193548387094E-2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 t="s">
        <v>1306</v>
      </c>
      <c r="Q231" s="20" t="s">
        <v>1306</v>
      </c>
      <c r="R231" s="20" t="s">
        <v>1306</v>
      </c>
      <c r="S231" s="20" t="s">
        <v>1306</v>
      </c>
      <c r="T231" s="20" t="s">
        <v>1306</v>
      </c>
      <c r="U231" s="20" t="s">
        <v>1306</v>
      </c>
      <c r="V231" s="20" t="s">
        <v>1306</v>
      </c>
      <c r="W231" s="20" t="s">
        <v>1306</v>
      </c>
      <c r="X231" s="20" t="s">
        <v>1306</v>
      </c>
      <c r="Y231" s="20" t="s">
        <v>1306</v>
      </c>
      <c r="Z231" s="20" t="s">
        <v>1306</v>
      </c>
      <c r="AA231" s="20" t="s">
        <v>1306</v>
      </c>
      <c r="AB231" s="20" t="s">
        <v>1306</v>
      </c>
      <c r="AC231" s="20" t="s">
        <v>1306</v>
      </c>
      <c r="AD231" s="20" t="s">
        <v>1306</v>
      </c>
      <c r="AE231" s="20" t="s">
        <v>1306</v>
      </c>
      <c r="AF231" s="20" t="s">
        <v>1306</v>
      </c>
      <c r="AG231" s="20" t="s">
        <v>1306</v>
      </c>
      <c r="AH231" s="20" t="s">
        <v>1306</v>
      </c>
      <c r="AI231" s="20" t="s">
        <v>1306</v>
      </c>
      <c r="AJ231" s="20" t="s">
        <v>1306</v>
      </c>
      <c r="AK231" s="20" t="s">
        <v>1306</v>
      </c>
      <c r="AL231" s="20" t="s">
        <v>1306</v>
      </c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1306</v>
      </c>
      <c r="S234" s="20" t="s">
        <v>1306</v>
      </c>
      <c r="T234" s="20" t="s">
        <v>1306</v>
      </c>
      <c r="U234" s="20" t="s">
        <v>1306</v>
      </c>
      <c r="V234" s="20" t="s">
        <v>1306</v>
      </c>
      <c r="W234" s="20" t="s">
        <v>1306</v>
      </c>
      <c r="X234" s="20" t="s">
        <v>1306</v>
      </c>
      <c r="Y234" s="20" t="s">
        <v>1306</v>
      </c>
      <c r="Z234" s="20" t="s">
        <v>1306</v>
      </c>
      <c r="AA234" s="20" t="s">
        <v>1306</v>
      </c>
      <c r="AB234" s="20" t="s">
        <v>1306</v>
      </c>
      <c r="AC234" s="20" t="s">
        <v>1306</v>
      </c>
      <c r="AD234" s="20" t="s">
        <v>1306</v>
      </c>
      <c r="AE234" s="20" t="s">
        <v>1306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17</v>
      </c>
      <c r="I235" s="40">
        <f t="shared" si="18"/>
        <v>14</v>
      </c>
      <c r="J235" s="41">
        <f t="shared" si="19"/>
        <v>0.54838709677419351</v>
      </c>
      <c r="K235" s="20"/>
      <c r="L235" s="20"/>
      <c r="M235" s="20"/>
      <c r="N235" s="20"/>
      <c r="O235" s="20"/>
      <c r="P235" s="20"/>
      <c r="Q235" s="20"/>
      <c r="R235" s="20" t="s">
        <v>1306</v>
      </c>
      <c r="S235" s="20" t="s">
        <v>1306</v>
      </c>
      <c r="T235" s="20" t="s">
        <v>1306</v>
      </c>
      <c r="U235" s="20" t="s">
        <v>1306</v>
      </c>
      <c r="V235" s="20" t="s">
        <v>1306</v>
      </c>
      <c r="W235" s="20" t="s">
        <v>1306</v>
      </c>
      <c r="X235" s="20" t="s">
        <v>1306</v>
      </c>
      <c r="Y235" s="20" t="s">
        <v>1306</v>
      </c>
      <c r="Z235" s="20" t="s">
        <v>1306</v>
      </c>
      <c r="AA235" s="20" t="s">
        <v>1306</v>
      </c>
      <c r="AB235" s="20" t="s">
        <v>1306</v>
      </c>
      <c r="AC235" s="20" t="s">
        <v>1306</v>
      </c>
      <c r="AD235" s="20" t="s">
        <v>1306</v>
      </c>
      <c r="AE235" s="20" t="s">
        <v>1306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9</v>
      </c>
      <c r="I238" s="40">
        <f t="shared" si="23"/>
        <v>22</v>
      </c>
      <c r="J238" s="41">
        <f t="shared" si="24"/>
        <v>0.29032258064516131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 t="s">
        <v>1306</v>
      </c>
      <c r="Q238" s="20" t="s">
        <v>1306</v>
      </c>
      <c r="R238" s="20" t="s">
        <v>1306</v>
      </c>
      <c r="S238" s="20" t="s">
        <v>1306</v>
      </c>
      <c r="T238" s="20" t="s">
        <v>1306</v>
      </c>
      <c r="U238" s="20" t="s">
        <v>1306</v>
      </c>
      <c r="V238" s="20" t="s">
        <v>1306</v>
      </c>
      <c r="W238" s="20" t="s">
        <v>1306</v>
      </c>
      <c r="X238" s="20" t="s">
        <v>1306</v>
      </c>
      <c r="Y238" s="20" t="s">
        <v>1306</v>
      </c>
      <c r="Z238" s="20" t="s">
        <v>1306</v>
      </c>
      <c r="AA238" s="20" t="s">
        <v>1306</v>
      </c>
      <c r="AB238" s="20" t="s">
        <v>1306</v>
      </c>
      <c r="AC238" s="20" t="s">
        <v>1306</v>
      </c>
      <c r="AD238" s="20" t="s">
        <v>1306</v>
      </c>
      <c r="AE238" s="20"/>
      <c r="AF238" s="20"/>
      <c r="AG238" s="20"/>
      <c r="AH238" s="20"/>
      <c r="AI238" s="20"/>
      <c r="AJ238" s="20"/>
      <c r="AK238" s="20" t="s">
        <v>1306</v>
      </c>
      <c r="AL238" s="20" t="s">
        <v>1306</v>
      </c>
      <c r="AM238" s="20"/>
      <c r="AN238" s="20"/>
      <c r="AO238" s="20"/>
    </row>
    <row r="239" spans="1:41" ht="15" hidden="1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19</v>
      </c>
      <c r="I243" s="40">
        <f t="shared" si="23"/>
        <v>12</v>
      </c>
      <c r="J243" s="41">
        <f t="shared" si="24"/>
        <v>0.61290322580645162</v>
      </c>
      <c r="K243" s="20" t="s">
        <v>1306</v>
      </c>
      <c r="L243" s="20" t="s">
        <v>1306</v>
      </c>
      <c r="M243" s="20"/>
      <c r="N243" s="20"/>
      <c r="O243" s="20"/>
      <c r="P243" s="20"/>
      <c r="Q243" s="20"/>
      <c r="R243" s="20" t="s">
        <v>1306</v>
      </c>
      <c r="S243" s="20"/>
      <c r="T243" s="20" t="s">
        <v>1306</v>
      </c>
      <c r="U243" s="20" t="s">
        <v>1306</v>
      </c>
      <c r="V243" s="20" t="s">
        <v>1306</v>
      </c>
      <c r="W243" s="20" t="s">
        <v>1306</v>
      </c>
      <c r="X243" s="20"/>
      <c r="Y243" s="20"/>
      <c r="Z243" s="20"/>
      <c r="AA243" s="20" t="s">
        <v>1306</v>
      </c>
      <c r="AB243" s="20"/>
      <c r="AC243" s="20" t="s">
        <v>1306</v>
      </c>
      <c r="AD243" s="20" t="s">
        <v>1306</v>
      </c>
      <c r="AE243" s="20"/>
      <c r="AF243" s="20" t="s">
        <v>1306</v>
      </c>
      <c r="AG243" s="20" t="s">
        <v>1306</v>
      </c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17</v>
      </c>
      <c r="I245" s="40">
        <f t="shared" si="23"/>
        <v>14</v>
      </c>
      <c r="J245" s="41">
        <f t="shared" si="24"/>
        <v>0.54838709677419351</v>
      </c>
      <c r="K245" s="20"/>
      <c r="L245" s="20"/>
      <c r="M245" s="20"/>
      <c r="N245" s="20"/>
      <c r="O245" s="20"/>
      <c r="P245" s="20"/>
      <c r="Q245" s="20"/>
      <c r="R245" s="20" t="s">
        <v>1306</v>
      </c>
      <c r="S245" s="20" t="s">
        <v>1306</v>
      </c>
      <c r="T245" s="20" t="s">
        <v>1306</v>
      </c>
      <c r="U245" s="20" t="s">
        <v>1306</v>
      </c>
      <c r="V245" s="20" t="s">
        <v>1306</v>
      </c>
      <c r="W245" s="20" t="s">
        <v>1306</v>
      </c>
      <c r="X245" s="20" t="s">
        <v>1306</v>
      </c>
      <c r="Y245" s="20" t="s">
        <v>1306</v>
      </c>
      <c r="Z245" s="20" t="s">
        <v>1306</v>
      </c>
      <c r="AA245" s="20" t="s">
        <v>1306</v>
      </c>
      <c r="AB245" s="20" t="s">
        <v>1306</v>
      </c>
      <c r="AC245" s="20" t="s">
        <v>1306</v>
      </c>
      <c r="AD245" s="20" t="s">
        <v>1306</v>
      </c>
      <c r="AE245" s="20" t="s">
        <v>1306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30</v>
      </c>
      <c r="I247" s="40">
        <f t="shared" si="23"/>
        <v>1</v>
      </c>
      <c r="J247" s="41">
        <f t="shared" si="24"/>
        <v>0.967741935483871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 t="s">
        <v>1306</v>
      </c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1306</v>
      </c>
      <c r="L248" s="20"/>
      <c r="M248" s="20" t="s">
        <v>1306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1306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1306</v>
      </c>
      <c r="L249" s="20" t="s">
        <v>1306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1306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1306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1306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1306</v>
      </c>
      <c r="U252" s="20" t="s">
        <v>1306</v>
      </c>
      <c r="V252" s="20" t="s">
        <v>1306</v>
      </c>
      <c r="W252" s="20" t="s">
        <v>1306</v>
      </c>
      <c r="X252" s="20" t="s">
        <v>1306</v>
      </c>
      <c r="Y252" s="20"/>
      <c r="Z252" s="20"/>
      <c r="AA252" s="20" t="s">
        <v>1306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1306</v>
      </c>
      <c r="U253" s="20" t="s">
        <v>1306</v>
      </c>
      <c r="V253" s="20" t="s">
        <v>1306</v>
      </c>
      <c r="W253" s="20" t="s">
        <v>1306</v>
      </c>
      <c r="X253" s="20" t="s">
        <v>1306</v>
      </c>
      <c r="Y253" s="20"/>
      <c r="Z253" s="20"/>
      <c r="AA253" s="20" t="s">
        <v>1306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1306</v>
      </c>
      <c r="L254" s="20" t="s">
        <v>1306</v>
      </c>
      <c r="M254" s="20" t="s">
        <v>1306</v>
      </c>
      <c r="N254" s="20" t="s">
        <v>1306</v>
      </c>
      <c r="O254" s="20" t="s">
        <v>1306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1306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1306</v>
      </c>
      <c r="L255" s="20" t="s">
        <v>1306</v>
      </c>
      <c r="M255" s="20" t="s">
        <v>1306</v>
      </c>
      <c r="N255" s="20" t="s">
        <v>1306</v>
      </c>
      <c r="O255" s="20" t="s">
        <v>1306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1306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1306</v>
      </c>
      <c r="L256" s="20" t="s">
        <v>1306</v>
      </c>
      <c r="M256" s="20" t="s">
        <v>1306</v>
      </c>
      <c r="N256" s="20" t="s">
        <v>1306</v>
      </c>
      <c r="O256" s="20" t="s">
        <v>1306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1306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1306</v>
      </c>
      <c r="L257" s="20" t="s">
        <v>1306</v>
      </c>
      <c r="M257" s="20" t="s">
        <v>1306</v>
      </c>
      <c r="N257" s="20" t="s">
        <v>1306</v>
      </c>
      <c r="O257" s="20" t="s">
        <v>1306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1306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1306</v>
      </c>
      <c r="L258" s="20" t="s">
        <v>1306</v>
      </c>
      <c r="M258" s="20" t="s">
        <v>1306</v>
      </c>
      <c r="N258" s="20" t="s">
        <v>1306</v>
      </c>
      <c r="O258" s="20" t="s">
        <v>1306</v>
      </c>
      <c r="P258" s="20" t="s">
        <v>1306</v>
      </c>
      <c r="Q258" s="20" t="s">
        <v>1306</v>
      </c>
      <c r="R258" s="20" t="s">
        <v>1306</v>
      </c>
      <c r="S258" s="20" t="s">
        <v>1306</v>
      </c>
      <c r="T258" s="20" t="s">
        <v>1306</v>
      </c>
      <c r="U258" s="20" t="s">
        <v>1306</v>
      </c>
      <c r="V258" s="20" t="s">
        <v>1306</v>
      </c>
      <c r="W258" s="20" t="s">
        <v>1306</v>
      </c>
      <c r="X258" s="20" t="s">
        <v>1306</v>
      </c>
      <c r="Y258" s="20" t="s">
        <v>1306</v>
      </c>
      <c r="Z258" s="20"/>
      <c r="AA258" s="20" t="s">
        <v>1306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1306</v>
      </c>
      <c r="L259" s="20"/>
      <c r="M259" s="20" t="s">
        <v>1306</v>
      </c>
      <c r="N259" s="20" t="s">
        <v>1306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1306</v>
      </c>
      <c r="Z259" s="20" t="s">
        <v>1306</v>
      </c>
      <c r="AA259" s="20" t="s">
        <v>1306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1306</v>
      </c>
      <c r="L260" s="20" t="s">
        <v>1306</v>
      </c>
      <c r="M260" s="20" t="s">
        <v>1306</v>
      </c>
      <c r="N260" s="20" t="s">
        <v>1306</v>
      </c>
      <c r="O260" s="20" t="s">
        <v>1306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1306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1306</v>
      </c>
      <c r="L261" s="20" t="s">
        <v>1306</v>
      </c>
      <c r="M261" s="20" t="s">
        <v>1306</v>
      </c>
      <c r="N261" s="20" t="s">
        <v>1306</v>
      </c>
      <c r="O261" s="20" t="s">
        <v>1306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1306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1306</v>
      </c>
      <c r="L262" s="20" t="s">
        <v>1306</v>
      </c>
      <c r="M262" s="20" t="s">
        <v>1306</v>
      </c>
      <c r="N262" s="20" t="s">
        <v>1306</v>
      </c>
      <c r="O262" s="20" t="s">
        <v>1306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1306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1306</v>
      </c>
      <c r="L263" s="20" t="s">
        <v>1306</v>
      </c>
      <c r="M263" s="20" t="s">
        <v>1306</v>
      </c>
      <c r="N263" s="20" t="s">
        <v>1306</v>
      </c>
      <c r="O263" s="20" t="s">
        <v>1306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1306</v>
      </c>
      <c r="L264" s="20" t="s">
        <v>1306</v>
      </c>
      <c r="M264" s="20" t="s">
        <v>1306</v>
      </c>
      <c r="N264" s="20" t="s">
        <v>1306</v>
      </c>
      <c r="O264" s="20" t="s">
        <v>1306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1306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1306</v>
      </c>
      <c r="L265" s="20" t="s">
        <v>1306</v>
      </c>
      <c r="M265" s="20" t="s">
        <v>1306</v>
      </c>
      <c r="N265" s="20" t="s">
        <v>1306</v>
      </c>
      <c r="O265" s="20" t="s">
        <v>1306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1306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1306</v>
      </c>
      <c r="L268" s="20" t="s">
        <v>1306</v>
      </c>
      <c r="M268" s="20" t="s">
        <v>1306</v>
      </c>
      <c r="N268" s="20" t="s">
        <v>1306</v>
      </c>
      <c r="O268" s="20" t="s">
        <v>1306</v>
      </c>
      <c r="P268" s="20" t="s">
        <v>1306</v>
      </c>
      <c r="Q268" s="20" t="s">
        <v>1306</v>
      </c>
      <c r="R268" s="20" t="s">
        <v>1306</v>
      </c>
      <c r="S268" s="20" t="s">
        <v>1306</v>
      </c>
      <c r="T268" s="20" t="s">
        <v>1306</v>
      </c>
      <c r="U268" s="20" t="s">
        <v>1306</v>
      </c>
      <c r="V268" s="20" t="s">
        <v>1306</v>
      </c>
      <c r="W268" s="20" t="s">
        <v>1306</v>
      </c>
      <c r="X268" s="20" t="s">
        <v>1306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3</v>
      </c>
      <c r="I269" s="40">
        <f t="shared" si="23"/>
        <v>28</v>
      </c>
      <c r="J269" s="41">
        <f t="shared" si="24"/>
        <v>9.6774193548387094E-2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 t="s">
        <v>1306</v>
      </c>
      <c r="Q269" s="20" t="s">
        <v>1306</v>
      </c>
      <c r="R269" s="20" t="s">
        <v>1306</v>
      </c>
      <c r="S269" s="20" t="s">
        <v>1306</v>
      </c>
      <c r="T269" s="20" t="s">
        <v>1306</v>
      </c>
      <c r="U269" s="20" t="s">
        <v>1306</v>
      </c>
      <c r="V269" s="20" t="s">
        <v>1306</v>
      </c>
      <c r="W269" s="20" t="s">
        <v>1306</v>
      </c>
      <c r="X269" s="20" t="s">
        <v>1306</v>
      </c>
      <c r="Y269" s="20" t="s">
        <v>1306</v>
      </c>
      <c r="Z269" s="20" t="s">
        <v>1306</v>
      </c>
      <c r="AA269" s="20" t="s">
        <v>1306</v>
      </c>
      <c r="AB269" s="20" t="s">
        <v>1306</v>
      </c>
      <c r="AC269" s="20" t="s">
        <v>1306</v>
      </c>
      <c r="AD269" s="20" t="s">
        <v>1306</v>
      </c>
      <c r="AE269" s="20" t="s">
        <v>1306</v>
      </c>
      <c r="AF269" s="20" t="s">
        <v>1306</v>
      </c>
      <c r="AG269" s="20" t="s">
        <v>1306</v>
      </c>
      <c r="AH269" s="20" t="s">
        <v>1306</v>
      </c>
      <c r="AI269" s="20" t="s">
        <v>1306</v>
      </c>
      <c r="AJ269" s="20" t="s">
        <v>1306</v>
      </c>
      <c r="AK269" s="20" t="s">
        <v>1306</v>
      </c>
      <c r="AL269" s="20" t="s">
        <v>1306</v>
      </c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3</v>
      </c>
      <c r="I270" s="40">
        <f t="shared" si="23"/>
        <v>28</v>
      </c>
      <c r="J270" s="41">
        <f t="shared" si="24"/>
        <v>9.6774193548387094E-2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 t="s">
        <v>1306</v>
      </c>
      <c r="Q270" s="20" t="s">
        <v>1306</v>
      </c>
      <c r="R270" s="20" t="s">
        <v>1306</v>
      </c>
      <c r="S270" s="20" t="s">
        <v>1306</v>
      </c>
      <c r="T270" s="20" t="s">
        <v>1306</v>
      </c>
      <c r="U270" s="20" t="s">
        <v>1306</v>
      </c>
      <c r="V270" s="20" t="s">
        <v>1306</v>
      </c>
      <c r="W270" s="20" t="s">
        <v>1306</v>
      </c>
      <c r="X270" s="20" t="s">
        <v>1306</v>
      </c>
      <c r="Y270" s="20" t="s">
        <v>1306</v>
      </c>
      <c r="Z270" s="20" t="s">
        <v>1306</v>
      </c>
      <c r="AA270" s="20" t="s">
        <v>1306</v>
      </c>
      <c r="AB270" s="20" t="s">
        <v>1306</v>
      </c>
      <c r="AC270" s="20" t="s">
        <v>1306</v>
      </c>
      <c r="AD270" s="20" t="s">
        <v>1306</v>
      </c>
      <c r="AE270" s="20" t="s">
        <v>1306</v>
      </c>
      <c r="AF270" s="20" t="s">
        <v>1306</v>
      </c>
      <c r="AG270" s="20" t="s">
        <v>1306</v>
      </c>
      <c r="AH270" s="20" t="s">
        <v>1306</v>
      </c>
      <c r="AI270" s="20" t="s">
        <v>1306</v>
      </c>
      <c r="AJ270" s="20" t="s">
        <v>1306</v>
      </c>
      <c r="AK270" s="20" t="s">
        <v>1306</v>
      </c>
      <c r="AL270" s="20" t="s">
        <v>1306</v>
      </c>
      <c r="AM270" s="20"/>
      <c r="AN270" s="20"/>
      <c r="AO270" s="20"/>
    </row>
    <row r="271" spans="1:41" ht="15" hidden="1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1306</v>
      </c>
      <c r="L277" s="20" t="s">
        <v>1306</v>
      </c>
      <c r="M277" s="20" t="s">
        <v>1306</v>
      </c>
      <c r="N277" s="20" t="s">
        <v>1306</v>
      </c>
      <c r="O277" s="20" t="s">
        <v>1306</v>
      </c>
      <c r="P277" s="20" t="s">
        <v>1306</v>
      </c>
      <c r="Q277" s="20" t="s">
        <v>1306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1306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1306</v>
      </c>
      <c r="L281" s="20" t="s">
        <v>1306</v>
      </c>
      <c r="M281" s="20" t="s">
        <v>1306</v>
      </c>
      <c r="N281" s="20"/>
      <c r="O281" s="20" t="s">
        <v>1306</v>
      </c>
      <c r="P281" s="20" t="s">
        <v>1306</v>
      </c>
      <c r="Q281" s="20" t="s">
        <v>1306</v>
      </c>
      <c r="R281" s="20" t="s">
        <v>1306</v>
      </c>
      <c r="S281" s="20" t="s">
        <v>1306</v>
      </c>
      <c r="T281" s="20" t="s">
        <v>1306</v>
      </c>
      <c r="U281" s="20" t="s">
        <v>1306</v>
      </c>
      <c r="V281" s="20" t="s">
        <v>1306</v>
      </c>
      <c r="W281" s="20" t="s">
        <v>1306</v>
      </c>
      <c r="X281" s="20" t="s">
        <v>1306</v>
      </c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 t="s">
        <v>1306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1306</v>
      </c>
      <c r="AD285" s="20"/>
      <c r="AE285" s="20"/>
      <c r="AF285" s="20"/>
      <c r="AG285" s="20" t="s">
        <v>1306</v>
      </c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23</v>
      </c>
      <c r="I304" s="40">
        <f t="shared" si="26"/>
        <v>8</v>
      </c>
      <c r="J304" s="41">
        <f t="shared" si="27"/>
        <v>0.74193548387096775</v>
      </c>
      <c r="K304" s="20"/>
      <c r="L304" s="20"/>
      <c r="M304" s="20"/>
      <c r="N304" s="20"/>
      <c r="O304" s="20"/>
      <c r="P304" s="20"/>
      <c r="Q304" s="20"/>
      <c r="R304" s="20"/>
      <c r="S304" s="20" t="s">
        <v>1306</v>
      </c>
      <c r="T304" s="20" t="s">
        <v>1306</v>
      </c>
      <c r="U304" s="20" t="s">
        <v>1306</v>
      </c>
      <c r="V304" s="20"/>
      <c r="W304" s="20"/>
      <c r="X304" s="20"/>
      <c r="Y304" s="20"/>
      <c r="Z304" s="20"/>
      <c r="AA304" s="20" t="s">
        <v>1306</v>
      </c>
      <c r="AB304" s="20"/>
      <c r="AC304" s="20"/>
      <c r="AD304" s="20"/>
      <c r="AE304" s="20"/>
      <c r="AF304" s="20" t="s">
        <v>1306</v>
      </c>
      <c r="AG304" s="20"/>
      <c r="AH304" s="20"/>
      <c r="AI304" s="20"/>
      <c r="AJ304" s="20" t="s">
        <v>1306</v>
      </c>
      <c r="AK304" s="20" t="s">
        <v>1306</v>
      </c>
      <c r="AL304" s="20" t="s">
        <v>1306</v>
      </c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1306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1306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1306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1306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1306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1306</v>
      </c>
      <c r="L310" s="20" t="s">
        <v>1306</v>
      </c>
      <c r="M310" s="20" t="s">
        <v>1306</v>
      </c>
      <c r="N310" s="20" t="s">
        <v>1306</v>
      </c>
      <c r="O310" s="20" t="s">
        <v>1306</v>
      </c>
      <c r="P310" s="20" t="s">
        <v>1306</v>
      </c>
      <c r="Q310" s="20" t="s">
        <v>1306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1306</v>
      </c>
      <c r="N311" s="20"/>
      <c r="O311" s="20"/>
      <c r="P311" s="20"/>
      <c r="Q311" s="20"/>
      <c r="R311" s="20"/>
      <c r="S311" s="20"/>
      <c r="T311" s="20"/>
      <c r="U311" s="20"/>
      <c r="V311" s="20" t="s">
        <v>1306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1306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1306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1306</v>
      </c>
      <c r="L313" s="20" t="s">
        <v>1306</v>
      </c>
      <c r="M313" s="20" t="s">
        <v>1306</v>
      </c>
      <c r="N313" s="20" t="s">
        <v>1306</v>
      </c>
      <c r="O313" s="20" t="s">
        <v>1306</v>
      </c>
      <c r="P313" s="20" t="s">
        <v>1306</v>
      </c>
      <c r="Q313" s="20" t="s">
        <v>1306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1306</v>
      </c>
      <c r="O314" s="20" t="s">
        <v>1306</v>
      </c>
      <c r="P314" s="20" t="s">
        <v>1306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30</v>
      </c>
      <c r="I326" s="40">
        <f t="shared" si="26"/>
        <v>1</v>
      </c>
      <c r="J326" s="41">
        <f t="shared" si="27"/>
        <v>0.967741935483871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 t="s">
        <v>1306</v>
      </c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1306</v>
      </c>
      <c r="Y327" s="20"/>
      <c r="Z327" s="20"/>
      <c r="AA327" s="20"/>
      <c r="AB327" s="20"/>
      <c r="AC327" s="20"/>
      <c r="AD327" s="20" t="s">
        <v>1306</v>
      </c>
      <c r="AE327" s="20"/>
      <c r="AF327" s="20"/>
      <c r="AG327" s="20"/>
      <c r="AH327" s="20" t="s">
        <v>1306</v>
      </c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30</v>
      </c>
      <c r="I331" s="40">
        <f t="shared" si="26"/>
        <v>1</v>
      </c>
      <c r="J331" s="41">
        <f t="shared" si="27"/>
        <v>0.967741935483871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 t="s">
        <v>1306</v>
      </c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1306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1306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1306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1306</v>
      </c>
      <c r="X340" s="20" t="s">
        <v>1306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1306</v>
      </c>
      <c r="X341" s="20" t="s">
        <v>1306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1306</v>
      </c>
      <c r="L342" s="20" t="s">
        <v>1306</v>
      </c>
      <c r="M342" s="20" t="s">
        <v>1306</v>
      </c>
      <c r="N342" s="20" t="s">
        <v>1306</v>
      </c>
      <c r="O342" s="20" t="s">
        <v>1306</v>
      </c>
      <c r="P342" s="20"/>
      <c r="Q342" s="20"/>
      <c r="R342" s="20" t="s">
        <v>1306</v>
      </c>
      <c r="S342" s="20" t="s">
        <v>1306</v>
      </c>
      <c r="T342" s="20" t="s">
        <v>1306</v>
      </c>
      <c r="U342" s="20" t="s">
        <v>1306</v>
      </c>
      <c r="V342" s="20" t="s">
        <v>1306</v>
      </c>
      <c r="W342" s="20" t="s">
        <v>1306</v>
      </c>
      <c r="X342" s="20" t="s">
        <v>1306</v>
      </c>
      <c r="Y342" s="20" t="s">
        <v>1306</v>
      </c>
      <c r="Z342" s="20" t="s">
        <v>1306</v>
      </c>
      <c r="AA342" s="20" t="s">
        <v>1306</v>
      </c>
      <c r="AB342" s="20" t="s">
        <v>1306</v>
      </c>
      <c r="AC342" s="20" t="s">
        <v>1306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1306</v>
      </c>
      <c r="L343" s="20" t="s">
        <v>1306</v>
      </c>
      <c r="M343" s="20" t="s">
        <v>1306</v>
      </c>
      <c r="N343" s="20" t="s">
        <v>1306</v>
      </c>
      <c r="O343" s="20" t="s">
        <v>1306</v>
      </c>
      <c r="P343" s="20"/>
      <c r="Q343" s="20"/>
      <c r="R343" s="20" t="s">
        <v>1306</v>
      </c>
      <c r="S343" s="20" t="s">
        <v>1306</v>
      </c>
      <c r="T343" s="20" t="s">
        <v>1306</v>
      </c>
      <c r="U343" s="20" t="s">
        <v>1306</v>
      </c>
      <c r="V343" s="20" t="s">
        <v>1306</v>
      </c>
      <c r="W343" s="20" t="s">
        <v>1306</v>
      </c>
      <c r="X343" s="20" t="s">
        <v>1306</v>
      </c>
      <c r="Y343" s="20" t="s">
        <v>1306</v>
      </c>
      <c r="Z343" s="20" t="s">
        <v>1306</v>
      </c>
      <c r="AA343" s="20" t="s">
        <v>1306</v>
      </c>
      <c r="AB343" s="20" t="s">
        <v>1306</v>
      </c>
      <c r="AC343" s="20" t="s">
        <v>1306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1306</v>
      </c>
      <c r="L344" s="20" t="s">
        <v>1306</v>
      </c>
      <c r="M344" s="20" t="s">
        <v>1306</v>
      </c>
      <c r="N344" s="20" t="s">
        <v>1306</v>
      </c>
      <c r="O344" s="20" t="s">
        <v>1306</v>
      </c>
      <c r="P344" s="20"/>
      <c r="Q344" s="20"/>
      <c r="R344" s="20" t="s">
        <v>1306</v>
      </c>
      <c r="S344" s="20" t="s">
        <v>1306</v>
      </c>
      <c r="T344" s="20" t="s">
        <v>1306</v>
      </c>
      <c r="U344" s="20" t="s">
        <v>1306</v>
      </c>
      <c r="V344" s="20" t="s">
        <v>1306</v>
      </c>
      <c r="W344" s="20" t="s">
        <v>1306</v>
      </c>
      <c r="X344" s="20" t="s">
        <v>1306</v>
      </c>
      <c r="Y344" s="20" t="s">
        <v>1306</v>
      </c>
      <c r="Z344" s="20" t="s">
        <v>1306</v>
      </c>
      <c r="AA344" s="20" t="s">
        <v>1306</v>
      </c>
      <c r="AB344" s="20" t="s">
        <v>1306</v>
      </c>
      <c r="AC344" s="20" t="s">
        <v>1306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1306</v>
      </c>
      <c r="M345" s="20" t="s">
        <v>1306</v>
      </c>
      <c r="N345" s="20" t="s">
        <v>1306</v>
      </c>
      <c r="O345" s="20" t="s">
        <v>1306</v>
      </c>
      <c r="P345" s="20" t="s">
        <v>1306</v>
      </c>
      <c r="Q345" s="20" t="s">
        <v>1306</v>
      </c>
      <c r="R345" s="20" t="s">
        <v>1306</v>
      </c>
      <c r="S345" s="20" t="s">
        <v>1306</v>
      </c>
      <c r="T345" s="20" t="s">
        <v>1306</v>
      </c>
      <c r="U345" s="20" t="s">
        <v>1306</v>
      </c>
      <c r="V345" s="20" t="s">
        <v>1306</v>
      </c>
      <c r="W345" s="20"/>
      <c r="X345" s="20" t="s">
        <v>1306</v>
      </c>
      <c r="Y345" s="20" t="s">
        <v>1306</v>
      </c>
      <c r="Z345" s="20" t="s">
        <v>1306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15</v>
      </c>
      <c r="I346" s="40">
        <f t="shared" si="26"/>
        <v>16</v>
      </c>
      <c r="J346" s="41">
        <f t="shared" si="27"/>
        <v>0.4838709677419355</v>
      </c>
      <c r="K346" s="20" t="s">
        <v>1306</v>
      </c>
      <c r="L346" s="20" t="s">
        <v>1306</v>
      </c>
      <c r="M346" s="20" t="s">
        <v>1306</v>
      </c>
      <c r="N346" s="20" t="s">
        <v>1306</v>
      </c>
      <c r="O346" s="20" t="s">
        <v>1306</v>
      </c>
      <c r="P346" s="20" t="s">
        <v>1306</v>
      </c>
      <c r="Q346" s="20" t="s">
        <v>1306</v>
      </c>
      <c r="R346" s="20" t="s">
        <v>1306</v>
      </c>
      <c r="S346" s="20" t="s">
        <v>1306</v>
      </c>
      <c r="T346" s="20" t="s">
        <v>1306</v>
      </c>
      <c r="U346" s="20" t="s">
        <v>1306</v>
      </c>
      <c r="V346" s="20"/>
      <c r="W346" s="20" t="s">
        <v>1306</v>
      </c>
      <c r="X346" s="20" t="s">
        <v>1306</v>
      </c>
      <c r="Y346" s="20" t="s">
        <v>1306</v>
      </c>
      <c r="Z346" s="20" t="s">
        <v>1306</v>
      </c>
      <c r="AA346" s="20"/>
      <c r="AB346" s="20"/>
      <c r="AC346" s="20"/>
      <c r="AD346" s="20"/>
      <c r="AE346" s="20"/>
      <c r="AF346" s="20"/>
      <c r="AG346" s="20"/>
      <c r="AH346" s="20" t="s">
        <v>1306</v>
      </c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1306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 t="s">
        <v>1306</v>
      </c>
      <c r="AA347" s="20" t="s">
        <v>1306</v>
      </c>
      <c r="AB347" s="20" t="s">
        <v>1306</v>
      </c>
      <c r="AC347" s="20" t="s">
        <v>1306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1306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1306</v>
      </c>
      <c r="L349" s="20" t="s">
        <v>1306</v>
      </c>
      <c r="M349" s="20" t="s">
        <v>1306</v>
      </c>
      <c r="N349" s="20" t="s">
        <v>1306</v>
      </c>
      <c r="O349" s="20" t="s">
        <v>1306</v>
      </c>
      <c r="P349" s="20" t="s">
        <v>1306</v>
      </c>
      <c r="Q349" s="20" t="s">
        <v>1306</v>
      </c>
      <c r="R349" s="20" t="s">
        <v>1306</v>
      </c>
      <c r="S349" s="20" t="s">
        <v>1306</v>
      </c>
      <c r="T349" s="20" t="s">
        <v>1306</v>
      </c>
      <c r="U349" s="20" t="s">
        <v>1306</v>
      </c>
      <c r="V349" s="20" t="s">
        <v>1306</v>
      </c>
      <c r="W349" s="20" t="s">
        <v>1306</v>
      </c>
      <c r="X349" s="20" t="s">
        <v>1306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1306</v>
      </c>
      <c r="L350" s="20" t="s">
        <v>1306</v>
      </c>
      <c r="M350" s="20" t="s">
        <v>1306</v>
      </c>
      <c r="N350" s="20" t="s">
        <v>1306</v>
      </c>
      <c r="O350" s="20" t="s">
        <v>1306</v>
      </c>
      <c r="P350" s="20" t="s">
        <v>1306</v>
      </c>
      <c r="Q350" s="20" t="s">
        <v>1306</v>
      </c>
      <c r="R350" s="20" t="s">
        <v>1306</v>
      </c>
      <c r="S350" s="20" t="s">
        <v>1306</v>
      </c>
      <c r="T350" s="20" t="s">
        <v>1306</v>
      </c>
      <c r="U350" s="20" t="s">
        <v>1306</v>
      </c>
      <c r="V350" s="20" t="s">
        <v>1306</v>
      </c>
      <c r="W350" s="20" t="s">
        <v>1306</v>
      </c>
      <c r="X350" s="20" t="s">
        <v>1306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1306</v>
      </c>
      <c r="L351" s="20" t="s">
        <v>1306</v>
      </c>
      <c r="M351" s="20" t="s">
        <v>1306</v>
      </c>
      <c r="N351" s="20" t="s">
        <v>1306</v>
      </c>
      <c r="O351" s="20" t="s">
        <v>1306</v>
      </c>
      <c r="P351" s="20" t="s">
        <v>1306</v>
      </c>
      <c r="Q351" s="20" t="s">
        <v>1306</v>
      </c>
      <c r="R351" s="20" t="s">
        <v>1306</v>
      </c>
      <c r="S351" s="20" t="s">
        <v>1306</v>
      </c>
      <c r="T351" s="20" t="s">
        <v>1306</v>
      </c>
      <c r="U351" s="20" t="s">
        <v>1306</v>
      </c>
      <c r="V351" s="20" t="s">
        <v>1306</v>
      </c>
      <c r="W351" s="20" t="s">
        <v>1306</v>
      </c>
      <c r="X351" s="20" t="s">
        <v>1306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1306</v>
      </c>
      <c r="L352" s="20" t="s">
        <v>1306</v>
      </c>
      <c r="M352" s="20" t="s">
        <v>1306</v>
      </c>
      <c r="N352" s="20"/>
      <c r="O352" s="20" t="s">
        <v>1306</v>
      </c>
      <c r="P352" s="20" t="s">
        <v>1306</v>
      </c>
      <c r="Q352" s="20" t="s">
        <v>1306</v>
      </c>
      <c r="R352" s="20" t="s">
        <v>1306</v>
      </c>
      <c r="S352" s="20" t="s">
        <v>1306</v>
      </c>
      <c r="T352" s="20" t="s">
        <v>1306</v>
      </c>
      <c r="U352" s="20" t="s">
        <v>1306</v>
      </c>
      <c r="V352" s="20" t="s">
        <v>1306</v>
      </c>
      <c r="W352" s="20" t="s">
        <v>1306</v>
      </c>
      <c r="X352" s="20" t="s">
        <v>1306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1306</v>
      </c>
      <c r="M353" s="20" t="s">
        <v>1306</v>
      </c>
      <c r="N353" s="20" t="s">
        <v>1306</v>
      </c>
      <c r="O353" s="20" t="s">
        <v>1306</v>
      </c>
      <c r="P353" s="20" t="s">
        <v>1306</v>
      </c>
      <c r="Q353" s="20" t="s">
        <v>1306</v>
      </c>
      <c r="R353" s="20" t="s">
        <v>1306</v>
      </c>
      <c r="S353" s="20" t="s">
        <v>1306</v>
      </c>
      <c r="T353" s="20" t="s">
        <v>1306</v>
      </c>
      <c r="U353" s="20" t="s">
        <v>1306</v>
      </c>
      <c r="V353" s="20" t="s">
        <v>1306</v>
      </c>
      <c r="W353" s="20" t="s">
        <v>1306</v>
      </c>
      <c r="X353" s="20" t="s">
        <v>1306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1306</v>
      </c>
      <c r="T354" s="20" t="s">
        <v>1306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1306</v>
      </c>
      <c r="T355" s="20" t="s">
        <v>1306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1306</v>
      </c>
      <c r="N356" s="20" t="s">
        <v>1306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1306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1306</v>
      </c>
      <c r="S361" s="20" t="s">
        <v>1306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 t="s">
        <v>1306</v>
      </c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 t="s">
        <v>1306</v>
      </c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hidden="1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24</v>
      </c>
      <c r="I371" s="40">
        <f t="shared" si="26"/>
        <v>7</v>
      </c>
      <c r="J371" s="41">
        <f t="shared" si="27"/>
        <v>0.77419354838709675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1306</v>
      </c>
      <c r="Z371" s="20" t="s">
        <v>1306</v>
      </c>
      <c r="AA371" s="20"/>
      <c r="AB371" s="20" t="s">
        <v>1306</v>
      </c>
      <c r="AC371" s="20" t="s">
        <v>1306</v>
      </c>
      <c r="AD371" s="20" t="s">
        <v>1306</v>
      </c>
      <c r="AE371" s="20" t="s">
        <v>1306</v>
      </c>
      <c r="AF371" s="20" t="s">
        <v>1306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1306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1306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14</v>
      </c>
      <c r="I376" s="40">
        <f t="shared" si="26"/>
        <v>17</v>
      </c>
      <c r="J376" s="41">
        <f t="shared" si="27"/>
        <v>0.45161290322580644</v>
      </c>
      <c r="K376" s="20" t="s">
        <v>1306</v>
      </c>
      <c r="L376" s="20" t="s">
        <v>1306</v>
      </c>
      <c r="M376" s="20"/>
      <c r="N376" s="20"/>
      <c r="O376" s="20" t="s">
        <v>1306</v>
      </c>
      <c r="P376" s="20" t="s">
        <v>1306</v>
      </c>
      <c r="Q376" s="20" t="s">
        <v>1306</v>
      </c>
      <c r="R376" s="20"/>
      <c r="S376" s="20" t="s">
        <v>1306</v>
      </c>
      <c r="T376" s="20" t="s">
        <v>1306</v>
      </c>
      <c r="U376" s="20" t="s">
        <v>1306</v>
      </c>
      <c r="V376" s="20"/>
      <c r="W376" s="20"/>
      <c r="X376" s="20"/>
      <c r="Y376" s="20"/>
      <c r="Z376" s="20"/>
      <c r="AA376" s="20" t="s">
        <v>1306</v>
      </c>
      <c r="AB376" s="20" t="s">
        <v>1306</v>
      </c>
      <c r="AC376" s="20" t="s">
        <v>1306</v>
      </c>
      <c r="AD376" s="20" t="s">
        <v>1306</v>
      </c>
      <c r="AE376" s="20" t="s">
        <v>1306</v>
      </c>
      <c r="AF376" s="20" t="s">
        <v>1306</v>
      </c>
      <c r="AG376" s="20" t="s">
        <v>1306</v>
      </c>
      <c r="AH376" s="20"/>
      <c r="AI376" s="20"/>
      <c r="AJ376" s="20" t="s">
        <v>1306</v>
      </c>
      <c r="AK376" s="20" t="s">
        <v>1306</v>
      </c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1306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1306</v>
      </c>
      <c r="O378" s="20" t="s">
        <v>1306</v>
      </c>
      <c r="P378" s="20" t="s">
        <v>1306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1306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1306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1306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1306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1306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27</v>
      </c>
      <c r="I385" s="40">
        <f>COUNTIF(K385:AL385,"APAGADO")</f>
        <v>4</v>
      </c>
      <c r="J385" s="41">
        <f>(H385)/(I385+H385)</f>
        <v>0.87096774193548387</v>
      </c>
      <c r="K385" s="20"/>
      <c r="L385" s="20"/>
      <c r="M385" s="20"/>
      <c r="N385" s="20" t="s">
        <v>1306</v>
      </c>
      <c r="O385" s="20" t="s">
        <v>1306</v>
      </c>
      <c r="P385" s="20" t="s">
        <v>1306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 t="s">
        <v>1306</v>
      </c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1306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1306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1306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15</v>
      </c>
      <c r="I392" s="40">
        <f t="shared" si="31"/>
        <v>16</v>
      </c>
      <c r="J392" s="41">
        <f t="shared" si="32"/>
        <v>0.4838709677419355</v>
      </c>
      <c r="K392" s="20"/>
      <c r="L392" s="20"/>
      <c r="M392" s="20"/>
      <c r="N392" s="20"/>
      <c r="O392" s="20" t="s">
        <v>1306</v>
      </c>
      <c r="P392" s="20" t="s">
        <v>1306</v>
      </c>
      <c r="Q392" s="20" t="s">
        <v>1306</v>
      </c>
      <c r="R392" s="20"/>
      <c r="S392" s="20" t="s">
        <v>1306</v>
      </c>
      <c r="T392" s="20" t="s">
        <v>1306</v>
      </c>
      <c r="U392" s="20" t="s">
        <v>1306</v>
      </c>
      <c r="V392" s="20"/>
      <c r="W392" s="20"/>
      <c r="X392" s="20" t="s">
        <v>1306</v>
      </c>
      <c r="Y392" s="20"/>
      <c r="Z392" s="20"/>
      <c r="AA392" s="20" t="s">
        <v>1306</v>
      </c>
      <c r="AB392" s="20" t="s">
        <v>1306</v>
      </c>
      <c r="AC392" s="20" t="s">
        <v>1306</v>
      </c>
      <c r="AD392" s="20" t="s">
        <v>1306</v>
      </c>
      <c r="AE392" s="20" t="s">
        <v>1306</v>
      </c>
      <c r="AF392" s="20" t="s">
        <v>1306</v>
      </c>
      <c r="AG392" s="20" t="s">
        <v>1306</v>
      </c>
      <c r="AH392" s="20"/>
      <c r="AI392" s="20"/>
      <c r="AJ392" s="20" t="s">
        <v>1306</v>
      </c>
      <c r="AK392" s="20" t="s">
        <v>1306</v>
      </c>
      <c r="AL392" s="20"/>
      <c r="AM392" s="20"/>
      <c r="AN392" s="20"/>
      <c r="AO392" s="20"/>
    </row>
    <row r="393" spans="1:41" ht="15" hidden="1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15</v>
      </c>
      <c r="I393" s="40">
        <f t="shared" si="31"/>
        <v>16</v>
      </c>
      <c r="J393" s="41">
        <f t="shared" si="32"/>
        <v>0.4838709677419355</v>
      </c>
      <c r="K393" s="20"/>
      <c r="L393" s="20"/>
      <c r="M393" s="20"/>
      <c r="N393" s="20"/>
      <c r="O393" s="20" t="s">
        <v>1306</v>
      </c>
      <c r="P393" s="20" t="s">
        <v>1306</v>
      </c>
      <c r="Q393" s="20" t="s">
        <v>1306</v>
      </c>
      <c r="R393" s="20"/>
      <c r="S393" s="20" t="s">
        <v>1306</v>
      </c>
      <c r="T393" s="20" t="s">
        <v>1306</v>
      </c>
      <c r="U393" s="20" t="s">
        <v>1306</v>
      </c>
      <c r="V393" s="20"/>
      <c r="W393" s="20"/>
      <c r="X393" s="20" t="s">
        <v>1306</v>
      </c>
      <c r="Y393" s="20"/>
      <c r="Z393" s="20"/>
      <c r="AA393" s="20" t="s">
        <v>1306</v>
      </c>
      <c r="AB393" s="20" t="s">
        <v>1306</v>
      </c>
      <c r="AC393" s="20" t="s">
        <v>1306</v>
      </c>
      <c r="AD393" s="20" t="s">
        <v>1306</v>
      </c>
      <c r="AE393" s="20" t="s">
        <v>1306</v>
      </c>
      <c r="AF393" s="20" t="s">
        <v>1306</v>
      </c>
      <c r="AG393" s="20" t="s">
        <v>1306</v>
      </c>
      <c r="AH393" s="20"/>
      <c r="AI393" s="20"/>
      <c r="AJ393" s="20" t="s">
        <v>1306</v>
      </c>
      <c r="AK393" s="20" t="s">
        <v>1306</v>
      </c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1306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1306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1306</v>
      </c>
      <c r="L405" s="20" t="s">
        <v>1306</v>
      </c>
      <c r="M405" s="20"/>
      <c r="N405" s="20"/>
      <c r="O405" s="20"/>
      <c r="P405" s="20"/>
      <c r="Q405" s="20" t="s">
        <v>1306</v>
      </c>
      <c r="R405" s="20" t="s">
        <v>1306</v>
      </c>
      <c r="S405" s="20" t="s">
        <v>1306</v>
      </c>
      <c r="T405" s="20" t="s">
        <v>1306</v>
      </c>
      <c r="U405" s="20" t="s">
        <v>1306</v>
      </c>
      <c r="V405" s="20" t="s">
        <v>1306</v>
      </c>
      <c r="W405" s="20" t="s">
        <v>1306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1306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 t="s">
        <v>1306</v>
      </c>
      <c r="Z408" s="20" t="s">
        <v>1306</v>
      </c>
      <c r="AA408" s="20"/>
      <c r="AB408" s="20" t="s">
        <v>1306</v>
      </c>
      <c r="AC408" s="20" t="s">
        <v>1306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1306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1306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1306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1306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1306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1306</v>
      </c>
      <c r="L423" s="20" t="s">
        <v>1306</v>
      </c>
      <c r="M423" s="20" t="s">
        <v>1306</v>
      </c>
      <c r="N423" s="20" t="s">
        <v>1306</v>
      </c>
      <c r="O423" s="20" t="s">
        <v>1306</v>
      </c>
      <c r="P423" s="20" t="s">
        <v>1306</v>
      </c>
      <c r="Q423" s="20" t="s">
        <v>1306</v>
      </c>
      <c r="R423" s="20" t="s">
        <v>1306</v>
      </c>
      <c r="S423" s="20" t="s">
        <v>1306</v>
      </c>
      <c r="T423" s="20" t="s">
        <v>1306</v>
      </c>
      <c r="U423" s="20" t="s">
        <v>1306</v>
      </c>
      <c r="V423" s="20" t="s">
        <v>1306</v>
      </c>
      <c r="W423" s="20" t="s">
        <v>1306</v>
      </c>
      <c r="X423" s="20" t="s">
        <v>1306</v>
      </c>
      <c r="Y423" s="20" t="s">
        <v>1306</v>
      </c>
      <c r="Z423" s="20" t="s">
        <v>1306</v>
      </c>
      <c r="AA423" s="20" t="s">
        <v>1306</v>
      </c>
      <c r="AB423" s="20" t="s">
        <v>1306</v>
      </c>
      <c r="AC423" s="20" t="s">
        <v>1306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1306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1306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1306</v>
      </c>
      <c r="N438" s="20" t="s">
        <v>1306</v>
      </c>
      <c r="O438" s="20"/>
      <c r="P438" s="20" t="s">
        <v>1306</v>
      </c>
      <c r="Q438" s="20" t="s">
        <v>1306</v>
      </c>
      <c r="R438" s="20" t="s">
        <v>1306</v>
      </c>
      <c r="S438" s="20" t="s">
        <v>1306</v>
      </c>
      <c r="T438" s="20" t="s">
        <v>1306</v>
      </c>
      <c r="U438" s="20" t="s">
        <v>1306</v>
      </c>
      <c r="V438" s="20" t="s">
        <v>1306</v>
      </c>
      <c r="W438" s="20" t="s">
        <v>1306</v>
      </c>
      <c r="X438" s="20" t="s">
        <v>1306</v>
      </c>
      <c r="Y438" s="20" t="s">
        <v>1306</v>
      </c>
      <c r="Z438" s="20" t="s">
        <v>1306</v>
      </c>
      <c r="AA438" s="20" t="s">
        <v>1306</v>
      </c>
      <c r="AB438" s="20" t="s">
        <v>1306</v>
      </c>
      <c r="AC438" s="20" t="s">
        <v>1306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2">
      <filters>
        <filter val="BONOMO"/>
      </filters>
    </filterColumn>
    <filterColumn colId="37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J394:AN396 L319:AN355 J356:AN379 K8:AO22 J118:AN206 J266:AN309 R380:AN393 R207:AN262 J23:AO105">
    <cfRule type="cellIs" dxfId="766" priority="585" operator="lessThan">
      <formula>0.8</formula>
    </cfRule>
    <cfRule type="cellIs" dxfId="765" priority="586" operator="greaterThan">
      <formula>0.8</formula>
    </cfRule>
  </conditionalFormatting>
  <conditionalFormatting sqref="E429:G429 E431:G442 E444:G1048576 E443:F443 E1:G418">
    <cfRule type="containsText" dxfId="764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K394:AN396 L261:Q262 L254:Q257 K108:K117 K5:AO6 K310:K355 K163:K262 AO266:AO433 K263:AO265 R397:AN411 AO108:AO262 K412:AN433 K434:AO1048576 K396:AO396 L319:AN355 K356:AN379 K118:AN162 L163:AN206 K266:AN309 R380:AN393 R207:AN262 K8:AO105">
    <cfRule type="notContainsText" dxfId="763" priority="582" operator="notContains" text="Caida">
      <formula>ISERROR(SEARCH("Caida",K5))</formula>
    </cfRule>
    <cfRule type="containsText" dxfId="762" priority="583" operator="containsText" text="Caida">
      <formula>NOT(ISERROR(SEARCH("Caida",K5)))</formula>
    </cfRule>
  </conditionalFormatting>
  <conditionalFormatting sqref="L384">
    <cfRule type="cellIs" dxfId="761" priority="543" operator="lessThan">
      <formula>0.8</formula>
    </cfRule>
    <cfRule type="cellIs" dxfId="760" priority="544" operator="greaterThan">
      <formula>0.8</formula>
    </cfRule>
  </conditionalFormatting>
  <conditionalFormatting sqref="L384">
    <cfRule type="notContainsText" dxfId="759" priority="541" operator="notContains" text="Caida">
      <formula>ISERROR(SEARCH("Caida",L384))</formula>
    </cfRule>
    <cfRule type="containsText" dxfId="758" priority="542" operator="containsText" text="Caida">
      <formula>NOT(ISERROR(SEARCH("Caida",L384)))</formula>
    </cfRule>
  </conditionalFormatting>
  <conditionalFormatting sqref="L73">
    <cfRule type="containsText" dxfId="757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6" priority="579" operator="lessThan">
      <formula>0.8</formula>
    </cfRule>
    <cfRule type="cellIs" dxfId="755" priority="580" operator="greaterThan">
      <formula>0.8</formula>
    </cfRule>
  </conditionalFormatting>
  <conditionalFormatting sqref="L312">
    <cfRule type="notContainsText" dxfId="754" priority="577" operator="notContains" text="Caida">
      <formula>ISERROR(SEARCH("Caida",L312))</formula>
    </cfRule>
    <cfRule type="containsText" dxfId="753" priority="578" operator="containsText" text="Caida">
      <formula>NOT(ISERROR(SEARCH("Caida",L312)))</formula>
    </cfRule>
  </conditionalFormatting>
  <conditionalFormatting sqref="L313:L314">
    <cfRule type="cellIs" dxfId="752" priority="575" operator="lessThan">
      <formula>0.8</formula>
    </cfRule>
    <cfRule type="cellIs" dxfId="751" priority="576" operator="greaterThan">
      <formula>0.8</formula>
    </cfRule>
  </conditionalFormatting>
  <conditionalFormatting sqref="L313:L314">
    <cfRule type="notContainsText" dxfId="750" priority="573" operator="notContains" text="Caida">
      <formula>ISERROR(SEARCH("Caida",L313))</formula>
    </cfRule>
    <cfRule type="containsText" dxfId="749" priority="574" operator="containsText" text="Caida">
      <formula>NOT(ISERROR(SEARCH("Caida",L313)))</formula>
    </cfRule>
  </conditionalFormatting>
  <conditionalFormatting sqref="L7">
    <cfRule type="cellIs" dxfId="748" priority="571" operator="lessThan">
      <formula>0.8</formula>
    </cfRule>
    <cfRule type="cellIs" dxfId="747" priority="572" operator="greaterThan">
      <formula>0.8</formula>
    </cfRule>
  </conditionalFormatting>
  <conditionalFormatting sqref="L7">
    <cfRule type="notContainsText" dxfId="746" priority="569" operator="notContains" text="Caida">
      <formula>ISERROR(SEARCH("Caida",L7))</formula>
    </cfRule>
    <cfRule type="containsText" dxfId="745" priority="570" operator="containsText" text="Caida">
      <formula>NOT(ISERROR(SEARCH("Caida",L7)))</formula>
    </cfRule>
  </conditionalFormatting>
  <conditionalFormatting sqref="L252">
    <cfRule type="cellIs" dxfId="744" priority="567" operator="lessThan">
      <formula>0.8</formula>
    </cfRule>
    <cfRule type="cellIs" dxfId="743" priority="568" operator="greaterThan">
      <formula>0.8</formula>
    </cfRule>
  </conditionalFormatting>
  <conditionalFormatting sqref="L252">
    <cfRule type="notContainsText" dxfId="742" priority="565" operator="notContains" text="Caida">
      <formula>ISERROR(SEARCH("Caida",L252))</formula>
    </cfRule>
    <cfRule type="containsText" dxfId="741" priority="566" operator="containsText" text="Caida">
      <formula>NOT(ISERROR(SEARCH("Caida",L252)))</formula>
    </cfRule>
  </conditionalFormatting>
  <conditionalFormatting sqref="L253:L257">
    <cfRule type="cellIs" dxfId="740" priority="563" operator="lessThan">
      <formula>0.8</formula>
    </cfRule>
    <cfRule type="cellIs" dxfId="739" priority="564" operator="greaterThan">
      <formula>0.8</formula>
    </cfRule>
  </conditionalFormatting>
  <conditionalFormatting sqref="L253:L257">
    <cfRule type="notContainsText" dxfId="738" priority="561" operator="notContains" text="Caida">
      <formula>ISERROR(SEARCH("Caida",L253))</formula>
    </cfRule>
    <cfRule type="containsText" dxfId="737" priority="562" operator="containsText" text="Caida">
      <formula>NOT(ISERROR(SEARCH("Caida",L253)))</formula>
    </cfRule>
  </conditionalFormatting>
  <conditionalFormatting sqref="L258">
    <cfRule type="cellIs" dxfId="736" priority="559" operator="lessThan">
      <formula>0.8</formula>
    </cfRule>
    <cfRule type="cellIs" dxfId="735" priority="560" operator="greaterThan">
      <formula>0.8</formula>
    </cfRule>
  </conditionalFormatting>
  <conditionalFormatting sqref="L258">
    <cfRule type="notContainsText" dxfId="734" priority="557" operator="notContains" text="Caida">
      <formula>ISERROR(SEARCH("Caida",L258))</formula>
    </cfRule>
    <cfRule type="containsText" dxfId="733" priority="558" operator="containsText" text="Caida">
      <formula>NOT(ISERROR(SEARCH("Caida",L258)))</formula>
    </cfRule>
  </conditionalFormatting>
  <conditionalFormatting sqref="L259">
    <cfRule type="cellIs" dxfId="732" priority="555" operator="lessThan">
      <formula>0.8</formula>
    </cfRule>
    <cfRule type="cellIs" dxfId="731" priority="556" operator="greaterThan">
      <formula>0.8</formula>
    </cfRule>
  </conditionalFormatting>
  <conditionalFormatting sqref="L259">
    <cfRule type="notContainsText" dxfId="730" priority="553" operator="notContains" text="Caida">
      <formula>ISERROR(SEARCH("Caida",L259))</formula>
    </cfRule>
    <cfRule type="containsText" dxfId="729" priority="554" operator="containsText" text="Caida">
      <formula>NOT(ISERROR(SEARCH("Caida",L259)))</formula>
    </cfRule>
  </conditionalFormatting>
  <conditionalFormatting sqref="L260">
    <cfRule type="cellIs" dxfId="728" priority="551" operator="lessThan">
      <formula>0.8</formula>
    </cfRule>
    <cfRule type="cellIs" dxfId="727" priority="552" operator="greaterThan">
      <formula>0.8</formula>
    </cfRule>
  </conditionalFormatting>
  <conditionalFormatting sqref="L260">
    <cfRule type="notContainsText" dxfId="726" priority="549" operator="notContains" text="Caida">
      <formula>ISERROR(SEARCH("Caida",L260))</formula>
    </cfRule>
    <cfRule type="containsText" dxfId="725" priority="550" operator="containsText" text="Caida">
      <formula>NOT(ISERROR(SEARCH("Caida",L260)))</formula>
    </cfRule>
  </conditionalFormatting>
  <conditionalFormatting sqref="L383">
    <cfRule type="cellIs" dxfId="724" priority="547" operator="lessThan">
      <formula>0.8</formula>
    </cfRule>
    <cfRule type="cellIs" dxfId="723" priority="548" operator="greaterThan">
      <formula>0.8</formula>
    </cfRule>
  </conditionalFormatting>
  <conditionalFormatting sqref="L383">
    <cfRule type="notContainsText" dxfId="722" priority="545" operator="notContains" text="Caida">
      <formula>ISERROR(SEARCH("Caida",L383))</formula>
    </cfRule>
    <cfRule type="containsText" dxfId="721" priority="546" operator="containsText" text="Caida">
      <formula>NOT(ISERROR(SEARCH("Caida",L383)))</formula>
    </cfRule>
  </conditionalFormatting>
  <conditionalFormatting sqref="M384">
    <cfRule type="cellIs" dxfId="720" priority="502" operator="lessThan">
      <formula>0.8</formula>
    </cfRule>
    <cfRule type="cellIs" dxfId="719" priority="503" operator="greaterThan">
      <formula>0.8</formula>
    </cfRule>
  </conditionalFormatting>
  <conditionalFormatting sqref="M384">
    <cfRule type="notContainsText" dxfId="718" priority="500" operator="notContains" text="Caida">
      <formula>ISERROR(SEARCH("Caida",M384))</formula>
    </cfRule>
    <cfRule type="containsText" dxfId="717" priority="501" operator="containsText" text="Caida">
      <formula>NOT(ISERROR(SEARCH("Caida",M384)))</formula>
    </cfRule>
  </conditionalFormatting>
  <conditionalFormatting sqref="M73">
    <cfRule type="containsText" dxfId="716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5" priority="538" operator="lessThan">
      <formula>0.8</formula>
    </cfRule>
    <cfRule type="cellIs" dxfId="714" priority="539" operator="greaterThan">
      <formula>0.8</formula>
    </cfRule>
  </conditionalFormatting>
  <conditionalFormatting sqref="M312">
    <cfRule type="notContainsText" dxfId="713" priority="536" operator="notContains" text="Caida">
      <formula>ISERROR(SEARCH("Caida",M312))</formula>
    </cfRule>
    <cfRule type="containsText" dxfId="712" priority="537" operator="containsText" text="Caida">
      <formula>NOT(ISERROR(SEARCH("Caida",M312)))</formula>
    </cfRule>
  </conditionalFormatting>
  <conditionalFormatting sqref="M313:M314">
    <cfRule type="cellIs" dxfId="711" priority="534" operator="lessThan">
      <formula>0.8</formula>
    </cfRule>
    <cfRule type="cellIs" dxfId="710" priority="535" operator="greaterThan">
      <formula>0.8</formula>
    </cfRule>
  </conditionalFormatting>
  <conditionalFormatting sqref="M313:M314">
    <cfRule type="notContainsText" dxfId="709" priority="532" operator="notContains" text="Caida">
      <formula>ISERROR(SEARCH("Caida",M313))</formula>
    </cfRule>
    <cfRule type="containsText" dxfId="708" priority="533" operator="containsText" text="Caida">
      <formula>NOT(ISERROR(SEARCH("Caida",M313)))</formula>
    </cfRule>
  </conditionalFormatting>
  <conditionalFormatting sqref="M7">
    <cfRule type="cellIs" dxfId="707" priority="530" operator="lessThan">
      <formula>0.8</formula>
    </cfRule>
    <cfRule type="cellIs" dxfId="706" priority="531" operator="greaterThan">
      <formula>0.8</formula>
    </cfRule>
  </conditionalFormatting>
  <conditionalFormatting sqref="M7">
    <cfRule type="notContainsText" dxfId="705" priority="528" operator="notContains" text="Caida">
      <formula>ISERROR(SEARCH("Caida",M7))</formula>
    </cfRule>
    <cfRule type="containsText" dxfId="704" priority="529" operator="containsText" text="Caida">
      <formula>NOT(ISERROR(SEARCH("Caida",M7)))</formula>
    </cfRule>
  </conditionalFormatting>
  <conditionalFormatting sqref="M252">
    <cfRule type="cellIs" dxfId="703" priority="526" operator="lessThan">
      <formula>0.8</formula>
    </cfRule>
    <cfRule type="cellIs" dxfId="702" priority="527" operator="greaterThan">
      <formula>0.8</formula>
    </cfRule>
  </conditionalFormatting>
  <conditionalFormatting sqref="M252">
    <cfRule type="notContainsText" dxfId="701" priority="524" operator="notContains" text="Caida">
      <formula>ISERROR(SEARCH("Caida",M252))</formula>
    </cfRule>
    <cfRule type="containsText" dxfId="700" priority="525" operator="containsText" text="Caida">
      <formula>NOT(ISERROR(SEARCH("Caida",M252)))</formula>
    </cfRule>
  </conditionalFormatting>
  <conditionalFormatting sqref="M253:M257">
    <cfRule type="cellIs" dxfId="699" priority="522" operator="lessThan">
      <formula>0.8</formula>
    </cfRule>
    <cfRule type="cellIs" dxfId="698" priority="523" operator="greaterThan">
      <formula>0.8</formula>
    </cfRule>
  </conditionalFormatting>
  <conditionalFormatting sqref="M253:M257">
    <cfRule type="notContainsText" dxfId="697" priority="520" operator="notContains" text="Caida">
      <formula>ISERROR(SEARCH("Caida",M253))</formula>
    </cfRule>
    <cfRule type="containsText" dxfId="696" priority="521" operator="containsText" text="Caida">
      <formula>NOT(ISERROR(SEARCH("Caida",M253)))</formula>
    </cfRule>
  </conditionalFormatting>
  <conditionalFormatting sqref="M258">
    <cfRule type="cellIs" dxfId="695" priority="518" operator="lessThan">
      <formula>0.8</formula>
    </cfRule>
    <cfRule type="cellIs" dxfId="694" priority="519" operator="greaterThan">
      <formula>0.8</formula>
    </cfRule>
  </conditionalFormatting>
  <conditionalFormatting sqref="M258">
    <cfRule type="notContainsText" dxfId="693" priority="516" operator="notContains" text="Caida">
      <formula>ISERROR(SEARCH("Caida",M258))</formula>
    </cfRule>
    <cfRule type="containsText" dxfId="692" priority="517" operator="containsText" text="Caida">
      <formula>NOT(ISERROR(SEARCH("Caida",M258)))</formula>
    </cfRule>
  </conditionalFormatting>
  <conditionalFormatting sqref="M259">
    <cfRule type="cellIs" dxfId="691" priority="514" operator="lessThan">
      <formula>0.8</formula>
    </cfRule>
    <cfRule type="cellIs" dxfId="690" priority="515" operator="greaterThan">
      <formula>0.8</formula>
    </cfRule>
  </conditionalFormatting>
  <conditionalFormatting sqref="M259">
    <cfRule type="notContainsText" dxfId="689" priority="512" operator="notContains" text="Caida">
      <formula>ISERROR(SEARCH("Caida",M259))</formula>
    </cfRule>
    <cfRule type="containsText" dxfId="688" priority="513" operator="containsText" text="Caida">
      <formula>NOT(ISERROR(SEARCH("Caida",M259)))</formula>
    </cfRule>
  </conditionalFormatting>
  <conditionalFormatting sqref="M260">
    <cfRule type="cellIs" dxfId="687" priority="510" operator="lessThan">
      <formula>0.8</formula>
    </cfRule>
    <cfRule type="cellIs" dxfId="686" priority="511" operator="greaterThan">
      <formula>0.8</formula>
    </cfRule>
  </conditionalFormatting>
  <conditionalFormatting sqref="M260">
    <cfRule type="notContainsText" dxfId="685" priority="508" operator="notContains" text="Caida">
      <formula>ISERROR(SEARCH("Caida",M260))</formula>
    </cfRule>
    <cfRule type="containsText" dxfId="684" priority="509" operator="containsText" text="Caida">
      <formula>NOT(ISERROR(SEARCH("Caida",M260)))</formula>
    </cfRule>
  </conditionalFormatting>
  <conditionalFormatting sqref="M383">
    <cfRule type="cellIs" dxfId="683" priority="506" operator="lessThan">
      <formula>0.8</formula>
    </cfRule>
    <cfRule type="cellIs" dxfId="682" priority="507" operator="greaterThan">
      <formula>0.8</formula>
    </cfRule>
  </conditionalFormatting>
  <conditionalFormatting sqref="M383">
    <cfRule type="notContainsText" dxfId="681" priority="504" operator="notContains" text="Caida">
      <formula>ISERROR(SEARCH("Caida",M383))</formula>
    </cfRule>
    <cfRule type="containsText" dxfId="680" priority="505" operator="containsText" text="Caida">
      <formula>NOT(ISERROR(SEARCH("Caida",M383)))</formula>
    </cfRule>
  </conditionalFormatting>
  <conditionalFormatting sqref="N384:P384">
    <cfRule type="cellIs" dxfId="679" priority="461" operator="lessThan">
      <formula>0.8</formula>
    </cfRule>
    <cfRule type="cellIs" dxfId="678" priority="462" operator="greaterThan">
      <formula>0.8</formula>
    </cfRule>
  </conditionalFormatting>
  <conditionalFormatting sqref="N384:P384">
    <cfRule type="notContainsText" dxfId="677" priority="459" operator="notContains" text="Caida">
      <formula>ISERROR(SEARCH("Caida",N384))</formula>
    </cfRule>
    <cfRule type="containsText" dxfId="676" priority="460" operator="containsText" text="Caida">
      <formula>NOT(ISERROR(SEARCH("Caida",N384)))</formula>
    </cfRule>
  </conditionalFormatting>
  <conditionalFormatting sqref="N73:P73">
    <cfRule type="containsText" dxfId="675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4" priority="497" operator="lessThan">
      <formula>0.8</formula>
    </cfRule>
    <cfRule type="cellIs" dxfId="673" priority="498" operator="greaterThan">
      <formula>0.8</formula>
    </cfRule>
  </conditionalFormatting>
  <conditionalFormatting sqref="N312:P312">
    <cfRule type="notContainsText" dxfId="672" priority="495" operator="notContains" text="Caida">
      <formula>ISERROR(SEARCH("Caida",N312))</formula>
    </cfRule>
    <cfRule type="containsText" dxfId="671" priority="496" operator="containsText" text="Caida">
      <formula>NOT(ISERROR(SEARCH("Caida",N312)))</formula>
    </cfRule>
  </conditionalFormatting>
  <conditionalFormatting sqref="N313:P314">
    <cfRule type="cellIs" dxfId="670" priority="493" operator="lessThan">
      <formula>0.8</formula>
    </cfRule>
    <cfRule type="cellIs" dxfId="669" priority="494" operator="greaterThan">
      <formula>0.8</formula>
    </cfRule>
  </conditionalFormatting>
  <conditionalFormatting sqref="N313:P314">
    <cfRule type="notContainsText" dxfId="668" priority="491" operator="notContains" text="Caida">
      <formula>ISERROR(SEARCH("Caida",N313))</formula>
    </cfRule>
    <cfRule type="containsText" dxfId="667" priority="492" operator="containsText" text="Caida">
      <formula>NOT(ISERROR(SEARCH("Caida",N313)))</formula>
    </cfRule>
  </conditionalFormatting>
  <conditionalFormatting sqref="N7:P7">
    <cfRule type="cellIs" dxfId="666" priority="489" operator="lessThan">
      <formula>0.8</formula>
    </cfRule>
    <cfRule type="cellIs" dxfId="665" priority="490" operator="greaterThan">
      <formula>0.8</formula>
    </cfRule>
  </conditionalFormatting>
  <conditionalFormatting sqref="N7:P7">
    <cfRule type="notContainsText" dxfId="664" priority="487" operator="notContains" text="Caida">
      <formula>ISERROR(SEARCH("Caida",N7))</formula>
    </cfRule>
    <cfRule type="containsText" dxfId="663" priority="488" operator="containsText" text="Caida">
      <formula>NOT(ISERROR(SEARCH("Caida",N7)))</formula>
    </cfRule>
  </conditionalFormatting>
  <conditionalFormatting sqref="N252:P252">
    <cfRule type="cellIs" dxfId="662" priority="485" operator="lessThan">
      <formula>0.8</formula>
    </cfRule>
    <cfRule type="cellIs" dxfId="661" priority="486" operator="greaterThan">
      <formula>0.8</formula>
    </cfRule>
  </conditionalFormatting>
  <conditionalFormatting sqref="N252:P252">
    <cfRule type="notContainsText" dxfId="660" priority="483" operator="notContains" text="Caida">
      <formula>ISERROR(SEARCH("Caida",N252))</formula>
    </cfRule>
    <cfRule type="containsText" dxfId="659" priority="484" operator="containsText" text="Caida">
      <formula>NOT(ISERROR(SEARCH("Caida",N252)))</formula>
    </cfRule>
  </conditionalFormatting>
  <conditionalFormatting sqref="N253:P257">
    <cfRule type="cellIs" dxfId="658" priority="481" operator="lessThan">
      <formula>0.8</formula>
    </cfRule>
    <cfRule type="cellIs" dxfId="657" priority="482" operator="greaterThan">
      <formula>0.8</formula>
    </cfRule>
  </conditionalFormatting>
  <conditionalFormatting sqref="N253:P257">
    <cfRule type="notContainsText" dxfId="656" priority="479" operator="notContains" text="Caida">
      <formula>ISERROR(SEARCH("Caida",N253))</formula>
    </cfRule>
    <cfRule type="containsText" dxfId="655" priority="480" operator="containsText" text="Caida">
      <formula>NOT(ISERROR(SEARCH("Caida",N253)))</formula>
    </cfRule>
  </conditionalFormatting>
  <conditionalFormatting sqref="N258:P258">
    <cfRule type="cellIs" dxfId="654" priority="477" operator="lessThan">
      <formula>0.8</formula>
    </cfRule>
    <cfRule type="cellIs" dxfId="653" priority="478" operator="greaterThan">
      <formula>0.8</formula>
    </cfRule>
  </conditionalFormatting>
  <conditionalFormatting sqref="N258:P258">
    <cfRule type="notContainsText" dxfId="652" priority="475" operator="notContains" text="Caida">
      <formula>ISERROR(SEARCH("Caida",N258))</formula>
    </cfRule>
    <cfRule type="containsText" dxfId="651" priority="476" operator="containsText" text="Caida">
      <formula>NOT(ISERROR(SEARCH("Caida",N258)))</formula>
    </cfRule>
  </conditionalFormatting>
  <conditionalFormatting sqref="N259:P259">
    <cfRule type="cellIs" dxfId="650" priority="473" operator="lessThan">
      <formula>0.8</formula>
    </cfRule>
    <cfRule type="cellIs" dxfId="649" priority="474" operator="greaterThan">
      <formula>0.8</formula>
    </cfRule>
  </conditionalFormatting>
  <conditionalFormatting sqref="N259:P259">
    <cfRule type="notContainsText" dxfId="648" priority="471" operator="notContains" text="Caida">
      <formula>ISERROR(SEARCH("Caida",N259))</formula>
    </cfRule>
    <cfRule type="containsText" dxfId="647" priority="472" operator="containsText" text="Caida">
      <formula>NOT(ISERROR(SEARCH("Caida",N259)))</formula>
    </cfRule>
  </conditionalFormatting>
  <conditionalFormatting sqref="N260:P260">
    <cfRule type="cellIs" dxfId="646" priority="469" operator="lessThan">
      <formula>0.8</formula>
    </cfRule>
    <cfRule type="cellIs" dxfId="645" priority="470" operator="greaterThan">
      <formula>0.8</formula>
    </cfRule>
  </conditionalFormatting>
  <conditionalFormatting sqref="N260:P260">
    <cfRule type="notContainsText" dxfId="644" priority="467" operator="notContains" text="Caida">
      <formula>ISERROR(SEARCH("Caida",N260))</formula>
    </cfRule>
    <cfRule type="containsText" dxfId="643" priority="468" operator="containsText" text="Caida">
      <formula>NOT(ISERROR(SEARCH("Caida",N260)))</formula>
    </cfRule>
  </conditionalFormatting>
  <conditionalFormatting sqref="N383:P383">
    <cfRule type="cellIs" dxfId="642" priority="465" operator="lessThan">
      <formula>0.8</formula>
    </cfRule>
    <cfRule type="cellIs" dxfId="641" priority="466" operator="greaterThan">
      <formula>0.8</formula>
    </cfRule>
  </conditionalFormatting>
  <conditionalFormatting sqref="N383:P383">
    <cfRule type="notContainsText" dxfId="640" priority="463" operator="notContains" text="Caida">
      <formula>ISERROR(SEARCH("Caida",N383))</formula>
    </cfRule>
    <cfRule type="containsText" dxfId="639" priority="464" operator="containsText" text="Caida">
      <formula>NOT(ISERROR(SEARCH("Caida",N383)))</formula>
    </cfRule>
  </conditionalFormatting>
  <conditionalFormatting sqref="L106:L108">
    <cfRule type="cellIs" dxfId="638" priority="457" operator="lessThan">
      <formula>0.8</formula>
    </cfRule>
    <cfRule type="cellIs" dxfId="637" priority="458" operator="greaterThan">
      <formula>0.8</formula>
    </cfRule>
  </conditionalFormatting>
  <conditionalFormatting sqref="L106:L108">
    <cfRule type="notContainsText" dxfId="636" priority="455" operator="notContains" text="Caida">
      <formula>ISERROR(SEARCH("Caida",L106))</formula>
    </cfRule>
    <cfRule type="containsText" dxfId="635" priority="456" operator="containsText" text="Caida">
      <formula>NOT(ISERROR(SEARCH("Caida",L106)))</formula>
    </cfRule>
  </conditionalFormatting>
  <conditionalFormatting sqref="M106:M108">
    <cfRule type="cellIs" dxfId="634" priority="453" operator="lessThan">
      <formula>0.8</formula>
    </cfRule>
    <cfRule type="cellIs" dxfId="633" priority="454" operator="greaterThan">
      <formula>0.8</formula>
    </cfRule>
  </conditionalFormatting>
  <conditionalFormatting sqref="M106:M108">
    <cfRule type="notContainsText" dxfId="632" priority="451" operator="notContains" text="Caida">
      <formula>ISERROR(SEARCH("Caida",M106))</formula>
    </cfRule>
    <cfRule type="containsText" dxfId="631" priority="452" operator="containsText" text="Caida">
      <formula>NOT(ISERROR(SEARCH("Caida",M106)))</formula>
    </cfRule>
  </conditionalFormatting>
  <conditionalFormatting sqref="N106:N108">
    <cfRule type="cellIs" dxfId="630" priority="449" operator="lessThan">
      <formula>0.8</formula>
    </cfRule>
    <cfRule type="cellIs" dxfId="629" priority="450" operator="greaterThan">
      <formula>0.8</formula>
    </cfRule>
  </conditionalFormatting>
  <conditionalFormatting sqref="N106:N108">
    <cfRule type="notContainsText" dxfId="628" priority="447" operator="notContains" text="Caida">
      <formula>ISERROR(SEARCH("Caida",N106))</formula>
    </cfRule>
    <cfRule type="containsText" dxfId="627" priority="448" operator="containsText" text="Caida">
      <formula>NOT(ISERROR(SEARCH("Caida",N106)))</formula>
    </cfRule>
  </conditionalFormatting>
  <conditionalFormatting sqref="L406">
    <cfRule type="cellIs" dxfId="626" priority="445" operator="lessThan">
      <formula>0.8</formula>
    </cfRule>
    <cfRule type="cellIs" dxfId="625" priority="446" operator="greaterThan">
      <formula>0.8</formula>
    </cfRule>
  </conditionalFormatting>
  <conditionalFormatting sqref="L406">
    <cfRule type="notContainsText" dxfId="624" priority="443" operator="notContains" text="Caida">
      <formula>ISERROR(SEARCH("Caida",L406))</formula>
    </cfRule>
    <cfRule type="containsText" dxfId="623" priority="444" operator="containsText" text="Caida">
      <formula>NOT(ISERROR(SEARCH("Caida",L406)))</formula>
    </cfRule>
  </conditionalFormatting>
  <conditionalFormatting sqref="M406">
    <cfRule type="cellIs" dxfId="622" priority="441" operator="lessThan">
      <formula>0.8</formula>
    </cfRule>
    <cfRule type="cellIs" dxfId="621" priority="442" operator="greaterThan">
      <formula>0.8</formula>
    </cfRule>
  </conditionalFormatting>
  <conditionalFormatting sqref="M406">
    <cfRule type="notContainsText" dxfId="620" priority="439" operator="notContains" text="Caida">
      <formula>ISERROR(SEARCH("Caida",M406))</formula>
    </cfRule>
    <cfRule type="containsText" dxfId="619" priority="440" operator="containsText" text="Caida">
      <formula>NOT(ISERROR(SEARCH("Caida",M406)))</formula>
    </cfRule>
  </conditionalFormatting>
  <conditionalFormatting sqref="N406:P406">
    <cfRule type="cellIs" dxfId="618" priority="437" operator="lessThan">
      <formula>0.8</formula>
    </cfRule>
    <cfRule type="cellIs" dxfId="617" priority="438" operator="greaterThan">
      <formula>0.8</formula>
    </cfRule>
  </conditionalFormatting>
  <conditionalFormatting sqref="N406:P406">
    <cfRule type="notContainsText" dxfId="616" priority="435" operator="notContains" text="Caida">
      <formula>ISERROR(SEARCH("Caida",N406))</formula>
    </cfRule>
    <cfRule type="containsText" dxfId="615" priority="436" operator="containsText" text="Caida">
      <formula>NOT(ISERROR(SEARCH("Caida",N406)))</formula>
    </cfRule>
  </conditionalFormatting>
  <conditionalFormatting sqref="L407">
    <cfRule type="cellIs" dxfId="614" priority="433" operator="lessThan">
      <formula>0.8</formula>
    </cfRule>
    <cfRule type="cellIs" dxfId="613" priority="434" operator="greaterThan">
      <formula>0.8</formula>
    </cfRule>
  </conditionalFormatting>
  <conditionalFormatting sqref="L407">
    <cfRule type="notContainsText" dxfId="612" priority="431" operator="notContains" text="Caida">
      <formula>ISERROR(SEARCH("Caida",L407))</formula>
    </cfRule>
    <cfRule type="containsText" dxfId="611" priority="432" operator="containsText" text="Caida">
      <formula>NOT(ISERROR(SEARCH("Caida",L407)))</formula>
    </cfRule>
  </conditionalFormatting>
  <conditionalFormatting sqref="M407">
    <cfRule type="cellIs" dxfId="610" priority="429" operator="lessThan">
      <formula>0.8</formula>
    </cfRule>
    <cfRule type="cellIs" dxfId="609" priority="430" operator="greaterThan">
      <formula>0.8</formula>
    </cfRule>
  </conditionalFormatting>
  <conditionalFormatting sqref="M407">
    <cfRule type="notContainsText" dxfId="608" priority="427" operator="notContains" text="Caida">
      <formula>ISERROR(SEARCH("Caida",M407))</formula>
    </cfRule>
    <cfRule type="containsText" dxfId="607" priority="428" operator="containsText" text="Caida">
      <formula>NOT(ISERROR(SEARCH("Caida",M407)))</formula>
    </cfRule>
  </conditionalFormatting>
  <conditionalFormatting sqref="N407:P407">
    <cfRule type="cellIs" dxfId="606" priority="425" operator="lessThan">
      <formula>0.8</formula>
    </cfRule>
    <cfRule type="cellIs" dxfId="605" priority="426" operator="greaterThan">
      <formula>0.8</formula>
    </cfRule>
  </conditionalFormatting>
  <conditionalFormatting sqref="N407:P407">
    <cfRule type="notContainsText" dxfId="604" priority="423" operator="notContains" text="Caida">
      <formula>ISERROR(SEARCH("Caida",N407))</formula>
    </cfRule>
    <cfRule type="containsText" dxfId="603" priority="424" operator="containsText" text="Caida">
      <formula>NOT(ISERROR(SEARCH("Caida",N407)))</formula>
    </cfRule>
  </conditionalFormatting>
  <conditionalFormatting sqref="L408">
    <cfRule type="cellIs" dxfId="602" priority="421" operator="lessThan">
      <formula>0.8</formula>
    </cfRule>
    <cfRule type="cellIs" dxfId="601" priority="422" operator="greaterThan">
      <formula>0.8</formula>
    </cfRule>
  </conditionalFormatting>
  <conditionalFormatting sqref="L408">
    <cfRule type="notContainsText" dxfId="600" priority="419" operator="notContains" text="Caida">
      <formula>ISERROR(SEARCH("Caida",L408))</formula>
    </cfRule>
    <cfRule type="containsText" dxfId="599" priority="420" operator="containsText" text="Caida">
      <formula>NOT(ISERROR(SEARCH("Caida",L408)))</formula>
    </cfRule>
  </conditionalFormatting>
  <conditionalFormatting sqref="M408">
    <cfRule type="cellIs" dxfId="598" priority="417" operator="lessThan">
      <formula>0.8</formula>
    </cfRule>
    <cfRule type="cellIs" dxfId="597" priority="418" operator="greaterThan">
      <formula>0.8</formula>
    </cfRule>
  </conditionalFormatting>
  <conditionalFormatting sqref="M408">
    <cfRule type="notContainsText" dxfId="596" priority="415" operator="notContains" text="Caida">
      <formula>ISERROR(SEARCH("Caida",M408))</formula>
    </cfRule>
    <cfRule type="containsText" dxfId="595" priority="416" operator="containsText" text="Caida">
      <formula>NOT(ISERROR(SEARCH("Caida",M408)))</formula>
    </cfRule>
  </conditionalFormatting>
  <conditionalFormatting sqref="N408:P408">
    <cfRule type="cellIs" dxfId="594" priority="413" operator="lessThan">
      <formula>0.8</formula>
    </cfRule>
    <cfRule type="cellIs" dxfId="593" priority="414" operator="greaterThan">
      <formula>0.8</formula>
    </cfRule>
  </conditionalFormatting>
  <conditionalFormatting sqref="N408:P408">
    <cfRule type="notContainsText" dxfId="592" priority="411" operator="notContains" text="Caida">
      <formula>ISERROR(SEARCH("Caida",N408))</formula>
    </cfRule>
    <cfRule type="containsText" dxfId="591" priority="412" operator="containsText" text="Caida">
      <formula>NOT(ISERROR(SEARCH("Caida",N408)))</formula>
    </cfRule>
  </conditionalFormatting>
  <conditionalFormatting sqref="Q252">
    <cfRule type="cellIs" dxfId="590" priority="384" operator="lessThan">
      <formula>0.8</formula>
    </cfRule>
    <cfRule type="cellIs" dxfId="589" priority="385" operator="greaterThan">
      <formula>0.8</formula>
    </cfRule>
  </conditionalFormatting>
  <conditionalFormatting sqref="Q252">
    <cfRule type="notContainsText" dxfId="588" priority="382" operator="notContains" text="Caida">
      <formula>ISERROR(SEARCH("Caida",Q252))</formula>
    </cfRule>
    <cfRule type="containsText" dxfId="587" priority="383" operator="containsText" text="Caida">
      <formula>NOT(ISERROR(SEARCH("Caida",Q252)))</formula>
    </cfRule>
  </conditionalFormatting>
  <conditionalFormatting sqref="Q253:Q257">
    <cfRule type="cellIs" dxfId="586" priority="380" operator="lessThan">
      <formula>0.8</formula>
    </cfRule>
    <cfRule type="cellIs" dxfId="585" priority="381" operator="greaterThan">
      <formula>0.8</formula>
    </cfRule>
  </conditionalFormatting>
  <conditionalFormatting sqref="Q253:Q257">
    <cfRule type="notContainsText" dxfId="584" priority="378" operator="notContains" text="Caida">
      <formula>ISERROR(SEARCH("Caida",Q253))</formula>
    </cfRule>
    <cfRule type="containsText" dxfId="583" priority="379" operator="containsText" text="Caida">
      <formula>NOT(ISERROR(SEARCH("Caida",Q253)))</formula>
    </cfRule>
  </conditionalFormatting>
  <conditionalFormatting sqref="L409:L411">
    <cfRule type="cellIs" dxfId="582" priority="409" operator="lessThan">
      <formula>0.8</formula>
    </cfRule>
    <cfRule type="cellIs" dxfId="581" priority="410" operator="greaterThan">
      <formula>0.8</formula>
    </cfRule>
  </conditionalFormatting>
  <conditionalFormatting sqref="L409:L411">
    <cfRule type="notContainsText" dxfId="580" priority="407" operator="notContains" text="Caida">
      <formula>ISERROR(SEARCH("Caida",L409))</formula>
    </cfRule>
    <cfRule type="containsText" dxfId="579" priority="408" operator="containsText" text="Caida">
      <formula>NOT(ISERROR(SEARCH("Caida",L409)))</formula>
    </cfRule>
  </conditionalFormatting>
  <conditionalFormatting sqref="M409:M411">
    <cfRule type="cellIs" dxfId="578" priority="405" operator="lessThan">
      <formula>0.8</formula>
    </cfRule>
    <cfRule type="cellIs" dxfId="577" priority="406" operator="greaterThan">
      <formula>0.8</formula>
    </cfRule>
  </conditionalFormatting>
  <conditionalFormatting sqref="M409:M411">
    <cfRule type="notContainsText" dxfId="576" priority="403" operator="notContains" text="Caida">
      <formula>ISERROR(SEARCH("Caida",M409))</formula>
    </cfRule>
    <cfRule type="containsText" dxfId="575" priority="404" operator="containsText" text="Caida">
      <formula>NOT(ISERROR(SEARCH("Caida",M409)))</formula>
    </cfRule>
  </conditionalFormatting>
  <conditionalFormatting sqref="N409:P409">
    <cfRule type="cellIs" dxfId="574" priority="401" operator="lessThan">
      <formula>0.8</formula>
    </cfRule>
    <cfRule type="cellIs" dxfId="573" priority="402" operator="greaterThan">
      <formula>0.8</formula>
    </cfRule>
  </conditionalFormatting>
  <conditionalFormatting sqref="N409:P409">
    <cfRule type="notContainsText" dxfId="572" priority="399" operator="notContains" text="Caida">
      <formula>ISERROR(SEARCH("Caida",N409))</formula>
    </cfRule>
    <cfRule type="containsText" dxfId="571" priority="400" operator="containsText" text="Caida">
      <formula>NOT(ISERROR(SEARCH("Caida",N409)))</formula>
    </cfRule>
  </conditionalFormatting>
  <conditionalFormatting sqref="Q407">
    <cfRule type="cellIs" dxfId="570" priority="348" operator="lessThan">
      <formula>0.8</formula>
    </cfRule>
    <cfRule type="cellIs" dxfId="569" priority="349" operator="greaterThan">
      <formula>0.8</formula>
    </cfRule>
  </conditionalFormatting>
  <conditionalFormatting sqref="Q407">
    <cfRule type="notContainsText" dxfId="568" priority="346" operator="notContains" text="Caida">
      <formula>ISERROR(SEARCH("Caida",Q407))</formula>
    </cfRule>
    <cfRule type="containsText" dxfId="567" priority="347" operator="containsText" text="Caida">
      <formula>NOT(ISERROR(SEARCH("Caida",Q407)))</formula>
    </cfRule>
  </conditionalFormatting>
  <conditionalFormatting sqref="Q408">
    <cfRule type="cellIs" dxfId="566" priority="344" operator="lessThan">
      <formula>0.8</formula>
    </cfRule>
    <cfRule type="cellIs" dxfId="565" priority="345" operator="greaterThan">
      <formula>0.8</formula>
    </cfRule>
  </conditionalFormatting>
  <conditionalFormatting sqref="Q408">
    <cfRule type="notContainsText" dxfId="564" priority="342" operator="notContains" text="Caida">
      <formula>ISERROR(SEARCH("Caida",Q408))</formula>
    </cfRule>
    <cfRule type="containsText" dxfId="563" priority="343" operator="containsText" text="Caida">
      <formula>NOT(ISERROR(SEARCH("Caida",Q408)))</formula>
    </cfRule>
  </conditionalFormatting>
  <conditionalFormatting sqref="Q409:Q411">
    <cfRule type="cellIs" dxfId="562" priority="340" operator="lessThan">
      <formula>0.8</formula>
    </cfRule>
    <cfRule type="cellIs" dxfId="561" priority="341" operator="greaterThan">
      <formula>0.8</formula>
    </cfRule>
  </conditionalFormatting>
  <conditionalFormatting sqref="Q409:Q411">
    <cfRule type="notContainsText" dxfId="560" priority="338" operator="notContains" text="Caida">
      <formula>ISERROR(SEARCH("Caida",Q409))</formula>
    </cfRule>
    <cfRule type="containsText" dxfId="559" priority="339" operator="containsText" text="Caida">
      <formula>NOT(ISERROR(SEARCH("Caida",Q409)))</formula>
    </cfRule>
  </conditionalFormatting>
  <conditionalFormatting sqref="Q384">
    <cfRule type="cellIs" dxfId="558" priority="360" operator="lessThan">
      <formula>0.8</formula>
    </cfRule>
    <cfRule type="cellIs" dxfId="557" priority="361" operator="greaterThan">
      <formula>0.8</formula>
    </cfRule>
  </conditionalFormatting>
  <conditionalFormatting sqref="Q384">
    <cfRule type="notContainsText" dxfId="556" priority="358" operator="notContains" text="Caida">
      <formula>ISERROR(SEARCH("Caida",Q384))</formula>
    </cfRule>
    <cfRule type="containsText" dxfId="555" priority="359" operator="containsText" text="Caida">
      <formula>NOT(ISERROR(SEARCH("Caida",Q384)))</formula>
    </cfRule>
  </conditionalFormatting>
  <conditionalFormatting sqref="Q73">
    <cfRule type="containsText" dxfId="554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3" priority="396" operator="lessThan">
      <formula>0.8</formula>
    </cfRule>
    <cfRule type="cellIs" dxfId="552" priority="397" operator="greaterThan">
      <formula>0.8</formula>
    </cfRule>
  </conditionalFormatting>
  <conditionalFormatting sqref="Q312">
    <cfRule type="notContainsText" dxfId="551" priority="394" operator="notContains" text="Caida">
      <formula>ISERROR(SEARCH("Caida",Q312))</formula>
    </cfRule>
    <cfRule type="containsText" dxfId="550" priority="395" operator="containsText" text="Caida">
      <formula>NOT(ISERROR(SEARCH("Caida",Q312)))</formula>
    </cfRule>
  </conditionalFormatting>
  <conditionalFormatting sqref="Q313:Q314">
    <cfRule type="cellIs" dxfId="549" priority="392" operator="lessThan">
      <formula>0.8</formula>
    </cfRule>
    <cfRule type="cellIs" dxfId="548" priority="393" operator="greaterThan">
      <formula>0.8</formula>
    </cfRule>
  </conditionalFormatting>
  <conditionalFormatting sqref="Q313:Q314">
    <cfRule type="notContainsText" dxfId="547" priority="390" operator="notContains" text="Caida">
      <formula>ISERROR(SEARCH("Caida",Q313))</formula>
    </cfRule>
    <cfRule type="containsText" dxfId="546" priority="391" operator="containsText" text="Caida">
      <formula>NOT(ISERROR(SEARCH("Caida",Q313)))</formula>
    </cfRule>
  </conditionalFormatting>
  <conditionalFormatting sqref="Q7">
    <cfRule type="cellIs" dxfId="545" priority="388" operator="lessThan">
      <formula>0.8</formula>
    </cfRule>
    <cfRule type="cellIs" dxfId="544" priority="389" operator="greaterThan">
      <formula>0.8</formula>
    </cfRule>
  </conditionalFormatting>
  <conditionalFormatting sqref="Q7">
    <cfRule type="notContainsText" dxfId="543" priority="386" operator="notContains" text="Caida">
      <formula>ISERROR(SEARCH("Caida",Q7))</formula>
    </cfRule>
    <cfRule type="containsText" dxfId="542" priority="387" operator="containsText" text="Caida">
      <formula>NOT(ISERROR(SEARCH("Caida",Q7)))</formula>
    </cfRule>
  </conditionalFormatting>
  <conditionalFormatting sqref="Q258">
    <cfRule type="cellIs" dxfId="541" priority="376" operator="lessThan">
      <formula>0.8</formula>
    </cfRule>
    <cfRule type="cellIs" dxfId="540" priority="377" operator="greaterThan">
      <formula>0.8</formula>
    </cfRule>
  </conditionalFormatting>
  <conditionalFormatting sqref="Q258">
    <cfRule type="notContainsText" dxfId="539" priority="374" operator="notContains" text="Caida">
      <formula>ISERROR(SEARCH("Caida",Q258))</formula>
    </cfRule>
    <cfRule type="containsText" dxfId="538" priority="375" operator="containsText" text="Caida">
      <formula>NOT(ISERROR(SEARCH("Caida",Q258)))</formula>
    </cfRule>
  </conditionalFormatting>
  <conditionalFormatting sqref="Q259">
    <cfRule type="cellIs" dxfId="537" priority="372" operator="lessThan">
      <formula>0.8</formula>
    </cfRule>
    <cfRule type="cellIs" dxfId="536" priority="373" operator="greaterThan">
      <formula>0.8</formula>
    </cfRule>
  </conditionalFormatting>
  <conditionalFormatting sqref="Q259">
    <cfRule type="notContainsText" dxfId="535" priority="370" operator="notContains" text="Caida">
      <formula>ISERROR(SEARCH("Caida",Q259))</formula>
    </cfRule>
    <cfRule type="containsText" dxfId="534" priority="371" operator="containsText" text="Caida">
      <formula>NOT(ISERROR(SEARCH("Caida",Q259)))</formula>
    </cfRule>
  </conditionalFormatting>
  <conditionalFormatting sqref="Q260">
    <cfRule type="cellIs" dxfId="533" priority="368" operator="lessThan">
      <formula>0.8</formula>
    </cfRule>
    <cfRule type="cellIs" dxfId="532" priority="369" operator="greaterThan">
      <formula>0.8</formula>
    </cfRule>
  </conditionalFormatting>
  <conditionalFormatting sqref="Q260">
    <cfRule type="notContainsText" dxfId="531" priority="366" operator="notContains" text="Caida">
      <formula>ISERROR(SEARCH("Caida",Q260))</formula>
    </cfRule>
    <cfRule type="containsText" dxfId="530" priority="367" operator="containsText" text="Caida">
      <formula>NOT(ISERROR(SEARCH("Caida",Q260)))</formula>
    </cfRule>
  </conditionalFormatting>
  <conditionalFormatting sqref="Q383">
    <cfRule type="cellIs" dxfId="529" priority="364" operator="lessThan">
      <formula>0.8</formula>
    </cfRule>
    <cfRule type="cellIs" dxfId="528" priority="365" operator="greaterThan">
      <formula>0.8</formula>
    </cfRule>
  </conditionalFormatting>
  <conditionalFormatting sqref="Q383">
    <cfRule type="notContainsText" dxfId="527" priority="362" operator="notContains" text="Caida">
      <formula>ISERROR(SEARCH("Caida",Q383))</formula>
    </cfRule>
    <cfRule type="containsText" dxfId="526" priority="363" operator="containsText" text="Caida">
      <formula>NOT(ISERROR(SEARCH("Caida",Q383)))</formula>
    </cfRule>
  </conditionalFormatting>
  <conditionalFormatting sqref="Q106:Q108">
    <cfRule type="cellIs" dxfId="525" priority="356" operator="lessThan">
      <formula>0.8</formula>
    </cfRule>
    <cfRule type="cellIs" dxfId="524" priority="357" operator="greaterThan">
      <formula>0.8</formula>
    </cfRule>
  </conditionalFormatting>
  <conditionalFormatting sqref="Q106:Q108">
    <cfRule type="notContainsText" dxfId="523" priority="354" operator="notContains" text="Caida">
      <formula>ISERROR(SEARCH("Caida",Q106))</formula>
    </cfRule>
    <cfRule type="containsText" dxfId="522" priority="355" operator="containsText" text="Caida">
      <formula>NOT(ISERROR(SEARCH("Caida",Q106)))</formula>
    </cfRule>
  </conditionalFormatting>
  <conditionalFormatting sqref="Q406">
    <cfRule type="cellIs" dxfId="521" priority="352" operator="lessThan">
      <formula>0.8</formula>
    </cfRule>
    <cfRule type="cellIs" dxfId="520" priority="353" operator="greaterThan">
      <formula>0.8</formula>
    </cfRule>
  </conditionalFormatting>
  <conditionalFormatting sqref="Q406">
    <cfRule type="notContainsText" dxfId="519" priority="350" operator="notContains" text="Caida">
      <formula>ISERROR(SEARCH("Caida",Q406))</formula>
    </cfRule>
    <cfRule type="containsText" dxfId="518" priority="351" operator="containsText" text="Caida">
      <formula>NOT(ISERROR(SEARCH("Caida",Q406)))</formula>
    </cfRule>
  </conditionalFormatting>
  <conditionalFormatting sqref="R73:T73 W73:AD73 AF73">
    <cfRule type="containsText" dxfId="517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6" priority="335" operator="lessThan">
      <formula>0.8</formula>
    </cfRule>
    <cfRule type="cellIs" dxfId="515" priority="336" operator="greaterThan">
      <formula>0.8</formula>
    </cfRule>
  </conditionalFormatting>
  <conditionalFormatting sqref="R7:T7 W7:AD7 AF7">
    <cfRule type="notContainsText" dxfId="514" priority="333" operator="notContains" text="Caida">
      <formula>ISERROR(SEARCH("Caida",R7))</formula>
    </cfRule>
    <cfRule type="containsText" dxfId="513" priority="334" operator="containsText" text="Caida">
      <formula>NOT(ISERROR(SEARCH("Caida",R7)))</formula>
    </cfRule>
  </conditionalFormatting>
  <conditionalFormatting sqref="R106:T108">
    <cfRule type="cellIs" dxfId="512" priority="331" operator="lessThan">
      <formula>0.8</formula>
    </cfRule>
    <cfRule type="cellIs" dxfId="511" priority="332" operator="greaterThan">
      <formula>0.8</formula>
    </cfRule>
  </conditionalFormatting>
  <conditionalFormatting sqref="R106:T108">
    <cfRule type="notContainsText" dxfId="510" priority="329" operator="notContains" text="Caida">
      <formula>ISERROR(SEARCH("Caida",R106))</formula>
    </cfRule>
    <cfRule type="containsText" dxfId="509" priority="330" operator="containsText" text="Caida">
      <formula>NOT(ISERROR(SEARCH("Caida",R106)))</formula>
    </cfRule>
  </conditionalFormatting>
  <conditionalFormatting sqref="E429 E431:E1048576 E1:E411">
    <cfRule type="containsText" dxfId="508" priority="327" operator="containsText" text="fija">
      <formula>NOT(ISERROR(SEARCH("fija",E1)))</formula>
    </cfRule>
    <cfRule type="containsText" dxfId="507" priority="328" operator="containsText" text="domo">
      <formula>NOT(ISERROR(SEARCH("domo",E1)))</formula>
    </cfRule>
  </conditionalFormatting>
  <conditionalFormatting sqref="AG73:AO73">
    <cfRule type="containsText" dxfId="506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5" priority="324" operator="lessThan">
      <formula>0.8</formula>
    </cfRule>
    <cfRule type="cellIs" dxfId="504" priority="325" operator="greaterThan">
      <formula>0.8</formula>
    </cfRule>
  </conditionalFormatting>
  <conditionalFormatting sqref="AG7:AO7">
    <cfRule type="notContainsText" dxfId="503" priority="322" operator="notContains" text="Caida">
      <formula>ISERROR(SEARCH("Caida",AG7))</formula>
    </cfRule>
    <cfRule type="containsText" dxfId="502" priority="323" operator="containsText" text="Caida">
      <formula>NOT(ISERROR(SEARCH("Caida",AG7)))</formula>
    </cfRule>
  </conditionalFormatting>
  <conditionalFormatting sqref="AG106:AL107">
    <cfRule type="cellIs" dxfId="501" priority="320" operator="lessThan">
      <formula>0.8</formula>
    </cfRule>
    <cfRule type="cellIs" dxfId="500" priority="321" operator="greaterThan">
      <formula>0.8</formula>
    </cfRule>
  </conditionalFormatting>
  <conditionalFormatting sqref="AG106:AL107">
    <cfRule type="notContainsText" dxfId="499" priority="318" operator="notContains" text="Caida">
      <formula>ISERROR(SEARCH("Caida",AG106))</formula>
    </cfRule>
    <cfRule type="containsText" dxfId="498" priority="319" operator="containsText" text="Caida">
      <formula>NOT(ISERROR(SEARCH("Caida",AG106)))</formula>
    </cfRule>
  </conditionalFormatting>
  <conditionalFormatting sqref="AG440:AO1048576 K5:AO439">
    <cfRule type="cellIs" dxfId="497" priority="317" operator="equal">
      <formula>"APAGADO"</formula>
    </cfRule>
  </conditionalFormatting>
  <conditionalFormatting sqref="O106:O108">
    <cfRule type="cellIs" dxfId="496" priority="315" operator="lessThan">
      <formula>0.8</formula>
    </cfRule>
    <cfRule type="cellIs" dxfId="495" priority="316" operator="greaterThan">
      <formula>0.8</formula>
    </cfRule>
  </conditionalFormatting>
  <conditionalFormatting sqref="O106:O108">
    <cfRule type="notContainsText" dxfId="494" priority="313" operator="notContains" text="Caida">
      <formula>ISERROR(SEARCH("Caida",O106))</formula>
    </cfRule>
    <cfRule type="containsText" dxfId="493" priority="314" operator="containsText" text="Caida">
      <formula>NOT(ISERROR(SEARCH("Caida",O106)))</formula>
    </cfRule>
  </conditionalFormatting>
  <conditionalFormatting sqref="P106:P108">
    <cfRule type="cellIs" dxfId="492" priority="311" operator="lessThan">
      <formula>0.8</formula>
    </cfRule>
    <cfRule type="cellIs" dxfId="491" priority="312" operator="greaterThan">
      <formula>0.8</formula>
    </cfRule>
  </conditionalFormatting>
  <conditionalFormatting sqref="P106:P108">
    <cfRule type="notContainsText" dxfId="490" priority="309" operator="notContains" text="Caida">
      <formula>ISERROR(SEARCH("Caida",P106))</formula>
    </cfRule>
    <cfRule type="containsText" dxfId="489" priority="310" operator="containsText" text="Caida">
      <formula>NOT(ISERROR(SEARCH("Caida",P106)))</formula>
    </cfRule>
  </conditionalFormatting>
  <conditionalFormatting sqref="F429 F431:F1048576 F1:F411">
    <cfRule type="cellIs" dxfId="488" priority="308" operator="equal">
      <formula>"PTP A FO"</formula>
    </cfRule>
  </conditionalFormatting>
  <conditionalFormatting sqref="N410:P411">
    <cfRule type="cellIs" dxfId="487" priority="306" operator="lessThan">
      <formula>0.8</formula>
    </cfRule>
    <cfRule type="cellIs" dxfId="486" priority="307" operator="greaterThan">
      <formula>0.8</formula>
    </cfRule>
  </conditionalFormatting>
  <conditionalFormatting sqref="N410:P411">
    <cfRule type="notContainsText" dxfId="485" priority="304" operator="notContains" text="Caida">
      <formula>ISERROR(SEARCH("Caida",N410))</formula>
    </cfRule>
    <cfRule type="containsText" dxfId="484" priority="305" operator="containsText" text="Caida">
      <formula>NOT(ISERROR(SEARCH("Caida",N410)))</formula>
    </cfRule>
  </conditionalFormatting>
  <conditionalFormatting sqref="K73">
    <cfRule type="containsText" dxfId="483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2" priority="301" operator="lessThan">
      <formula>0.8</formula>
    </cfRule>
    <cfRule type="cellIs" dxfId="481" priority="302" operator="greaterThan">
      <formula>0.8</formula>
    </cfRule>
  </conditionalFormatting>
  <conditionalFormatting sqref="K7">
    <cfRule type="notContainsText" dxfId="480" priority="299" operator="notContains" text="Caida">
      <formula>ISERROR(SEARCH("Caida",K7))</formula>
    </cfRule>
    <cfRule type="containsText" dxfId="479" priority="300" operator="containsText" text="Caida">
      <formula>NOT(ISERROR(SEARCH("Caida",K7)))</formula>
    </cfRule>
  </conditionalFormatting>
  <conditionalFormatting sqref="K106:K107">
    <cfRule type="cellIs" dxfId="478" priority="297" operator="lessThan">
      <formula>0.8</formula>
    </cfRule>
    <cfRule type="cellIs" dxfId="477" priority="298" operator="greaterThan">
      <formula>0.8</formula>
    </cfRule>
  </conditionalFormatting>
  <conditionalFormatting sqref="K106:K107">
    <cfRule type="notContainsText" dxfId="476" priority="295" operator="notContains" text="Caida">
      <formula>ISERROR(SEARCH("Caida",K106))</formula>
    </cfRule>
    <cfRule type="containsText" dxfId="475" priority="296" operator="containsText" text="Caida">
      <formula>NOT(ISERROR(SEARCH("Caida",K106)))</formula>
    </cfRule>
  </conditionalFormatting>
  <conditionalFormatting sqref="AN106:AN107">
    <cfRule type="cellIs" dxfId="474" priority="293" operator="lessThan">
      <formula>0.8</formula>
    </cfRule>
    <cfRule type="cellIs" dxfId="473" priority="294" operator="greaterThan">
      <formula>0.8</formula>
    </cfRule>
  </conditionalFormatting>
  <conditionalFormatting sqref="AN106:AN107">
    <cfRule type="notContainsText" dxfId="472" priority="291" operator="notContains" text="Caida">
      <formula>ISERROR(SEARCH("Caida",AN106))</formula>
    </cfRule>
    <cfRule type="containsText" dxfId="471" priority="292" operator="containsText" text="Caida">
      <formula>NOT(ISERROR(SEARCH("Caida",AN106)))</formula>
    </cfRule>
  </conditionalFormatting>
  <conditionalFormatting sqref="W106:AB108">
    <cfRule type="cellIs" dxfId="470" priority="289" operator="lessThan">
      <formula>0.8</formula>
    </cfRule>
    <cfRule type="cellIs" dxfId="469" priority="290" operator="greaterThan">
      <formula>0.8</formula>
    </cfRule>
  </conditionalFormatting>
  <conditionalFormatting sqref="W106:AB108">
    <cfRule type="notContainsText" dxfId="468" priority="287" operator="notContains" text="Caida">
      <formula>ISERROR(SEARCH("Caida",W106))</formula>
    </cfRule>
    <cfRule type="containsText" dxfId="467" priority="288" operator="containsText" text="Caida">
      <formula>NOT(ISERROR(SEARCH("Caida",W106)))</formula>
    </cfRule>
  </conditionalFormatting>
  <conditionalFormatting sqref="AB3 AM5:AM1048576 U5:AF1048576">
    <cfRule type="cellIs" dxfId="466" priority="286" operator="equal">
      <formula>"apagado"</formula>
    </cfRule>
  </conditionalFormatting>
  <conditionalFormatting sqref="AA3">
    <cfRule type="cellIs" dxfId="465" priority="285" operator="equal">
      <formula>"apagado"</formula>
    </cfRule>
  </conditionalFormatting>
  <conditionalFormatting sqref="Z3">
    <cfRule type="cellIs" dxfId="464" priority="284" operator="equal">
      <formula>"apagado"</formula>
    </cfRule>
  </conditionalFormatting>
  <conditionalFormatting sqref="Y3">
    <cfRule type="cellIs" dxfId="463" priority="283" operator="equal">
      <formula>"apagado"</formula>
    </cfRule>
  </conditionalFormatting>
  <conditionalFormatting sqref="X3">
    <cfRule type="cellIs" dxfId="462" priority="282" operator="equal">
      <formula>"apagado"</formula>
    </cfRule>
  </conditionalFormatting>
  <conditionalFormatting sqref="W3">
    <cfRule type="cellIs" dxfId="461" priority="281" operator="equal">
      <formula>"apagado"</formula>
    </cfRule>
  </conditionalFormatting>
  <conditionalFormatting sqref="V3">
    <cfRule type="cellIs" dxfId="460" priority="280" operator="equal">
      <formula>"apagado"</formula>
    </cfRule>
  </conditionalFormatting>
  <conditionalFormatting sqref="U3">
    <cfRule type="cellIs" dxfId="459" priority="279" operator="equal">
      <formula>"apagado"</formula>
    </cfRule>
  </conditionalFormatting>
  <conditionalFormatting sqref="AC106:AC108">
    <cfRule type="cellIs" dxfId="458" priority="277" operator="lessThan">
      <formula>0.8</formula>
    </cfRule>
    <cfRule type="cellIs" dxfId="457" priority="278" operator="greaterThan">
      <formula>0.8</formula>
    </cfRule>
  </conditionalFormatting>
  <conditionalFormatting sqref="AC106:AC108">
    <cfRule type="notContainsText" dxfId="456" priority="275" operator="notContains" text="Caida">
      <formula>ISERROR(SEARCH("Caida",AC106))</formula>
    </cfRule>
    <cfRule type="containsText" dxfId="455" priority="276" operator="containsText" text="Caida">
      <formula>NOT(ISERROR(SEARCH("Caida",AC106)))</formula>
    </cfRule>
  </conditionalFormatting>
  <conditionalFormatting sqref="AC3">
    <cfRule type="cellIs" dxfId="454" priority="274" operator="equal">
      <formula>"apagado"</formula>
    </cfRule>
  </conditionalFormatting>
  <conditionalFormatting sqref="AD106:AD108">
    <cfRule type="cellIs" dxfId="453" priority="272" operator="lessThan">
      <formula>0.8</formula>
    </cfRule>
    <cfRule type="cellIs" dxfId="452" priority="273" operator="greaterThan">
      <formula>0.8</formula>
    </cfRule>
  </conditionalFormatting>
  <conditionalFormatting sqref="AD106:AD108">
    <cfRule type="notContainsText" dxfId="451" priority="270" operator="notContains" text="Caida">
      <formula>ISERROR(SEARCH("Caida",AD106))</formula>
    </cfRule>
    <cfRule type="containsText" dxfId="450" priority="271" operator="containsText" text="Caida">
      <formula>NOT(ISERROR(SEARCH("Caida",AD106)))</formula>
    </cfRule>
  </conditionalFormatting>
  <conditionalFormatting sqref="AD3">
    <cfRule type="cellIs" dxfId="449" priority="269" operator="equal">
      <formula>"apagado"</formula>
    </cfRule>
  </conditionalFormatting>
  <conditionalFormatting sqref="AE3">
    <cfRule type="cellIs" dxfId="448" priority="268" operator="equal">
      <formula>"apagado"</formula>
    </cfRule>
  </conditionalFormatting>
  <conditionalFormatting sqref="AF106:AF108">
    <cfRule type="cellIs" dxfId="447" priority="266" operator="lessThan">
      <formula>0.8</formula>
    </cfRule>
    <cfRule type="cellIs" dxfId="446" priority="267" operator="greaterThan">
      <formula>0.8</formula>
    </cfRule>
  </conditionalFormatting>
  <conditionalFormatting sqref="AF106:AF108">
    <cfRule type="notContainsText" dxfId="445" priority="264" operator="notContains" text="Caida">
      <formula>ISERROR(SEARCH("Caida",AF106))</formula>
    </cfRule>
    <cfRule type="containsText" dxfId="444" priority="265" operator="containsText" text="Caida">
      <formula>NOT(ISERROR(SEARCH("Caida",AF106)))</formula>
    </cfRule>
  </conditionalFormatting>
  <conditionalFormatting sqref="AF3">
    <cfRule type="cellIs" dxfId="443" priority="263" operator="equal">
      <formula>"apagado"</formula>
    </cfRule>
  </conditionalFormatting>
  <conditionalFormatting sqref="AM106:AM107">
    <cfRule type="cellIs" dxfId="442" priority="261" operator="lessThan">
      <formula>0.8</formula>
    </cfRule>
    <cfRule type="cellIs" dxfId="441" priority="262" operator="greaterThan">
      <formula>0.8</formula>
    </cfRule>
  </conditionalFormatting>
  <conditionalFormatting sqref="AM106:AM107">
    <cfRule type="notContainsText" dxfId="440" priority="259" operator="notContains" text="Caida">
      <formula>ISERROR(SEARCH("Caida",AM106))</formula>
    </cfRule>
    <cfRule type="containsText" dxfId="439" priority="260" operator="containsText" text="Caida">
      <formula>NOT(ISERROR(SEARCH("Caida",AM106)))</formula>
    </cfRule>
  </conditionalFormatting>
  <conditionalFormatting sqref="AM14">
    <cfRule type="cellIs" dxfId="438" priority="254" operator="equal">
      <formula>"apagado"</formula>
    </cfRule>
    <cfRule type="cellIs" dxfId="437" priority="257" operator="lessThan">
      <formula>0.8</formula>
    </cfRule>
    <cfRule type="cellIs" dxfId="436" priority="258" operator="greaterThan">
      <formula>0.8</formula>
    </cfRule>
  </conditionalFormatting>
  <conditionalFormatting sqref="AM14">
    <cfRule type="notContainsText" dxfId="435" priority="255" operator="notContains" text="Caida">
      <formula>ISERROR(SEARCH("Caida",AM14))</formula>
    </cfRule>
    <cfRule type="containsText" dxfId="434" priority="256" operator="containsText" text="Caida">
      <formula>NOT(ISERROR(SEARCH("Caida",AM14)))</formula>
    </cfRule>
  </conditionalFormatting>
  <conditionalFormatting sqref="AM3">
    <cfRule type="cellIs" dxfId="433" priority="253" operator="equal">
      <formula>"apagado"</formula>
    </cfRule>
  </conditionalFormatting>
  <conditionalFormatting sqref="U73">
    <cfRule type="containsText" dxfId="432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1" priority="250" operator="lessThan">
      <formula>0.8</formula>
    </cfRule>
    <cfRule type="cellIs" dxfId="430" priority="251" operator="greaterThan">
      <formula>0.8</formula>
    </cfRule>
  </conditionalFormatting>
  <conditionalFormatting sqref="U7">
    <cfRule type="notContainsText" dxfId="429" priority="248" operator="notContains" text="Caida">
      <formula>ISERROR(SEARCH("Caida",U7))</formula>
    </cfRule>
    <cfRule type="containsText" dxfId="428" priority="249" operator="containsText" text="Caida">
      <formula>NOT(ISERROR(SEARCH("Caida",U7)))</formula>
    </cfRule>
  </conditionalFormatting>
  <conditionalFormatting sqref="U106:U108">
    <cfRule type="cellIs" dxfId="427" priority="246" operator="lessThan">
      <formula>0.8</formula>
    </cfRule>
    <cfRule type="cellIs" dxfId="426" priority="247" operator="greaterThan">
      <formula>0.8</formula>
    </cfRule>
  </conditionalFormatting>
  <conditionalFormatting sqref="U106:U108">
    <cfRule type="notContainsText" dxfId="425" priority="244" operator="notContains" text="Caida">
      <formula>ISERROR(SEARCH("Caida",U106))</formula>
    </cfRule>
    <cfRule type="containsText" dxfId="424" priority="245" operator="containsText" text="Caida">
      <formula>NOT(ISERROR(SEARCH("Caida",U106)))</formula>
    </cfRule>
  </conditionalFormatting>
  <conditionalFormatting sqref="V73">
    <cfRule type="containsText" dxfId="423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2" priority="241" operator="lessThan">
      <formula>0.8</formula>
    </cfRule>
    <cfRule type="cellIs" dxfId="421" priority="242" operator="greaterThan">
      <formula>0.8</formula>
    </cfRule>
  </conditionalFormatting>
  <conditionalFormatting sqref="V7">
    <cfRule type="notContainsText" dxfId="420" priority="239" operator="notContains" text="Caida">
      <formula>ISERROR(SEARCH("Caida",V7))</formula>
    </cfRule>
    <cfRule type="containsText" dxfId="419" priority="240" operator="containsText" text="Caida">
      <formula>NOT(ISERROR(SEARCH("Caida",V7)))</formula>
    </cfRule>
  </conditionalFormatting>
  <conditionalFormatting sqref="V106:V108">
    <cfRule type="cellIs" dxfId="418" priority="237" operator="lessThan">
      <formula>0.8</formula>
    </cfRule>
    <cfRule type="cellIs" dxfId="417" priority="238" operator="greaterThan">
      <formula>0.8</formula>
    </cfRule>
  </conditionalFormatting>
  <conditionalFormatting sqref="V106:V108">
    <cfRule type="notContainsText" dxfId="416" priority="235" operator="notContains" text="Caida">
      <formula>ISERROR(SEARCH("Caida",V106))</formula>
    </cfRule>
    <cfRule type="containsText" dxfId="415" priority="236" operator="containsText" text="Caida">
      <formula>NOT(ISERROR(SEARCH("Caida",V106)))</formula>
    </cfRule>
  </conditionalFormatting>
  <conditionalFormatting sqref="AD107">
    <cfRule type="cellIs" dxfId="414" priority="233" operator="lessThan">
      <formula>0.8</formula>
    </cfRule>
    <cfRule type="cellIs" dxfId="413" priority="234" operator="greaterThan">
      <formula>0.8</formula>
    </cfRule>
  </conditionalFormatting>
  <conditionalFormatting sqref="AD107">
    <cfRule type="notContainsText" dxfId="412" priority="231" operator="notContains" text="Caida">
      <formula>ISERROR(SEARCH("Caida",AD107))</formula>
    </cfRule>
    <cfRule type="containsText" dxfId="411" priority="232" operator="containsText" text="Caida">
      <formula>NOT(ISERROR(SEARCH("Caida",AD107)))</formula>
    </cfRule>
  </conditionalFormatting>
  <conditionalFormatting sqref="AD109">
    <cfRule type="cellIs" dxfId="410" priority="229" operator="lessThan">
      <formula>0.8</formula>
    </cfRule>
    <cfRule type="cellIs" dxfId="409" priority="230" operator="greaterThan">
      <formula>0.8</formula>
    </cfRule>
  </conditionalFormatting>
  <conditionalFormatting sqref="AD109">
    <cfRule type="notContainsText" dxfId="408" priority="227" operator="notContains" text="Caida">
      <formula>ISERROR(SEARCH("Caida",AD109))</formula>
    </cfRule>
    <cfRule type="containsText" dxfId="407" priority="228" operator="containsText" text="Caida">
      <formula>NOT(ISERROR(SEARCH("Caida",AD109)))</formula>
    </cfRule>
  </conditionalFormatting>
  <conditionalFormatting sqref="AD112:AD113">
    <cfRule type="cellIs" dxfId="406" priority="225" operator="lessThan">
      <formula>0.8</formula>
    </cfRule>
    <cfRule type="cellIs" dxfId="405" priority="226" operator="greaterThan">
      <formula>0.8</formula>
    </cfRule>
  </conditionalFormatting>
  <conditionalFormatting sqref="AD112:AD113">
    <cfRule type="notContainsText" dxfId="404" priority="223" operator="notContains" text="Caida">
      <formula>ISERROR(SEARCH("Caida",AD112))</formula>
    </cfRule>
    <cfRule type="containsText" dxfId="403" priority="224" operator="containsText" text="Caida">
      <formula>NOT(ISERROR(SEARCH("Caida",AD112)))</formula>
    </cfRule>
  </conditionalFormatting>
  <conditionalFormatting sqref="AD129">
    <cfRule type="cellIs" dxfId="402" priority="221" operator="lessThan">
      <formula>0.8</formula>
    </cfRule>
    <cfRule type="cellIs" dxfId="401" priority="222" operator="greaterThan">
      <formula>0.8</formula>
    </cfRule>
  </conditionalFormatting>
  <conditionalFormatting sqref="AD129">
    <cfRule type="notContainsText" dxfId="400" priority="219" operator="notContains" text="Caida">
      <formula>ISERROR(SEARCH("Caida",AD129))</formula>
    </cfRule>
    <cfRule type="containsText" dxfId="399" priority="220" operator="containsText" text="Caida">
      <formula>NOT(ISERROR(SEARCH("Caida",AD129)))</formula>
    </cfRule>
  </conditionalFormatting>
  <conditionalFormatting sqref="AD130:AD131">
    <cfRule type="cellIs" dxfId="398" priority="217" operator="lessThan">
      <formula>0.8</formula>
    </cfRule>
    <cfRule type="cellIs" dxfId="397" priority="218" operator="greaterThan">
      <formula>0.8</formula>
    </cfRule>
  </conditionalFormatting>
  <conditionalFormatting sqref="AD130:AD131">
    <cfRule type="notContainsText" dxfId="396" priority="215" operator="notContains" text="Caida">
      <formula>ISERROR(SEARCH("Caida",AD130))</formula>
    </cfRule>
    <cfRule type="containsText" dxfId="395" priority="216" operator="containsText" text="Caida">
      <formula>NOT(ISERROR(SEARCH("Caida",AD130)))</formula>
    </cfRule>
  </conditionalFormatting>
  <conditionalFormatting sqref="AD135:AD139">
    <cfRule type="cellIs" dxfId="394" priority="213" operator="lessThan">
      <formula>0.8</formula>
    </cfRule>
    <cfRule type="cellIs" dxfId="393" priority="214" operator="greaterThan">
      <formula>0.8</formula>
    </cfRule>
  </conditionalFormatting>
  <conditionalFormatting sqref="AD135:AD139">
    <cfRule type="notContainsText" dxfId="392" priority="211" operator="notContains" text="Caida">
      <formula>ISERROR(SEARCH("Caida",AD135))</formula>
    </cfRule>
    <cfRule type="containsText" dxfId="391" priority="212" operator="containsText" text="Caida">
      <formula>NOT(ISERROR(SEARCH("Caida",AD135)))</formula>
    </cfRule>
  </conditionalFormatting>
  <conditionalFormatting sqref="AD140">
    <cfRule type="cellIs" dxfId="390" priority="209" operator="lessThan">
      <formula>0.8</formula>
    </cfRule>
    <cfRule type="cellIs" dxfId="389" priority="210" operator="greaterThan">
      <formula>0.8</formula>
    </cfRule>
  </conditionalFormatting>
  <conditionalFormatting sqref="AD140">
    <cfRule type="notContainsText" dxfId="388" priority="207" operator="notContains" text="Caida">
      <formula>ISERROR(SEARCH("Caida",AD140))</formula>
    </cfRule>
    <cfRule type="containsText" dxfId="387" priority="208" operator="containsText" text="Caida">
      <formula>NOT(ISERROR(SEARCH("Caida",AD140)))</formula>
    </cfRule>
  </conditionalFormatting>
  <conditionalFormatting sqref="AD144">
    <cfRule type="cellIs" dxfId="386" priority="205" operator="lessThan">
      <formula>0.8</formula>
    </cfRule>
    <cfRule type="cellIs" dxfId="385" priority="206" operator="greaterThan">
      <formula>0.8</formula>
    </cfRule>
  </conditionalFormatting>
  <conditionalFormatting sqref="AD144">
    <cfRule type="notContainsText" dxfId="384" priority="203" operator="notContains" text="Caida">
      <formula>ISERROR(SEARCH("Caida",AD144))</formula>
    </cfRule>
    <cfRule type="containsText" dxfId="383" priority="204" operator="containsText" text="Caida">
      <formula>NOT(ISERROR(SEARCH("Caida",AD144)))</formula>
    </cfRule>
  </conditionalFormatting>
  <conditionalFormatting sqref="AD146">
    <cfRule type="cellIs" dxfId="382" priority="201" operator="lessThan">
      <formula>0.8</formula>
    </cfRule>
    <cfRule type="cellIs" dxfId="381" priority="202" operator="greaterThan">
      <formula>0.8</formula>
    </cfRule>
  </conditionalFormatting>
  <conditionalFormatting sqref="AD146">
    <cfRule type="notContainsText" dxfId="380" priority="199" operator="notContains" text="Caida">
      <formula>ISERROR(SEARCH("Caida",AD146))</formula>
    </cfRule>
    <cfRule type="containsText" dxfId="379" priority="200" operator="containsText" text="Caida">
      <formula>NOT(ISERROR(SEARCH("Caida",AD146)))</formula>
    </cfRule>
  </conditionalFormatting>
  <conditionalFormatting sqref="AD161">
    <cfRule type="cellIs" dxfId="378" priority="197" operator="lessThan">
      <formula>0.8</formula>
    </cfRule>
    <cfRule type="cellIs" dxfId="377" priority="198" operator="greaterThan">
      <formula>0.8</formula>
    </cfRule>
  </conditionalFormatting>
  <conditionalFormatting sqref="AD161">
    <cfRule type="notContainsText" dxfId="376" priority="195" operator="notContains" text="Caida">
      <formula>ISERROR(SEARCH("Caida",AD161))</formula>
    </cfRule>
    <cfRule type="containsText" dxfId="375" priority="196" operator="containsText" text="Caida">
      <formula>NOT(ISERROR(SEARCH("Caida",AD161)))</formula>
    </cfRule>
  </conditionalFormatting>
  <conditionalFormatting sqref="AD162:AD164">
    <cfRule type="cellIs" dxfId="374" priority="193" operator="lessThan">
      <formula>0.8</formula>
    </cfRule>
    <cfRule type="cellIs" dxfId="373" priority="194" operator="greaterThan">
      <formula>0.8</formula>
    </cfRule>
  </conditionalFormatting>
  <conditionalFormatting sqref="AD162:AD164">
    <cfRule type="notContainsText" dxfId="372" priority="191" operator="notContains" text="Caida">
      <formula>ISERROR(SEARCH("Caida",AD162))</formula>
    </cfRule>
    <cfRule type="containsText" dxfId="371" priority="192" operator="containsText" text="Caida">
      <formula>NOT(ISERROR(SEARCH("Caida",AD162)))</formula>
    </cfRule>
  </conditionalFormatting>
  <conditionalFormatting sqref="AD165">
    <cfRule type="cellIs" dxfId="370" priority="189" operator="lessThan">
      <formula>0.8</formula>
    </cfRule>
    <cfRule type="cellIs" dxfId="369" priority="190" operator="greaterThan">
      <formula>0.8</formula>
    </cfRule>
  </conditionalFormatting>
  <conditionalFormatting sqref="AD165">
    <cfRule type="notContainsText" dxfId="368" priority="187" operator="notContains" text="Caida">
      <formula>ISERROR(SEARCH("Caida",AD165))</formula>
    </cfRule>
    <cfRule type="containsText" dxfId="367" priority="188" operator="containsText" text="Caida">
      <formula>NOT(ISERROR(SEARCH("Caida",AD165)))</formula>
    </cfRule>
  </conditionalFormatting>
  <conditionalFormatting sqref="AD184">
    <cfRule type="cellIs" dxfId="366" priority="185" operator="lessThan">
      <formula>0.8</formula>
    </cfRule>
    <cfRule type="cellIs" dxfId="365" priority="186" operator="greaterThan">
      <formula>0.8</formula>
    </cfRule>
  </conditionalFormatting>
  <conditionalFormatting sqref="AD184">
    <cfRule type="notContainsText" dxfId="364" priority="183" operator="notContains" text="Caida">
      <formula>ISERROR(SEARCH("Caida",AD184))</formula>
    </cfRule>
    <cfRule type="containsText" dxfId="363" priority="184" operator="containsText" text="Caida">
      <formula>NOT(ISERROR(SEARCH("Caida",AD184)))</formula>
    </cfRule>
  </conditionalFormatting>
  <conditionalFormatting sqref="AD185">
    <cfRule type="cellIs" dxfId="362" priority="181" operator="lessThan">
      <formula>0.8</formula>
    </cfRule>
    <cfRule type="cellIs" dxfId="361" priority="182" operator="greaterThan">
      <formula>0.8</formula>
    </cfRule>
  </conditionalFormatting>
  <conditionalFormatting sqref="AD185">
    <cfRule type="notContainsText" dxfId="360" priority="179" operator="notContains" text="Caida">
      <formula>ISERROR(SEARCH("Caida",AD185))</formula>
    </cfRule>
    <cfRule type="containsText" dxfId="359" priority="180" operator="containsText" text="Caida">
      <formula>NOT(ISERROR(SEARCH("Caida",AD185)))</formula>
    </cfRule>
  </conditionalFormatting>
  <conditionalFormatting sqref="AD187">
    <cfRule type="cellIs" dxfId="358" priority="177" operator="lessThan">
      <formula>0.8</formula>
    </cfRule>
    <cfRule type="cellIs" dxfId="357" priority="178" operator="greaterThan">
      <formula>0.8</formula>
    </cfRule>
  </conditionalFormatting>
  <conditionalFormatting sqref="AD187">
    <cfRule type="notContainsText" dxfId="356" priority="175" operator="notContains" text="Caida">
      <formula>ISERROR(SEARCH("Caida",AD187))</formula>
    </cfRule>
    <cfRule type="containsText" dxfId="355" priority="176" operator="containsText" text="Caida">
      <formula>NOT(ISERROR(SEARCH("Caida",AD187)))</formula>
    </cfRule>
  </conditionalFormatting>
  <conditionalFormatting sqref="AD200">
    <cfRule type="cellIs" dxfId="354" priority="173" operator="lessThan">
      <formula>0.8</formula>
    </cfRule>
    <cfRule type="cellIs" dxfId="353" priority="174" operator="greaterThan">
      <formula>0.8</formula>
    </cfRule>
  </conditionalFormatting>
  <conditionalFormatting sqref="AD200">
    <cfRule type="notContainsText" dxfId="352" priority="171" operator="notContains" text="Caida">
      <formula>ISERROR(SEARCH("Caida",AD200))</formula>
    </cfRule>
    <cfRule type="containsText" dxfId="351" priority="172" operator="containsText" text="Caida">
      <formula>NOT(ISERROR(SEARCH("Caida",AD200)))</formula>
    </cfRule>
  </conditionalFormatting>
  <conditionalFormatting sqref="AD211">
    <cfRule type="cellIs" dxfId="350" priority="169" operator="lessThan">
      <formula>0.8</formula>
    </cfRule>
    <cfRule type="cellIs" dxfId="349" priority="170" operator="greaterThan">
      <formula>0.8</formula>
    </cfRule>
  </conditionalFormatting>
  <conditionalFormatting sqref="AD211">
    <cfRule type="notContainsText" dxfId="348" priority="167" operator="notContains" text="Caida">
      <formula>ISERROR(SEARCH("Caida",AD211))</formula>
    </cfRule>
    <cfRule type="containsText" dxfId="347" priority="168" operator="containsText" text="Caida">
      <formula>NOT(ISERROR(SEARCH("Caida",AD211)))</formula>
    </cfRule>
  </conditionalFormatting>
  <conditionalFormatting sqref="AD212:AD213">
    <cfRule type="cellIs" dxfId="346" priority="165" operator="lessThan">
      <formula>0.8</formula>
    </cfRule>
    <cfRule type="cellIs" dxfId="345" priority="166" operator="greaterThan">
      <formula>0.8</formula>
    </cfRule>
  </conditionalFormatting>
  <conditionalFormatting sqref="AD212:AD213">
    <cfRule type="notContainsText" dxfId="344" priority="163" operator="notContains" text="Caida">
      <formula>ISERROR(SEARCH("Caida",AD212))</formula>
    </cfRule>
    <cfRule type="containsText" dxfId="343" priority="164" operator="containsText" text="Caida">
      <formula>NOT(ISERROR(SEARCH("Caida",AD212)))</formula>
    </cfRule>
  </conditionalFormatting>
  <conditionalFormatting sqref="AD219">
    <cfRule type="cellIs" dxfId="342" priority="161" operator="lessThan">
      <formula>0.8</formula>
    </cfRule>
    <cfRule type="cellIs" dxfId="341" priority="162" operator="greaterThan">
      <formula>0.8</formula>
    </cfRule>
  </conditionalFormatting>
  <conditionalFormatting sqref="AD219">
    <cfRule type="notContainsText" dxfId="340" priority="159" operator="notContains" text="Caida">
      <formula>ISERROR(SEARCH("Caida",AD219))</formula>
    </cfRule>
    <cfRule type="containsText" dxfId="339" priority="160" operator="containsText" text="Caida">
      <formula>NOT(ISERROR(SEARCH("Caida",AD219)))</formula>
    </cfRule>
  </conditionalFormatting>
  <conditionalFormatting sqref="AD227">
    <cfRule type="cellIs" dxfId="338" priority="157" operator="lessThan">
      <formula>0.8</formula>
    </cfRule>
    <cfRule type="cellIs" dxfId="337" priority="158" operator="greaterThan">
      <formula>0.8</formula>
    </cfRule>
  </conditionalFormatting>
  <conditionalFormatting sqref="AD227">
    <cfRule type="notContainsText" dxfId="336" priority="155" operator="notContains" text="Caida">
      <formula>ISERROR(SEARCH("Caida",AD227))</formula>
    </cfRule>
    <cfRule type="containsText" dxfId="335" priority="156" operator="containsText" text="Caida">
      <formula>NOT(ISERROR(SEARCH("Caida",AD227)))</formula>
    </cfRule>
  </conditionalFormatting>
  <conditionalFormatting sqref="AD232">
    <cfRule type="cellIs" dxfId="334" priority="153" operator="lessThan">
      <formula>0.8</formula>
    </cfRule>
    <cfRule type="cellIs" dxfId="333" priority="154" operator="greaterThan">
      <formula>0.8</formula>
    </cfRule>
  </conditionalFormatting>
  <conditionalFormatting sqref="AD232">
    <cfRule type="notContainsText" dxfId="332" priority="151" operator="notContains" text="Caida">
      <formula>ISERROR(SEARCH("Caida",AD232))</formula>
    </cfRule>
    <cfRule type="containsText" dxfId="331" priority="152" operator="containsText" text="Caida">
      <formula>NOT(ISERROR(SEARCH("Caida",AD232)))</formula>
    </cfRule>
  </conditionalFormatting>
  <conditionalFormatting sqref="AD233">
    <cfRule type="cellIs" dxfId="330" priority="149" operator="lessThan">
      <formula>0.8</formula>
    </cfRule>
    <cfRule type="cellIs" dxfId="329" priority="150" operator="greaterThan">
      <formula>0.8</formula>
    </cfRule>
  </conditionalFormatting>
  <conditionalFormatting sqref="AD233">
    <cfRule type="notContainsText" dxfId="328" priority="147" operator="notContains" text="Caida">
      <formula>ISERROR(SEARCH("Caida",AD233))</formula>
    </cfRule>
    <cfRule type="containsText" dxfId="327" priority="148" operator="containsText" text="Caida">
      <formula>NOT(ISERROR(SEARCH("Caida",AD233)))</formula>
    </cfRule>
  </conditionalFormatting>
  <conditionalFormatting sqref="AD398">
    <cfRule type="cellIs" dxfId="326" priority="146" operator="equal">
      <formula>"apagado"</formula>
    </cfRule>
  </conditionalFormatting>
  <conditionalFormatting sqref="AD403">
    <cfRule type="cellIs" dxfId="325" priority="145" operator="equal">
      <formula>"apagado"</formula>
    </cfRule>
  </conditionalFormatting>
  <conditionalFormatting sqref="AD399">
    <cfRule type="cellIs" dxfId="324" priority="144" operator="equal">
      <formula>"apagado"</formula>
    </cfRule>
  </conditionalFormatting>
  <conditionalFormatting sqref="AD400">
    <cfRule type="cellIs" dxfId="323" priority="143" operator="equal">
      <formula>"apagado"</formula>
    </cfRule>
  </conditionalFormatting>
  <conditionalFormatting sqref="AD227">
    <cfRule type="cellIs" dxfId="322" priority="142" operator="equal">
      <formula>"apagado"</formula>
    </cfRule>
  </conditionalFormatting>
  <conditionalFormatting sqref="AD232">
    <cfRule type="cellIs" dxfId="321" priority="141" operator="equal">
      <formula>"apagado"</formula>
    </cfRule>
  </conditionalFormatting>
  <conditionalFormatting sqref="AD233">
    <cfRule type="cellIs" dxfId="320" priority="140" operator="equal">
      <formula>"apagado"</formula>
    </cfRule>
  </conditionalFormatting>
  <conditionalFormatting sqref="AD219">
    <cfRule type="cellIs" dxfId="319" priority="139" operator="equal">
      <formula>"apagado"</formula>
    </cfRule>
  </conditionalFormatting>
  <conditionalFormatting sqref="AD212:AD213">
    <cfRule type="cellIs" dxfId="318" priority="138" operator="equal">
      <formula>"apagado"</formula>
    </cfRule>
  </conditionalFormatting>
  <conditionalFormatting sqref="AD211">
    <cfRule type="cellIs" dxfId="317" priority="137" operator="equal">
      <formula>"apagado"</formula>
    </cfRule>
  </conditionalFormatting>
  <conditionalFormatting sqref="AD200">
    <cfRule type="cellIs" dxfId="316" priority="136" operator="equal">
      <formula>"apagado"</formula>
    </cfRule>
  </conditionalFormatting>
  <conditionalFormatting sqref="AD187">
    <cfRule type="cellIs" dxfId="315" priority="135" operator="equal">
      <formula>"apagado"</formula>
    </cfRule>
  </conditionalFormatting>
  <conditionalFormatting sqref="AD184">
    <cfRule type="cellIs" dxfId="314" priority="134" operator="equal">
      <formula>"apagado"</formula>
    </cfRule>
  </conditionalFormatting>
  <conditionalFormatting sqref="AD185">
    <cfRule type="cellIs" dxfId="313" priority="133" operator="equal">
      <formula>"apagado"</formula>
    </cfRule>
  </conditionalFormatting>
  <conditionalFormatting sqref="AD161">
    <cfRule type="cellIs" dxfId="312" priority="132" operator="equal">
      <formula>"apagado"</formula>
    </cfRule>
  </conditionalFormatting>
  <conditionalFormatting sqref="AD162:AD164">
    <cfRule type="cellIs" dxfId="311" priority="131" operator="equal">
      <formula>"apagado"</formula>
    </cfRule>
  </conditionalFormatting>
  <conditionalFormatting sqref="AD165">
    <cfRule type="cellIs" dxfId="310" priority="130" operator="equal">
      <formula>"apagado"</formula>
    </cfRule>
  </conditionalFormatting>
  <conditionalFormatting sqref="AD144">
    <cfRule type="cellIs" dxfId="309" priority="129" operator="equal">
      <formula>"apagado"</formula>
    </cfRule>
  </conditionalFormatting>
  <conditionalFormatting sqref="AD146">
    <cfRule type="cellIs" dxfId="308" priority="128" operator="equal">
      <formula>"apagado"</formula>
    </cfRule>
  </conditionalFormatting>
  <conditionalFormatting sqref="AD129">
    <cfRule type="cellIs" dxfId="307" priority="127" operator="equal">
      <formula>"apagado"</formula>
    </cfRule>
  </conditionalFormatting>
  <conditionalFormatting sqref="AD130:AD131">
    <cfRule type="cellIs" dxfId="306" priority="126" operator="equal">
      <formula>"apagado"</formula>
    </cfRule>
  </conditionalFormatting>
  <conditionalFormatting sqref="AD135:AD139">
    <cfRule type="cellIs" dxfId="305" priority="125" operator="equal">
      <formula>"apagado"</formula>
    </cfRule>
  </conditionalFormatting>
  <conditionalFormatting sqref="AD140">
    <cfRule type="cellIs" dxfId="304" priority="124" operator="equal">
      <formula>"apagado"</formula>
    </cfRule>
  </conditionalFormatting>
  <conditionalFormatting sqref="AD112:AD113">
    <cfRule type="cellIs" dxfId="303" priority="123" operator="equal">
      <formula>"apagado"</formula>
    </cfRule>
  </conditionalFormatting>
  <conditionalFormatting sqref="AD107">
    <cfRule type="cellIs" dxfId="302" priority="121" operator="lessThan">
      <formula>0.8</formula>
    </cfRule>
    <cfRule type="cellIs" dxfId="301" priority="122" operator="greaterThan">
      <formula>0.8</formula>
    </cfRule>
  </conditionalFormatting>
  <conditionalFormatting sqref="AD107">
    <cfRule type="notContainsText" dxfId="300" priority="119" operator="notContains" text="Caida">
      <formula>ISERROR(SEARCH("Caida",AD107))</formula>
    </cfRule>
    <cfRule type="containsText" dxfId="299" priority="120" operator="containsText" text="Caida">
      <formula>NOT(ISERROR(SEARCH("Caida",AD107)))</formula>
    </cfRule>
  </conditionalFormatting>
  <conditionalFormatting sqref="AD107">
    <cfRule type="cellIs" dxfId="298" priority="118" operator="equal">
      <formula>"apagado"</formula>
    </cfRule>
  </conditionalFormatting>
  <conditionalFormatting sqref="AD109">
    <cfRule type="cellIs" dxfId="297" priority="117" operator="equal">
      <formula>"apagado"</formula>
    </cfRule>
  </conditionalFormatting>
  <conditionalFormatting sqref="E412:E418">
    <cfRule type="containsText" dxfId="296" priority="115" operator="containsText" text="fija">
      <formula>NOT(ISERROR(SEARCH("fija",E412)))</formula>
    </cfRule>
    <cfRule type="containsText" dxfId="295" priority="116" operator="containsText" text="domo">
      <formula>NOT(ISERROR(SEARCH("domo",E412)))</formula>
    </cfRule>
  </conditionalFormatting>
  <conditionalFormatting sqref="F412:F418">
    <cfRule type="cellIs" dxfId="294" priority="114" operator="equal">
      <formula>"PTP A FO"</formula>
    </cfRule>
  </conditionalFormatting>
  <conditionalFormatting sqref="F1:F1048576">
    <cfRule type="cellIs" dxfId="293" priority="112" operator="equal">
      <formula>$F$10</formula>
    </cfRule>
    <cfRule type="cellIs" dxfId="292" priority="113" operator="equal">
      <formula>"PTP A FO"</formula>
    </cfRule>
  </conditionalFormatting>
  <conditionalFormatting sqref="E1:E1048576">
    <cfRule type="cellIs" dxfId="291" priority="111" operator="equal">
      <formula>$E$7</formula>
    </cfRule>
  </conditionalFormatting>
  <conditionalFormatting sqref="D354:D355 D163:D164 C1:C1048576">
    <cfRule type="cellIs" dxfId="290" priority="109" operator="equal">
      <formula>$C$215</formula>
    </cfRule>
    <cfRule type="cellIs" dxfId="289" priority="110" operator="equal">
      <formula>$C$203</formula>
    </cfRule>
  </conditionalFormatting>
  <conditionalFormatting sqref="AE73">
    <cfRule type="containsText" dxfId="288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7" priority="106" operator="lessThan">
      <formula>0.8</formula>
    </cfRule>
    <cfRule type="cellIs" dxfId="286" priority="107" operator="greaterThan">
      <formula>0.8</formula>
    </cfRule>
  </conditionalFormatting>
  <conditionalFormatting sqref="AE7">
    <cfRule type="notContainsText" dxfId="285" priority="104" operator="notContains" text="Caida">
      <formula>ISERROR(SEARCH("Caida",AE7))</formula>
    </cfRule>
    <cfRule type="containsText" dxfId="284" priority="105" operator="containsText" text="Caida">
      <formula>NOT(ISERROR(SEARCH("Caida",AE7)))</formula>
    </cfRule>
  </conditionalFormatting>
  <conditionalFormatting sqref="AE106:AE108">
    <cfRule type="cellIs" dxfId="283" priority="102" operator="lessThan">
      <formula>0.8</formula>
    </cfRule>
    <cfRule type="cellIs" dxfId="282" priority="103" operator="greaterThan">
      <formula>0.8</formula>
    </cfRule>
  </conditionalFormatting>
  <conditionalFormatting sqref="AE106:AE108">
    <cfRule type="notContainsText" dxfId="281" priority="100" operator="notContains" text="Caida">
      <formula>ISERROR(SEARCH("Caida",AE106))</formula>
    </cfRule>
    <cfRule type="containsText" dxfId="280" priority="101" operator="containsText" text="Caida">
      <formula>NOT(ISERROR(SEARCH("Caida",AE106)))</formula>
    </cfRule>
  </conditionalFormatting>
  <conditionalFormatting sqref="AA87">
    <cfRule type="cellIs" dxfId="279" priority="99" operator="equal">
      <formula>"apagado"</formula>
    </cfRule>
  </conditionalFormatting>
  <conditionalFormatting sqref="AB109">
    <cfRule type="cellIs" dxfId="278" priority="97" operator="lessThan">
      <formula>0.8</formula>
    </cfRule>
    <cfRule type="cellIs" dxfId="277" priority="98" operator="greaterThan">
      <formula>0.8</formula>
    </cfRule>
  </conditionalFormatting>
  <conditionalFormatting sqref="AB109">
    <cfRule type="notContainsText" dxfId="276" priority="95" operator="notContains" text="Caida">
      <formula>ISERROR(SEARCH("Caida",AB109))</formula>
    </cfRule>
    <cfRule type="containsText" dxfId="275" priority="96" operator="containsText" text="Caida">
      <formula>NOT(ISERROR(SEARCH("Caida",AB109)))</formula>
    </cfRule>
  </conditionalFormatting>
  <conditionalFormatting sqref="AB109">
    <cfRule type="cellIs" dxfId="274" priority="94" operator="equal">
      <formula>"apagado"</formula>
    </cfRule>
  </conditionalFormatting>
  <conditionalFormatting sqref="AB145">
    <cfRule type="cellIs" dxfId="273" priority="93" operator="equal">
      <formula>"apagado"</formula>
    </cfRule>
  </conditionalFormatting>
  <conditionalFormatting sqref="AB177">
    <cfRule type="cellIs" dxfId="272" priority="92" operator="equal">
      <formula>"apagado"</formula>
    </cfRule>
  </conditionalFormatting>
  <conditionalFormatting sqref="AB179">
    <cfRule type="cellIs" dxfId="271" priority="91" operator="equal">
      <formula>"apagado"</formula>
    </cfRule>
  </conditionalFormatting>
  <conditionalFormatting sqref="AB184">
    <cfRule type="cellIs" dxfId="270" priority="90" operator="equal">
      <formula>"apagado"</formula>
    </cfRule>
  </conditionalFormatting>
  <conditionalFormatting sqref="AB187">
    <cfRule type="cellIs" dxfId="269" priority="89" operator="equal">
      <formula>"apagado"</formula>
    </cfRule>
  </conditionalFormatting>
  <conditionalFormatting sqref="AB88">
    <cfRule type="cellIs" dxfId="268" priority="87" operator="lessThan">
      <formula>0.8</formula>
    </cfRule>
    <cfRule type="cellIs" dxfId="267" priority="88" operator="greaterThan">
      <formula>0.8</formula>
    </cfRule>
  </conditionalFormatting>
  <conditionalFormatting sqref="AB88">
    <cfRule type="notContainsText" dxfId="266" priority="85" operator="notContains" text="Caida">
      <formula>ISERROR(SEARCH("Caida",AB88))</formula>
    </cfRule>
    <cfRule type="containsText" dxfId="265" priority="86" operator="containsText" text="Caida">
      <formula>NOT(ISERROR(SEARCH("Caida",AB88)))</formula>
    </cfRule>
  </conditionalFormatting>
  <conditionalFormatting sqref="AB88">
    <cfRule type="cellIs" dxfId="264" priority="84" operator="equal">
      <formula>"apagado"</formula>
    </cfRule>
  </conditionalFormatting>
  <conditionalFormatting sqref="AB211">
    <cfRule type="cellIs" dxfId="263" priority="83" operator="equal">
      <formula>"apagado"</formula>
    </cfRule>
  </conditionalFormatting>
  <conditionalFormatting sqref="AB282">
    <cfRule type="cellIs" dxfId="262" priority="82" operator="equal">
      <formula>"apagado"</formula>
    </cfRule>
  </conditionalFormatting>
  <conditionalFormatting sqref="AB283">
    <cfRule type="cellIs" dxfId="261" priority="81" operator="equal">
      <formula>"apagado"</formula>
    </cfRule>
  </conditionalFormatting>
  <conditionalFormatting sqref="AB321">
    <cfRule type="cellIs" dxfId="260" priority="80" operator="equal">
      <formula>"apagado"</formula>
    </cfRule>
  </conditionalFormatting>
  <conditionalFormatting sqref="AB322">
    <cfRule type="cellIs" dxfId="259" priority="79" operator="equal">
      <formula>"apagado"</formula>
    </cfRule>
  </conditionalFormatting>
  <conditionalFormatting sqref="AB319">
    <cfRule type="cellIs" dxfId="258" priority="78" operator="equal">
      <formula>"apagado"</formula>
    </cfRule>
  </conditionalFormatting>
  <conditionalFormatting sqref="AB320:AB322">
    <cfRule type="cellIs" dxfId="257" priority="77" operator="equal">
      <formula>"apagado"</formula>
    </cfRule>
  </conditionalFormatting>
  <conditionalFormatting sqref="AB347">
    <cfRule type="cellIs" dxfId="256" priority="76" operator="equal">
      <formula>"apagado"</formula>
    </cfRule>
  </conditionalFormatting>
  <conditionalFormatting sqref="AB358">
    <cfRule type="cellIs" dxfId="255" priority="75" operator="equal">
      <formula>"apagado"</formula>
    </cfRule>
  </conditionalFormatting>
  <conditionalFormatting sqref="AB359">
    <cfRule type="cellIs" dxfId="254" priority="74" operator="equal">
      <formula>"apagado"</formula>
    </cfRule>
  </conditionalFormatting>
  <conditionalFormatting sqref="AB376">
    <cfRule type="cellIs" dxfId="253" priority="73" operator="equal">
      <formula>"apagado"</formula>
    </cfRule>
  </conditionalFormatting>
  <conditionalFormatting sqref="AB392">
    <cfRule type="cellIs" dxfId="252" priority="72" operator="equal">
      <formula>"apagado"</formula>
    </cfRule>
  </conditionalFormatting>
  <conditionalFormatting sqref="AB393:AB396">
    <cfRule type="cellIs" dxfId="251" priority="71" operator="equal">
      <formula>"apagado"</formula>
    </cfRule>
  </conditionalFormatting>
  <conditionalFormatting sqref="AB399">
    <cfRule type="cellIs" dxfId="250" priority="70" operator="equal">
      <formula>"apagado"</formula>
    </cfRule>
  </conditionalFormatting>
  <conditionalFormatting sqref="AB400">
    <cfRule type="cellIs" dxfId="249" priority="69" operator="equal">
      <formula>"apagado"</formula>
    </cfRule>
  </conditionalFormatting>
  <conditionalFormatting sqref="AB408">
    <cfRule type="cellIs" dxfId="248" priority="68" operator="equal">
      <formula>"apagado"</formula>
    </cfRule>
  </conditionalFormatting>
  <conditionalFormatting sqref="AB234">
    <cfRule type="cellIs" dxfId="247" priority="67" operator="equal">
      <formula>"apagado"</formula>
    </cfRule>
  </conditionalFormatting>
  <conditionalFormatting sqref="AB235">
    <cfRule type="cellIs" dxfId="246" priority="66" operator="equal">
      <formula>"apagado"</formula>
    </cfRule>
  </conditionalFormatting>
  <conditionalFormatting sqref="AB236">
    <cfRule type="cellIs" dxfId="245" priority="65" operator="equal">
      <formula>"apagado"</formula>
    </cfRule>
  </conditionalFormatting>
  <conditionalFormatting sqref="AB237">
    <cfRule type="cellIs" dxfId="244" priority="64" operator="equal">
      <formula>"apagado"</formula>
    </cfRule>
  </conditionalFormatting>
  <conditionalFormatting sqref="AB245">
    <cfRule type="cellIs" dxfId="243" priority="63" operator="equal">
      <formula>"apagado"</formula>
    </cfRule>
  </conditionalFormatting>
  <conditionalFormatting sqref="AB238">
    <cfRule type="cellIs" dxfId="242" priority="62" operator="equal">
      <formula>"apagado"</formula>
    </cfRule>
  </conditionalFormatting>
  <conditionalFormatting sqref="AB231">
    <cfRule type="cellIs" dxfId="241" priority="61" operator="equal">
      <formula>"apagado"</formula>
    </cfRule>
  </conditionalFormatting>
  <conditionalFormatting sqref="E432:E434">
    <cfRule type="containsText" dxfId="240" priority="59" operator="containsText" text="fija">
      <formula>NOT(ISERROR(SEARCH("fija",E432)))</formula>
    </cfRule>
    <cfRule type="containsText" dxfId="239" priority="60" operator="containsText" text="domo">
      <formula>NOT(ISERROR(SEARCH("domo",E432)))</formula>
    </cfRule>
  </conditionalFormatting>
  <conditionalFormatting sqref="E420">
    <cfRule type="containsText" dxfId="238" priority="58" operator="containsText" text="Radio">
      <formula>NOT(ISERROR(SEARCH("Radio",E420)))</formula>
    </cfRule>
  </conditionalFormatting>
  <conditionalFormatting sqref="E420">
    <cfRule type="containsText" dxfId="237" priority="56" operator="containsText" text="fija">
      <formula>NOT(ISERROR(SEARCH("fija",E420)))</formula>
    </cfRule>
    <cfRule type="containsText" dxfId="236" priority="57" operator="containsText" text="domo">
      <formula>NOT(ISERROR(SEARCH("domo",E420)))</formula>
    </cfRule>
  </conditionalFormatting>
  <conditionalFormatting sqref="E420">
    <cfRule type="containsText" dxfId="235" priority="54" operator="containsText" text="fija">
      <formula>NOT(ISERROR(SEARCH("fija",E420)))</formula>
    </cfRule>
    <cfRule type="containsText" dxfId="234" priority="55" operator="containsText" text="domo">
      <formula>NOT(ISERROR(SEARCH("domo",E420)))</formula>
    </cfRule>
  </conditionalFormatting>
  <conditionalFormatting sqref="E421">
    <cfRule type="containsText" dxfId="233" priority="53" operator="containsText" text="Radio">
      <formula>NOT(ISERROR(SEARCH("Radio",E421)))</formula>
    </cfRule>
  </conditionalFormatting>
  <conditionalFormatting sqref="E421">
    <cfRule type="containsText" dxfId="232" priority="51" operator="containsText" text="fija">
      <formula>NOT(ISERROR(SEARCH("fija",E421)))</formula>
    </cfRule>
    <cfRule type="containsText" dxfId="231" priority="52" operator="containsText" text="domo">
      <formula>NOT(ISERROR(SEARCH("domo",E421)))</formula>
    </cfRule>
  </conditionalFormatting>
  <conditionalFormatting sqref="E421">
    <cfRule type="containsText" dxfId="230" priority="49" operator="containsText" text="fija">
      <formula>NOT(ISERROR(SEARCH("fija",E421)))</formula>
    </cfRule>
    <cfRule type="containsText" dxfId="229" priority="50" operator="containsText" text="domo">
      <formula>NOT(ISERROR(SEARCH("domo",E421)))</formula>
    </cfRule>
  </conditionalFormatting>
  <conditionalFormatting sqref="E424">
    <cfRule type="containsText" dxfId="228" priority="48" operator="containsText" text="Radio">
      <formula>NOT(ISERROR(SEARCH("Radio",E424)))</formula>
    </cfRule>
  </conditionalFormatting>
  <conditionalFormatting sqref="E424">
    <cfRule type="containsText" dxfId="227" priority="46" operator="containsText" text="fija">
      <formula>NOT(ISERROR(SEARCH("fija",E424)))</formula>
    </cfRule>
    <cfRule type="containsText" dxfId="226" priority="47" operator="containsText" text="domo">
      <formula>NOT(ISERROR(SEARCH("domo",E424)))</formula>
    </cfRule>
  </conditionalFormatting>
  <conditionalFormatting sqref="E424">
    <cfRule type="containsText" dxfId="225" priority="44" operator="containsText" text="fija">
      <formula>NOT(ISERROR(SEARCH("fija",E424)))</formula>
    </cfRule>
    <cfRule type="containsText" dxfId="224" priority="45" operator="containsText" text="domo">
      <formula>NOT(ISERROR(SEARCH("domo",E424)))</formula>
    </cfRule>
  </conditionalFormatting>
  <conditionalFormatting sqref="E425">
    <cfRule type="containsText" dxfId="223" priority="43" operator="containsText" text="Radio">
      <formula>NOT(ISERROR(SEARCH("Radio",E425)))</formula>
    </cfRule>
  </conditionalFormatting>
  <conditionalFormatting sqref="E425">
    <cfRule type="containsText" dxfId="222" priority="41" operator="containsText" text="fija">
      <formula>NOT(ISERROR(SEARCH("fija",E425)))</formula>
    </cfRule>
    <cfRule type="containsText" dxfId="221" priority="42" operator="containsText" text="domo">
      <formula>NOT(ISERROR(SEARCH("domo",E425)))</formula>
    </cfRule>
  </conditionalFormatting>
  <conditionalFormatting sqref="E425">
    <cfRule type="containsText" dxfId="220" priority="39" operator="containsText" text="fija">
      <formula>NOT(ISERROR(SEARCH("fija",E425)))</formula>
    </cfRule>
    <cfRule type="containsText" dxfId="219" priority="40" operator="containsText" text="domo">
      <formula>NOT(ISERROR(SEARCH("domo",E425)))</formula>
    </cfRule>
  </conditionalFormatting>
  <conditionalFormatting sqref="E426">
    <cfRule type="containsText" dxfId="218" priority="38" operator="containsText" text="Radio">
      <formula>NOT(ISERROR(SEARCH("Radio",E426)))</formula>
    </cfRule>
  </conditionalFormatting>
  <conditionalFormatting sqref="E426">
    <cfRule type="containsText" dxfId="217" priority="36" operator="containsText" text="fija">
      <formula>NOT(ISERROR(SEARCH("fija",E426)))</formula>
    </cfRule>
    <cfRule type="containsText" dxfId="216" priority="37" operator="containsText" text="domo">
      <formula>NOT(ISERROR(SEARCH("domo",E426)))</formula>
    </cfRule>
  </conditionalFormatting>
  <conditionalFormatting sqref="E426">
    <cfRule type="containsText" dxfId="215" priority="34" operator="containsText" text="fija">
      <formula>NOT(ISERROR(SEARCH("fija",E426)))</formula>
    </cfRule>
    <cfRule type="containsText" dxfId="214" priority="35" operator="containsText" text="domo">
      <formula>NOT(ISERROR(SEARCH("domo",E426)))</formula>
    </cfRule>
  </conditionalFormatting>
  <conditionalFormatting sqref="E427">
    <cfRule type="containsText" dxfId="213" priority="33" operator="containsText" text="Radio">
      <formula>NOT(ISERROR(SEARCH("Radio",E427)))</formula>
    </cfRule>
  </conditionalFormatting>
  <conditionalFormatting sqref="E427">
    <cfRule type="containsText" dxfId="212" priority="31" operator="containsText" text="fija">
      <formula>NOT(ISERROR(SEARCH("fija",E427)))</formula>
    </cfRule>
    <cfRule type="containsText" dxfId="211" priority="32" operator="containsText" text="domo">
      <formula>NOT(ISERROR(SEARCH("domo",E427)))</formula>
    </cfRule>
  </conditionalFormatting>
  <conditionalFormatting sqref="E427">
    <cfRule type="containsText" dxfId="210" priority="29" operator="containsText" text="fija">
      <formula>NOT(ISERROR(SEARCH("fija",E427)))</formula>
    </cfRule>
    <cfRule type="containsText" dxfId="209" priority="30" operator="containsText" text="domo">
      <formula>NOT(ISERROR(SEARCH("domo",E427)))</formula>
    </cfRule>
  </conditionalFormatting>
  <conditionalFormatting sqref="AO106:AO107">
    <cfRule type="cellIs" dxfId="208" priority="27" operator="lessThan">
      <formula>0.8</formula>
    </cfRule>
    <cfRule type="cellIs" dxfId="207" priority="28" operator="greaterThan">
      <formula>0.8</formula>
    </cfRule>
  </conditionalFormatting>
  <conditionalFormatting sqref="AO106:AO107">
    <cfRule type="notContainsText" dxfId="206" priority="25" operator="notContains" text="Caida">
      <formula>ISERROR(SEARCH("Caida",AO106))</formula>
    </cfRule>
    <cfRule type="containsText" dxfId="205" priority="26" operator="containsText" text="Caida">
      <formula>NOT(ISERROR(SEARCH("Caida",AO106)))</formula>
    </cfRule>
  </conditionalFormatting>
  <conditionalFormatting sqref="AL410">
    <cfRule type="cellIs" dxfId="204" priority="23" operator="lessThan">
      <formula>0.8</formula>
    </cfRule>
    <cfRule type="cellIs" dxfId="203" priority="24" operator="greaterThan">
      <formula>0.8</formula>
    </cfRule>
  </conditionalFormatting>
  <conditionalFormatting sqref="AL411">
    <cfRule type="cellIs" dxfId="202" priority="21" operator="lessThan">
      <formula>0.8</formula>
    </cfRule>
    <cfRule type="cellIs" dxfId="201" priority="22" operator="greaterThan">
      <formula>0.8</formula>
    </cfRule>
  </conditionalFormatting>
  <conditionalFormatting sqref="AL423">
    <cfRule type="cellIs" dxfId="200" priority="19" operator="lessThan">
      <formula>0.8</formula>
    </cfRule>
    <cfRule type="cellIs" dxfId="199" priority="20" operator="greaterThan">
      <formula>0.8</formula>
    </cfRule>
  </conditionalFormatting>
  <conditionalFormatting sqref="AL410">
    <cfRule type="cellIs" dxfId="198" priority="18" operator="equal">
      <formula>"apagado"</formula>
    </cfRule>
  </conditionalFormatting>
  <conditionalFormatting sqref="AL411">
    <cfRule type="cellIs" dxfId="197" priority="17" operator="equal">
      <formula>"apagado"</formula>
    </cfRule>
  </conditionalFormatting>
  <conditionalFormatting sqref="AH107">
    <cfRule type="cellIs" dxfId="196" priority="15" operator="lessThan">
      <formula>0.8</formula>
    </cfRule>
    <cfRule type="cellIs" dxfId="195" priority="16" operator="greaterThan">
      <formula>0.8</formula>
    </cfRule>
  </conditionalFormatting>
  <conditionalFormatting sqref="AH107">
    <cfRule type="notContainsText" dxfId="194" priority="13" operator="notContains" text="Caida">
      <formula>ISERROR(SEARCH("Caida",AH107))</formula>
    </cfRule>
    <cfRule type="containsText" dxfId="193" priority="14" operator="containsText" text="Caida">
      <formula>NOT(ISERROR(SEARCH("Caida",AH107)))</formula>
    </cfRule>
  </conditionalFormatting>
  <conditionalFormatting sqref="AI107">
    <cfRule type="cellIs" dxfId="192" priority="11" operator="lessThan">
      <formula>0.8</formula>
    </cfRule>
    <cfRule type="cellIs" dxfId="191" priority="12" operator="greaterThan">
      <formula>0.8</formula>
    </cfRule>
  </conditionalFormatting>
  <conditionalFormatting sqref="AI107">
    <cfRule type="notContainsText" dxfId="190" priority="9" operator="notContains" text="Caida">
      <formula>ISERROR(SEARCH("Caida",AI107))</formula>
    </cfRule>
    <cfRule type="containsText" dxfId="189" priority="10" operator="containsText" text="Caida">
      <formula>NOT(ISERROR(SEARCH("Caida",AI107)))</formula>
    </cfRule>
  </conditionalFormatting>
  <conditionalFormatting sqref="AK107">
    <cfRule type="cellIs" dxfId="188" priority="7" operator="lessThan">
      <formula>0.8</formula>
    </cfRule>
    <cfRule type="cellIs" dxfId="187" priority="8" operator="greaterThan">
      <formula>0.8</formula>
    </cfRule>
  </conditionalFormatting>
  <conditionalFormatting sqref="AK107">
    <cfRule type="notContainsText" dxfId="186" priority="5" operator="notContains" text="Caida">
      <formula>ISERROR(SEARCH("Caida",AK107))</formula>
    </cfRule>
    <cfRule type="containsText" dxfId="185" priority="6" operator="containsText" text="Caida">
      <formula>NOT(ISERROR(SEARCH("Caida",AK107)))</formula>
    </cfRule>
  </conditionalFormatting>
  <conditionalFormatting sqref="AL107">
    <cfRule type="cellIs" dxfId="184" priority="3" operator="lessThan">
      <formula>0.8</formula>
    </cfRule>
    <cfRule type="cellIs" dxfId="183" priority="4" operator="greaterThan">
      <formula>0.8</formula>
    </cfRule>
  </conditionalFormatting>
  <conditionalFormatting sqref="AL107">
    <cfRule type="notContainsText" dxfId="182" priority="1" operator="notContains" text="Caida">
      <formula>ISERROR(SEARCH("Caida",AL107))</formula>
    </cfRule>
    <cfRule type="containsText" dxfId="18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abSelected="1" workbookViewId="0">
      <selection activeCell="I21" sqref="I21"/>
    </sheetView>
  </sheetViews>
  <sheetFormatPr baseColWidth="10" defaultRowHeight="14.4" x14ac:dyDescent="0.3"/>
  <cols>
    <col min="1" max="1" width="26" bestFit="1" customWidth="1"/>
    <col min="4" max="4" width="32.2187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41" t="s">
        <v>7</v>
      </c>
      <c r="B10" s="142" t="s">
        <v>8</v>
      </c>
      <c r="C10" s="143" t="s">
        <v>1156</v>
      </c>
      <c r="D10" s="144" t="s">
        <v>9</v>
      </c>
      <c r="E10" s="142" t="s">
        <v>10</v>
      </c>
      <c r="F10" s="142" t="s">
        <v>11</v>
      </c>
      <c r="G10" s="145"/>
    </row>
    <row r="11" spans="1:7" x14ac:dyDescent="0.3">
      <c r="A11" s="146" t="s">
        <v>43</v>
      </c>
      <c r="B11" s="83" t="s">
        <v>1010</v>
      </c>
      <c r="C11" s="83" t="s">
        <v>1157</v>
      </c>
      <c r="D11" s="83" t="s">
        <v>44</v>
      </c>
      <c r="E11" s="147" t="s">
        <v>15</v>
      </c>
      <c r="F11" s="147" t="s">
        <v>1149</v>
      </c>
      <c r="G11" s="148" t="s">
        <v>634</v>
      </c>
    </row>
    <row r="12" spans="1:7" x14ac:dyDescent="0.3">
      <c r="A12" s="146" t="s">
        <v>52</v>
      </c>
      <c r="B12" s="83" t="s">
        <v>98</v>
      </c>
      <c r="C12" s="83" t="s">
        <v>1157</v>
      </c>
      <c r="D12" s="83" t="s">
        <v>99</v>
      </c>
      <c r="E12" s="147" t="s">
        <v>73</v>
      </c>
      <c r="F12" s="147" t="s">
        <v>28</v>
      </c>
      <c r="G12" s="148" t="s">
        <v>651</v>
      </c>
    </row>
    <row r="13" spans="1:7" x14ac:dyDescent="0.3">
      <c r="A13" s="146" t="s">
        <v>52</v>
      </c>
      <c r="B13" s="83" t="s">
        <v>113</v>
      </c>
      <c r="C13" s="83" t="s">
        <v>1157</v>
      </c>
      <c r="D13" s="83" t="s">
        <v>1178</v>
      </c>
      <c r="E13" s="147" t="s">
        <v>19</v>
      </c>
      <c r="F13" s="147" t="s">
        <v>28</v>
      </c>
      <c r="G13" s="148" t="s">
        <v>659</v>
      </c>
    </row>
    <row r="14" spans="1:7" x14ac:dyDescent="0.3">
      <c r="A14" s="146" t="s">
        <v>52</v>
      </c>
      <c r="B14" s="83" t="s">
        <v>142</v>
      </c>
      <c r="C14" s="83" t="s">
        <v>1157</v>
      </c>
      <c r="D14" s="83" t="s">
        <v>143</v>
      </c>
      <c r="E14" s="147" t="s">
        <v>19</v>
      </c>
      <c r="F14" s="147" t="s">
        <v>28</v>
      </c>
      <c r="G14" s="148" t="s">
        <v>677</v>
      </c>
    </row>
    <row r="15" spans="1:7" x14ac:dyDescent="0.3">
      <c r="A15" s="146" t="s">
        <v>52</v>
      </c>
      <c r="B15" s="83" t="s">
        <v>146</v>
      </c>
      <c r="C15" s="83" t="s">
        <v>1157</v>
      </c>
      <c r="D15" s="83" t="s">
        <v>147</v>
      </c>
      <c r="E15" s="147" t="s">
        <v>19</v>
      </c>
      <c r="F15" s="147" t="s">
        <v>28</v>
      </c>
      <c r="G15" s="148" t="s">
        <v>680</v>
      </c>
    </row>
    <row r="16" spans="1:7" x14ac:dyDescent="0.3">
      <c r="A16" s="146" t="s">
        <v>52</v>
      </c>
      <c r="B16" s="83" t="s">
        <v>1017</v>
      </c>
      <c r="C16" s="83" t="s">
        <v>1157</v>
      </c>
      <c r="D16" s="83" t="s">
        <v>47</v>
      </c>
      <c r="E16" s="147" t="s">
        <v>19</v>
      </c>
      <c r="F16" s="147" t="s">
        <v>20</v>
      </c>
      <c r="G16" s="148" t="s">
        <v>686</v>
      </c>
    </row>
    <row r="17" spans="1:7" x14ac:dyDescent="0.3">
      <c r="A17" s="146" t="s">
        <v>52</v>
      </c>
      <c r="B17" s="83" t="s">
        <v>69</v>
      </c>
      <c r="C17" s="83" t="s">
        <v>1157</v>
      </c>
      <c r="D17" s="83" t="s">
        <v>70</v>
      </c>
      <c r="E17" s="147" t="s">
        <v>19</v>
      </c>
      <c r="F17" s="147" t="s">
        <v>28</v>
      </c>
      <c r="G17" s="148" t="s">
        <v>707</v>
      </c>
    </row>
    <row r="18" spans="1:7" x14ac:dyDescent="0.3">
      <c r="A18" s="149" t="s">
        <v>52</v>
      </c>
      <c r="B18" s="150" t="s">
        <v>1294</v>
      </c>
      <c r="C18" s="150" t="s">
        <v>1157</v>
      </c>
      <c r="D18" s="151" t="s">
        <v>1295</v>
      </c>
      <c r="E18" s="150" t="s">
        <v>19</v>
      </c>
      <c r="F18" s="150" t="s">
        <v>28</v>
      </c>
      <c r="G18" s="152" t="s">
        <v>1296</v>
      </c>
    </row>
    <row r="19" spans="1:7" x14ac:dyDescent="0.3">
      <c r="A19" s="149" t="s">
        <v>52</v>
      </c>
      <c r="B19" s="150" t="s">
        <v>1291</v>
      </c>
      <c r="C19" s="150" t="s">
        <v>1157</v>
      </c>
      <c r="D19" s="151" t="s">
        <v>1292</v>
      </c>
      <c r="E19" s="150" t="s">
        <v>19</v>
      </c>
      <c r="F19" s="150" t="s">
        <v>20</v>
      </c>
      <c r="G19" s="152" t="s">
        <v>1293</v>
      </c>
    </row>
    <row r="20" spans="1:7" x14ac:dyDescent="0.3">
      <c r="A20" s="146" t="s">
        <v>171</v>
      </c>
      <c r="B20" s="83" t="s">
        <v>172</v>
      </c>
      <c r="C20" s="83" t="s">
        <v>1157</v>
      </c>
      <c r="D20" s="83" t="s">
        <v>173</v>
      </c>
      <c r="E20" s="147" t="s">
        <v>19</v>
      </c>
      <c r="F20" s="147" t="s">
        <v>20</v>
      </c>
      <c r="G20" s="148" t="s">
        <v>711</v>
      </c>
    </row>
    <row r="21" spans="1:7" x14ac:dyDescent="0.3">
      <c r="A21" s="146" t="s">
        <v>270</v>
      </c>
      <c r="B21" s="83" t="s">
        <v>1053</v>
      </c>
      <c r="C21" s="83" t="s">
        <v>1157</v>
      </c>
      <c r="D21" s="83" t="s">
        <v>266</v>
      </c>
      <c r="E21" s="147" t="s">
        <v>46</v>
      </c>
      <c r="F21" s="147" t="s">
        <v>1149</v>
      </c>
      <c r="G21" s="148" t="s">
        <v>763</v>
      </c>
    </row>
    <row r="22" spans="1:7" x14ac:dyDescent="0.3">
      <c r="A22" s="146" t="s">
        <v>267</v>
      </c>
      <c r="B22" s="83" t="s">
        <v>268</v>
      </c>
      <c r="C22" s="83" t="s">
        <v>1157</v>
      </c>
      <c r="D22" s="83" t="s">
        <v>269</v>
      </c>
      <c r="E22" s="147" t="s">
        <v>19</v>
      </c>
      <c r="F22" s="147" t="s">
        <v>1149</v>
      </c>
      <c r="G22" s="148" t="s">
        <v>764</v>
      </c>
    </row>
    <row r="23" spans="1:7" x14ac:dyDescent="0.3">
      <c r="A23" s="146" t="s">
        <v>270</v>
      </c>
      <c r="B23" s="83" t="s">
        <v>271</v>
      </c>
      <c r="C23" s="83" t="s">
        <v>1157</v>
      </c>
      <c r="D23" s="83" t="s">
        <v>272</v>
      </c>
      <c r="E23" s="147" t="s">
        <v>73</v>
      </c>
      <c r="F23" s="147" t="s">
        <v>28</v>
      </c>
      <c r="G23" s="148" t="s">
        <v>765</v>
      </c>
    </row>
    <row r="24" spans="1:7" x14ac:dyDescent="0.3">
      <c r="A24" s="146" t="s">
        <v>270</v>
      </c>
      <c r="B24" s="83" t="s">
        <v>283</v>
      </c>
      <c r="C24" s="83" t="s">
        <v>1157</v>
      </c>
      <c r="D24" s="83" t="s">
        <v>284</v>
      </c>
      <c r="E24" s="153"/>
      <c r="F24" s="147" t="s">
        <v>1149</v>
      </c>
      <c r="G24" s="148" t="s">
        <v>773</v>
      </c>
    </row>
    <row r="25" spans="1:7" x14ac:dyDescent="0.3">
      <c r="A25" s="146" t="s">
        <v>297</v>
      </c>
      <c r="B25" s="83" t="s">
        <v>1061</v>
      </c>
      <c r="C25" s="83" t="s">
        <v>1157</v>
      </c>
      <c r="D25" s="83" t="s">
        <v>301</v>
      </c>
      <c r="E25" s="147" t="s">
        <v>19</v>
      </c>
      <c r="F25" s="147" t="s">
        <v>1149</v>
      </c>
      <c r="G25" s="148" t="s">
        <v>786</v>
      </c>
    </row>
    <row r="26" spans="1:7" x14ac:dyDescent="0.3">
      <c r="A26" s="146" t="s">
        <v>304</v>
      </c>
      <c r="B26" s="83" t="s">
        <v>309</v>
      </c>
      <c r="C26" s="83" t="s">
        <v>1157</v>
      </c>
      <c r="D26" s="83" t="s">
        <v>310</v>
      </c>
      <c r="E26" s="147" t="s">
        <v>19</v>
      </c>
      <c r="F26" s="147" t="s">
        <v>20</v>
      </c>
      <c r="G26" s="148" t="s">
        <v>790</v>
      </c>
    </row>
    <row r="27" spans="1:7" x14ac:dyDescent="0.3">
      <c r="A27" s="146" t="s">
        <v>313</v>
      </c>
      <c r="B27" s="83" t="s">
        <v>1062</v>
      </c>
      <c r="C27" s="83" t="s">
        <v>1157</v>
      </c>
      <c r="D27" s="83" t="s">
        <v>316</v>
      </c>
      <c r="E27" s="147" t="s">
        <v>19</v>
      </c>
      <c r="F27" s="147" t="s">
        <v>28</v>
      </c>
      <c r="G27" s="148" t="s">
        <v>792</v>
      </c>
    </row>
    <row r="28" spans="1:7" x14ac:dyDescent="0.3">
      <c r="A28" s="146" t="s">
        <v>313</v>
      </c>
      <c r="B28" s="83" t="s">
        <v>319</v>
      </c>
      <c r="C28" s="83" t="s">
        <v>1157</v>
      </c>
      <c r="D28" s="83" t="s">
        <v>320</v>
      </c>
      <c r="E28" s="147" t="s">
        <v>19</v>
      </c>
      <c r="F28" s="147" t="s">
        <v>1150</v>
      </c>
      <c r="G28" s="148" t="s">
        <v>794</v>
      </c>
    </row>
    <row r="29" spans="1:7" x14ac:dyDescent="0.3">
      <c r="A29" s="146" t="s">
        <v>323</v>
      </c>
      <c r="B29" s="83" t="s">
        <v>324</v>
      </c>
      <c r="C29" s="83" t="s">
        <v>1157</v>
      </c>
      <c r="D29" s="83" t="s">
        <v>325</v>
      </c>
      <c r="E29" s="147" t="s">
        <v>19</v>
      </c>
      <c r="F29" s="147" t="s">
        <v>20</v>
      </c>
      <c r="G29" s="148" t="s">
        <v>1155</v>
      </c>
    </row>
    <row r="30" spans="1:7" x14ac:dyDescent="0.3">
      <c r="A30" s="146" t="s">
        <v>313</v>
      </c>
      <c r="B30" s="83" t="s">
        <v>330</v>
      </c>
      <c r="C30" s="83" t="s">
        <v>1157</v>
      </c>
      <c r="D30" s="83" t="s">
        <v>331</v>
      </c>
      <c r="E30" s="147" t="s">
        <v>15</v>
      </c>
      <c r="F30" s="147" t="s">
        <v>28</v>
      </c>
      <c r="G30" s="148" t="s">
        <v>799</v>
      </c>
    </row>
    <row r="31" spans="1:7" x14ac:dyDescent="0.3">
      <c r="A31" s="146" t="s">
        <v>187</v>
      </c>
      <c r="B31" s="83" t="s">
        <v>1066</v>
      </c>
      <c r="C31" s="83" t="s">
        <v>1157</v>
      </c>
      <c r="D31" s="83" t="s">
        <v>1067</v>
      </c>
      <c r="E31" s="147" t="s">
        <v>73</v>
      </c>
      <c r="F31" s="147" t="s">
        <v>28</v>
      </c>
      <c r="G31" s="148"/>
    </row>
    <row r="32" spans="1:7" x14ac:dyDescent="0.3">
      <c r="A32" s="146" t="s">
        <v>267</v>
      </c>
      <c r="B32" s="83" t="s">
        <v>1097</v>
      </c>
      <c r="C32" s="83" t="s">
        <v>1157</v>
      </c>
      <c r="D32" s="83" t="s">
        <v>341</v>
      </c>
      <c r="E32" s="147" t="s">
        <v>73</v>
      </c>
      <c r="F32" s="147" t="s">
        <v>28</v>
      </c>
      <c r="G32" s="148" t="s">
        <v>805</v>
      </c>
    </row>
    <row r="33" spans="1:7" ht="15" thickBot="1" x14ac:dyDescent="0.35">
      <c r="A33" s="154" t="s">
        <v>267</v>
      </c>
      <c r="B33" s="155" t="s">
        <v>1098</v>
      </c>
      <c r="C33" s="155" t="s">
        <v>1157</v>
      </c>
      <c r="D33" s="155" t="s">
        <v>341</v>
      </c>
      <c r="E33" s="156" t="s">
        <v>73</v>
      </c>
      <c r="F33" s="156" t="s">
        <v>28</v>
      </c>
      <c r="G33" s="157" t="s">
        <v>806</v>
      </c>
    </row>
    <row r="34" spans="1:7" ht="15" thickTop="1" x14ac:dyDescent="0.3"/>
    <row r="35" spans="1:7" x14ac:dyDescent="0.3">
      <c r="A35" t="s">
        <v>1313</v>
      </c>
    </row>
    <row r="37" spans="1:7" x14ac:dyDescent="0.3">
      <c r="A37" t="s">
        <v>1314</v>
      </c>
    </row>
    <row r="39" spans="1:7" x14ac:dyDescent="0.3">
      <c r="A39" t="s">
        <v>1315</v>
      </c>
      <c r="D39" t="s">
        <v>1316</v>
      </c>
    </row>
    <row r="41" spans="1:7" x14ac:dyDescent="0.3">
      <c r="D41" t="s">
        <v>1317</v>
      </c>
    </row>
  </sheetData>
  <conditionalFormatting sqref="E10:G33">
    <cfRule type="containsText" dxfId="180" priority="9" operator="containsText" text="Radio">
      <formula>NOT(ISERROR(SEARCH("Radio",E10)))</formula>
    </cfRule>
  </conditionalFormatting>
  <conditionalFormatting sqref="E10:E33">
    <cfRule type="containsText" dxfId="179" priority="7" operator="containsText" text="fija">
      <formula>NOT(ISERROR(SEARCH("fija",E10)))</formula>
    </cfRule>
    <cfRule type="containsText" dxfId="178" priority="8" operator="containsText" text="domo">
      <formula>NOT(ISERROR(SEARCH("domo",E10)))</formula>
    </cfRule>
  </conditionalFormatting>
  <conditionalFormatting sqref="F10:F33">
    <cfRule type="cellIs" dxfId="177" priority="6" operator="equal">
      <formula>"PTP A FO"</formula>
    </cfRule>
  </conditionalFormatting>
  <conditionalFormatting sqref="F10:F33">
    <cfRule type="cellIs" dxfId="176" priority="4" operator="equal">
      <formula>$F$19</formula>
    </cfRule>
    <cfRule type="cellIs" dxfId="175" priority="5" operator="equal">
      <formula>"PTP A FO"</formula>
    </cfRule>
  </conditionalFormatting>
  <conditionalFormatting sqref="E10:E33">
    <cfRule type="cellIs" dxfId="174" priority="3" operator="equal">
      <formula>$E$16</formula>
    </cfRule>
  </conditionalFormatting>
  <conditionalFormatting sqref="C10:C33">
    <cfRule type="cellIs" dxfId="173" priority="1" operator="equal">
      <formula>$C$224</formula>
    </cfRule>
    <cfRule type="cellIs" dxfId="172" priority="2" operator="equal">
      <formula>$C$212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 t="str">
        <f>'RESUMEN TOTAL'!AK15</f>
        <v>APAGADO</v>
      </c>
      <c r="AG12" t="str">
        <f>'RESUMEN TOTAL'!AL15</f>
        <v>APAGADO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 t="str">
        <f>'RESUMEN TOTAL'!AF16</f>
        <v>APAGADO</v>
      </c>
      <c r="AB13" t="str">
        <f>'RESUMEN TOTAL'!AG16</f>
        <v>APAGADO</v>
      </c>
      <c r="AC13" t="str">
        <f>'RESUMEN TOTAL'!AH16</f>
        <v>APAGADO</v>
      </c>
      <c r="AD13" t="str">
        <f>'RESUMEN TOTAL'!AI16</f>
        <v>APAGADO</v>
      </c>
      <c r="AE13" t="str">
        <f>'RESUMEN TOTAL'!AJ16</f>
        <v>APAGADO</v>
      </c>
      <c r="AF13" t="str">
        <f>'RESUMEN TOTAL'!AK16</f>
        <v>APAGADO</v>
      </c>
      <c r="AG13" t="str">
        <f>'RESUMEN TOTAL'!AL16</f>
        <v>APAGADO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 t="str">
        <f>'RESUMEN TOTAL'!AF40</f>
        <v>APAGADO</v>
      </c>
      <c r="AB38" t="str">
        <f>'RESUMEN TOTAL'!AG40</f>
        <v>APAGADO</v>
      </c>
      <c r="AC38" t="str">
        <f>'RESUMEN TOTAL'!AH40</f>
        <v>APAGADO</v>
      </c>
      <c r="AD38" t="str">
        <f>'RESUMEN TOTAL'!AI40</f>
        <v>APAGADO</v>
      </c>
      <c r="AE38" t="str">
        <f>'RESUMEN TOTAL'!AJ40</f>
        <v>APAGADO</v>
      </c>
      <c r="AF38" t="str">
        <f>'RESUMEN TOTAL'!AK40</f>
        <v>APAGADO</v>
      </c>
      <c r="AG38" t="str">
        <f>'RESUMEN TOTAL'!AL40</f>
        <v>APAGADO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 t="str">
        <f>'RESUMEN TOTAL'!AF48</f>
        <v>APAGADO</v>
      </c>
      <c r="AB46">
        <f>'RESUMEN TOTAL'!AG48</f>
        <v>0</v>
      </c>
      <c r="AC46" t="str">
        <f>'RESUMEN TOTAL'!AH48</f>
        <v>APAGADO</v>
      </c>
      <c r="AD46" t="str">
        <f>'RESUMEN TOTAL'!AI48</f>
        <v>APAGADO</v>
      </c>
      <c r="AE46" t="str">
        <f>'RESUMEN TOTAL'!AJ48</f>
        <v>APAGADO</v>
      </c>
      <c r="AF46" t="str">
        <f>'RESUMEN TOTAL'!AK48</f>
        <v>APAGADO</v>
      </c>
      <c r="AG46" t="str">
        <f>'RESUMEN TOTAL'!AL48</f>
        <v>APAGADO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 t="str">
        <f>'RESUMEN TOTAL'!AG65</f>
        <v>APAGADO</v>
      </c>
      <c r="AC63" t="str">
        <f>'RESUMEN TOTAL'!AH65</f>
        <v>APAGADO</v>
      </c>
      <c r="AD63">
        <f>'RESUMEN TOTAL'!AI65</f>
        <v>0</v>
      </c>
      <c r="AE63" t="str">
        <f>'RESUMEN TOTAL'!AJ65</f>
        <v>APAGADO</v>
      </c>
      <c r="AF63" t="str">
        <f>'RESUMEN TOTAL'!AK65</f>
        <v>APAGADO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 t="str">
        <f>'RESUMEN TOTAL'!AG66</f>
        <v>APAGADO</v>
      </c>
      <c r="AC64" t="str">
        <f>'RESUMEN TOTAL'!AH66</f>
        <v>APAGADO</v>
      </c>
      <c r="AD64" t="str">
        <f>'RESUMEN TOTAL'!AI66</f>
        <v>APAGADO</v>
      </c>
      <c r="AE64" t="str">
        <f>'RESUMEN TOTAL'!AJ66</f>
        <v>APAGADO</v>
      </c>
      <c r="AF64" t="str">
        <f>'RESUMEN TOTAL'!AK66</f>
        <v>APAGADO</v>
      </c>
      <c r="AG64" t="str">
        <f>'RESUMEN TOTAL'!AL66</f>
        <v>APAGADO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 t="str">
        <f>'RESUMEN TOTAL'!AG69</f>
        <v>APAGADO</v>
      </c>
      <c r="AC67" t="str">
        <f>'RESUMEN TOTAL'!AH69</f>
        <v>APAGADO</v>
      </c>
      <c r="AD67" t="str">
        <f>'RESUMEN TOTAL'!AI69</f>
        <v>APAGADO</v>
      </c>
      <c r="AE67" t="str">
        <f>'RESUMEN TOTAL'!AJ69</f>
        <v>APAGADO</v>
      </c>
      <c r="AF67" t="str">
        <f>'RESUMEN TOTAL'!AK69</f>
        <v>APAGADO</v>
      </c>
      <c r="AG67" t="str">
        <f>'RESUMEN TOTAL'!AL69</f>
        <v>APAGADO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 t="str">
        <f>'RESUMEN TOTAL'!AG72</f>
        <v>APAGADO</v>
      </c>
      <c r="AC70" t="str">
        <f>'RESUMEN TOTAL'!AH72</f>
        <v>APAGADO</v>
      </c>
      <c r="AD70" t="str">
        <f>'RESUMEN TOTAL'!AI72</f>
        <v>APAGADO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 t="str">
        <f>'RESUMEN TOTAL'!AF75</f>
        <v>APAGADO</v>
      </c>
      <c r="AB73" t="str">
        <f>'RESUMEN TOTAL'!AG75</f>
        <v>APAGADO</v>
      </c>
      <c r="AC73">
        <f>'RESUMEN TOTAL'!AH75</f>
        <v>0</v>
      </c>
      <c r="AD73">
        <f>'RESUMEN TOTAL'!AI75</f>
        <v>0</v>
      </c>
      <c r="AE73" t="str">
        <f>'RESUMEN TOTAL'!AJ75</f>
        <v>APAGADO</v>
      </c>
      <c r="AF73" t="str">
        <f>'RESUMEN TOTAL'!AK75</f>
        <v>APAGADO</v>
      </c>
      <c r="AG73" t="str">
        <f>'RESUMEN TOTAL'!AL75</f>
        <v>APAGADO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 t="str">
        <f>'RESUMEN TOTAL'!AH83</f>
        <v>APAGADO</v>
      </c>
      <c r="AD81" t="str">
        <f>'RESUMEN TOTAL'!AI83</f>
        <v>APAGADO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 t="str">
        <f>'RESUMEN TOTAL'!AF87</f>
        <v>APAGADO</v>
      </c>
      <c r="AB85" t="str">
        <f>'RESUMEN TOTAL'!AG87</f>
        <v>APAGADO</v>
      </c>
      <c r="AC85">
        <f>'RESUMEN TOTAL'!AH87</f>
        <v>0</v>
      </c>
      <c r="AD85">
        <f>'RESUMEN TOTAL'!AI87</f>
        <v>0</v>
      </c>
      <c r="AE85" t="str">
        <f>'RESUMEN TOTAL'!AJ87</f>
        <v>APAGADO</v>
      </c>
      <c r="AF85" t="str">
        <f>'RESUMEN TOTAL'!AK87</f>
        <v>APAGADO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 t="str">
        <f>'RESUMEN TOTAL'!AF88</f>
        <v>APAGADO</v>
      </c>
      <c r="AB86" t="str">
        <f>'RESUMEN TOTAL'!AG88</f>
        <v>APAGADO</v>
      </c>
      <c r="AC86">
        <f>'RESUMEN TOTAL'!AH88</f>
        <v>0</v>
      </c>
      <c r="AD86">
        <f>'RESUMEN TOTAL'!AI88</f>
        <v>0</v>
      </c>
      <c r="AE86" t="str">
        <f>'RESUMEN TOTAL'!AJ88</f>
        <v>APAGADO</v>
      </c>
      <c r="AF86" t="str">
        <f>'RESUMEN TOTAL'!AK88</f>
        <v>APAGADO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 t="str">
        <f>'RESUMEN TOTAL'!AF94</f>
        <v>APAGADO</v>
      </c>
      <c r="AB92" t="str">
        <f>'RESUMEN TOTAL'!AG94</f>
        <v>APAGADO</v>
      </c>
      <c r="AC92" t="str">
        <f>'RESUMEN TOTAL'!AH94</f>
        <v>APAGADO</v>
      </c>
      <c r="AD92" t="str">
        <f>'RESUMEN TOTAL'!AI94</f>
        <v>APAGADO</v>
      </c>
      <c r="AE92" t="str">
        <f>'RESUMEN TOTAL'!AJ94</f>
        <v>APAGADO</v>
      </c>
      <c r="AF92" t="str">
        <f>'RESUMEN TOTAL'!AK94</f>
        <v>APAGADO</v>
      </c>
      <c r="AG92" t="str">
        <f>'RESUMEN TOTAL'!AL94</f>
        <v>APAGADO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 t="str">
        <f>'RESUMEN TOTAL'!AH104</f>
        <v>APAGADO</v>
      </c>
      <c r="AD102" t="str">
        <f>'RESUMEN TOTAL'!AI104</f>
        <v>APAGADO</v>
      </c>
      <c r="AE102" t="str">
        <f>'RESUMEN TOTAL'!AJ104</f>
        <v>APAGADO</v>
      </c>
      <c r="AF102" t="str">
        <f>'RESUMEN TOTAL'!AK104</f>
        <v>APAGADO</v>
      </c>
      <c r="AG102" t="str">
        <f>'RESUMEN TOTAL'!AL104</f>
        <v>APAGADO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 t="str">
        <f>'RESUMEN TOTAL'!AH105</f>
        <v>APAGADO</v>
      </c>
      <c r="AD103" t="str">
        <f>'RESUMEN TOTAL'!AI105</f>
        <v>APAGADO</v>
      </c>
      <c r="AE103" t="str">
        <f>'RESUMEN TOTAL'!AJ105</f>
        <v>APAGADO</v>
      </c>
      <c r="AF103" t="str">
        <f>'RESUMEN TOTAL'!AK105</f>
        <v>APAGADO</v>
      </c>
      <c r="AG103" t="str">
        <f>'RESUMEN TOTAL'!AL105</f>
        <v>APAGADO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 t="str">
        <f>'RESUMEN TOTAL'!W106</f>
        <v>APAGADO</v>
      </c>
      <c r="S104" t="str">
        <f>'RESUMEN TOTAL'!X106</f>
        <v>APAGADO</v>
      </c>
      <c r="T104" t="str">
        <f>'RESUMEN TOTAL'!Y106</f>
        <v>APAGADO</v>
      </c>
      <c r="U104" t="str">
        <f>'RESUMEN TOTAL'!Z106</f>
        <v>APAGADO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 t="str">
        <f>'RESUMEN TOTAL'!M107</f>
        <v>APAGADO</v>
      </c>
      <c r="I105" t="str">
        <f>'RESUMEN TOTAL'!N107</f>
        <v>APAGADO</v>
      </c>
      <c r="J105" t="str">
        <f>'RESUMEN TOTAL'!O107</f>
        <v>APAGADO</v>
      </c>
      <c r="K105" t="str">
        <f>'RESUMEN TOTAL'!P107</f>
        <v>APAGADO</v>
      </c>
      <c r="L105" t="str">
        <f>'RESUMEN TOTAL'!Q107</f>
        <v>APAGADO</v>
      </c>
      <c r="M105">
        <f>'RESUMEN TOTAL'!R107</f>
        <v>0</v>
      </c>
      <c r="N105">
        <f>'RESUMEN TOTAL'!S107</f>
        <v>0</v>
      </c>
      <c r="O105" t="str">
        <f>'RESUMEN TOTAL'!T107</f>
        <v>APAGADO</v>
      </c>
      <c r="P105" t="str">
        <f>'RESUMEN TOTAL'!U107</f>
        <v>APAGADO</v>
      </c>
      <c r="Q105" t="str">
        <f>'RESUMEN TOTAL'!V107</f>
        <v>APAGADO</v>
      </c>
      <c r="R105" t="str">
        <f>'RESUMEN TOTAL'!W107</f>
        <v>APAGADO</v>
      </c>
      <c r="S105" t="str">
        <f>'RESUMEN TOTAL'!X107</f>
        <v>APAGADO</v>
      </c>
      <c r="T105" t="str">
        <f>'RESUMEN TOTAL'!Y107</f>
        <v>APAGADO</v>
      </c>
      <c r="U105" t="str">
        <f>'RESUMEN TOTAL'!Z107</f>
        <v>APAGADO</v>
      </c>
      <c r="V105" t="str">
        <f>'RESUMEN TOTAL'!AA107</f>
        <v>APAGADO</v>
      </c>
      <c r="W105" t="str">
        <f>'RESUMEN TOTAL'!AB107</f>
        <v>APAGADO</v>
      </c>
      <c r="X105" t="str">
        <f>'RESUMEN TOTAL'!AC107</f>
        <v>APAGADO</v>
      </c>
      <c r="Y105" t="str">
        <f>'RESUMEN TOTAL'!AD107</f>
        <v>APAGADO</v>
      </c>
      <c r="Z105" t="str">
        <f>'RESUMEN TOTAL'!AE107</f>
        <v>APAGADO</v>
      </c>
      <c r="AA105" t="str">
        <f>'RESUMEN TOTAL'!AF107</f>
        <v>APAGADO</v>
      </c>
      <c r="AB105">
        <f>'RESUMEN TOTAL'!AG107</f>
        <v>0</v>
      </c>
      <c r="AC105" t="str">
        <f>'RESUMEN TOTAL'!AH107</f>
        <v>APAGADO</v>
      </c>
      <c r="AD105" t="str">
        <f>'RESUMEN TOTAL'!AI107</f>
        <v>APAGADO</v>
      </c>
      <c r="AE105" t="str">
        <f>'RESUMEN TOTAL'!AJ107</f>
        <v>APAGADO</v>
      </c>
      <c r="AF105" t="str">
        <f>'RESUMEN TOTAL'!AK107</f>
        <v>APAGADO</v>
      </c>
      <c r="AG105" t="str">
        <f>'RESUMEN TOTAL'!AL107</f>
        <v>APAGADO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 t="str">
        <f>'RESUMEN TOTAL'!K116</f>
        <v>APAGADO</v>
      </c>
      <c r="G114" t="str">
        <f>'RESUMEN TOTAL'!L116</f>
        <v>APAGADO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 t="str">
        <f>'RESUMEN TOTAL'!T116</f>
        <v>APAGADO</v>
      </c>
      <c r="P114" t="str">
        <f>'RESUMEN TOTAL'!U116</f>
        <v>APAGADO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 t="str">
        <f>'RESUMEN TOTAL'!AA116</f>
        <v>APAGADO</v>
      </c>
      <c r="W114" t="str">
        <f>'RESUMEN TOTAL'!AB116</f>
        <v>APAGADO</v>
      </c>
      <c r="X114" t="str">
        <f>'RESUMEN TOTAL'!AC116</f>
        <v>APAGADO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 t="str">
        <f>'RESUMEN TOTAL'!K117</f>
        <v>APAGADO</v>
      </c>
      <c r="G115" t="str">
        <f>'RESUMEN TOTAL'!L117</f>
        <v>APAGADO</v>
      </c>
      <c r="H115" t="str">
        <f>'RESUMEN TOTAL'!M117</f>
        <v>APAGADO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 t="str">
        <f>'RESUMEN TOTAL'!T117</f>
        <v>APAGADO</v>
      </c>
      <c r="P115" t="str">
        <f>'RESUMEN TOTAL'!U117</f>
        <v>APAGADO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 t="str">
        <f>'RESUMEN TOTAL'!AA117</f>
        <v>APAGADO</v>
      </c>
      <c r="W115" t="str">
        <f>'RESUMEN TOTAL'!AB117</f>
        <v>APAGADO</v>
      </c>
      <c r="X115" t="str">
        <f>'RESUMEN TOTAL'!AC117</f>
        <v>APAGADO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 t="str">
        <f>'RESUMEN TOTAL'!K120</f>
        <v>APAGADO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 t="str">
        <f>'RESUMEN TOTAL'!AE120</f>
        <v>APAGADO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 t="str">
        <f>'RESUMEN TOTAL'!K121</f>
        <v>APAGADO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 t="str">
        <f>'RESUMEN TOTAL'!AE121</f>
        <v>APAGADO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 t="str">
        <f>'RESUMEN TOTAL'!K122</f>
        <v>APAGADO</v>
      </c>
      <c r="G120" t="str">
        <f>'RESUMEN TOTAL'!L122</f>
        <v>APAGADO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 t="str">
        <f>'RESUMEN TOTAL'!AE122</f>
        <v>APAGADO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 t="str">
        <f>'RESUMEN TOTAL'!K123</f>
        <v>APAGADO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 t="str">
        <f>'RESUMEN TOTAL'!AE123</f>
        <v>APAGADO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 t="str">
        <f>'RESUMEN TOTAL'!K124</f>
        <v>APAGADO</v>
      </c>
      <c r="G123" t="str">
        <f>'RESUMEN TOTAL'!L124</f>
        <v>APAGADO</v>
      </c>
      <c r="H123" t="str">
        <f>'RESUMEN TOTAL'!M124</f>
        <v>APAGADO</v>
      </c>
      <c r="I123" t="str">
        <f>'RESUMEN TOTAL'!N124</f>
        <v>APAGADO</v>
      </c>
      <c r="J123" t="str">
        <f>'RESUMEN TOTAL'!O124</f>
        <v>APAGADO</v>
      </c>
      <c r="K123" t="str">
        <f>'RESUMEN TOTAL'!P124</f>
        <v>APAGADO</v>
      </c>
      <c r="L123" t="str">
        <f>'RESUMEN TOTAL'!Q124</f>
        <v>APAGADO</v>
      </c>
      <c r="M123" t="str">
        <f>'RESUMEN TOTAL'!R124</f>
        <v>APAGADO</v>
      </c>
      <c r="N123" t="str">
        <f>'RESUMEN TOTAL'!S124</f>
        <v>APAGADO</v>
      </c>
      <c r="O123" t="str">
        <f>'RESUMEN TOTAL'!T124</f>
        <v>APAGADO</v>
      </c>
      <c r="P123" t="str">
        <f>'RESUMEN TOTAL'!U124</f>
        <v>APAGADO</v>
      </c>
      <c r="Q123" t="str">
        <f>'RESUMEN TOTAL'!V124</f>
        <v>APAGADO</v>
      </c>
      <c r="R123">
        <f>'RESUMEN TOTAL'!W124</f>
        <v>0</v>
      </c>
      <c r="S123" t="str">
        <f>'RESUMEN TOTAL'!X124</f>
        <v>APAGADO</v>
      </c>
      <c r="T123" t="str">
        <f>'RESUMEN TOTAL'!Y124</f>
        <v>APAGADO</v>
      </c>
      <c r="U123" t="str">
        <f>'RESUMEN TOTAL'!Z124</f>
        <v>APAGADO</v>
      </c>
      <c r="V123" t="str">
        <f>'RESUMEN TOTAL'!AA124</f>
        <v>APAGADO</v>
      </c>
      <c r="W123" t="str">
        <f>'RESUMEN TOTAL'!AB124</f>
        <v>APAGADO</v>
      </c>
      <c r="X123" t="str">
        <f>'RESUMEN TOTAL'!AC124</f>
        <v>APAGADO</v>
      </c>
      <c r="Y123" t="str">
        <f>'RESUMEN TOTAL'!AD124</f>
        <v>APAGADO</v>
      </c>
      <c r="Z123" t="str">
        <f>'RESUMEN TOTAL'!AE124</f>
        <v>APAGADO</v>
      </c>
      <c r="AA123" t="str">
        <f>'RESUMEN TOTAL'!AF124</f>
        <v>APAGADO</v>
      </c>
      <c r="AB123" t="str">
        <f>'RESUMEN TOTAL'!AG124</f>
        <v>APAGADO</v>
      </c>
      <c r="AC123" t="str">
        <f>'RESUMEN TOTAL'!AH124</f>
        <v>APAGADO</v>
      </c>
      <c r="AD123" t="str">
        <f>'RESUMEN TOTAL'!AI124</f>
        <v>APAGADO</v>
      </c>
      <c r="AE123" t="str">
        <f>'RESUMEN TOTAL'!AJ124</f>
        <v>APAGADO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 t="str">
        <f>'RESUMEN TOTAL'!Q134</f>
        <v>APAGADO</v>
      </c>
      <c r="M132">
        <f>'RESUMEN TOTAL'!R134</f>
        <v>0</v>
      </c>
      <c r="N132" t="str">
        <f>'RESUMEN TOTAL'!S134</f>
        <v>APAGADO</v>
      </c>
      <c r="O132" t="str">
        <f>'RESUMEN TOTAL'!T134</f>
        <v>APAGADO</v>
      </c>
      <c r="P132" t="str">
        <f>'RESUMEN TOTAL'!U134</f>
        <v>APAGADO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 t="str">
        <f>'RESUMEN TOTAL'!AD134</f>
        <v>APAGADO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 t="str">
        <f>'RESUMEN TOTAL'!AK134</f>
        <v>APAGADO</v>
      </c>
      <c r="AG132" t="str">
        <f>'RESUMEN TOTAL'!AL134</f>
        <v>APAGADO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 t="str">
        <f>'RESUMEN TOTAL'!Q135</f>
        <v>APAGADO</v>
      </c>
      <c r="M133">
        <f>'RESUMEN TOTAL'!R135</f>
        <v>0</v>
      </c>
      <c r="N133" t="str">
        <f>'RESUMEN TOTAL'!S135</f>
        <v>APAGADO</v>
      </c>
      <c r="O133" t="str">
        <f>'RESUMEN TOTAL'!T135</f>
        <v>APAGADO</v>
      </c>
      <c r="P133" t="str">
        <f>'RESUMEN TOTAL'!U135</f>
        <v>APAGADO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 t="str">
        <f>'RESUMEN TOTAL'!AD135</f>
        <v>APAGADO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 t="str">
        <f>'RESUMEN TOTAL'!AK135</f>
        <v>APAGADO</v>
      </c>
      <c r="AG133" t="str">
        <f>'RESUMEN TOTAL'!AL135</f>
        <v>APAGADO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 t="str">
        <f>'RESUMEN TOTAL'!Q136</f>
        <v>APAGADO</v>
      </c>
      <c r="M134">
        <f>'RESUMEN TOTAL'!R136</f>
        <v>0</v>
      </c>
      <c r="N134" t="str">
        <f>'RESUMEN TOTAL'!S136</f>
        <v>APAGADO</v>
      </c>
      <c r="O134" t="str">
        <f>'RESUMEN TOTAL'!T136</f>
        <v>APAGADO</v>
      </c>
      <c r="P134" t="str">
        <f>'RESUMEN TOTAL'!U136</f>
        <v>APAGADO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 t="str">
        <f>'RESUMEN TOTAL'!AD136</f>
        <v>APAGADO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 t="str">
        <f>'RESUMEN TOTAL'!AK136</f>
        <v>APAGADO</v>
      </c>
      <c r="AG134" t="str">
        <f>'RESUMEN TOTAL'!AL136</f>
        <v>APAGADO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 t="str">
        <f>'RESUMEN TOTAL'!Q137</f>
        <v>APAGADO</v>
      </c>
      <c r="M135">
        <f>'RESUMEN TOTAL'!R137</f>
        <v>0</v>
      </c>
      <c r="N135" t="str">
        <f>'RESUMEN TOTAL'!S137</f>
        <v>APAGADO</v>
      </c>
      <c r="O135" t="str">
        <f>'RESUMEN TOTAL'!T137</f>
        <v>APAGADO</v>
      </c>
      <c r="P135" t="str">
        <f>'RESUMEN TOTAL'!U137</f>
        <v>APAGADO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 t="str">
        <f>'RESUMEN TOTAL'!AD137</f>
        <v>APAGADO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 t="str">
        <f>'RESUMEN TOTAL'!AK137</f>
        <v>APAGADO</v>
      </c>
      <c r="AG135" t="str">
        <f>'RESUMEN TOTAL'!AL137</f>
        <v>APAGADO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 t="str">
        <f>'RESUMEN TOTAL'!AE140</f>
        <v>APAGADO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 t="str">
        <f>'RESUMEN TOTAL'!AE141</f>
        <v>APAGADO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 t="str">
        <f>'RESUMEN TOTAL'!AF143</f>
        <v>APAGADO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 t="str">
        <f>'RESUMEN TOTAL'!L161</f>
        <v>APAGADO</v>
      </c>
      <c r="H159" t="str">
        <f>'RESUMEN TOTAL'!M161</f>
        <v>APAGADO</v>
      </c>
      <c r="I159" t="str">
        <f>'RESUMEN TOTAL'!N161</f>
        <v>APAGADO</v>
      </c>
      <c r="J159" t="str">
        <f>'RESUMEN TOTAL'!O161</f>
        <v>APAGADO</v>
      </c>
      <c r="K159">
        <f>'RESUMEN TOTAL'!P161</f>
        <v>0</v>
      </c>
      <c r="L159" t="str">
        <f>'RESUMEN TOTAL'!Q161</f>
        <v>APAGADO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 t="str">
        <f>'RESUMEN TOTAL'!K162</f>
        <v>APAGADO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 t="str">
        <f>'RESUMEN TOTAL'!Q162</f>
        <v>APAGADO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 t="str">
        <f>'RESUMEN TOTAL'!R165</f>
        <v>APAGADO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 t="str">
        <f>'RESUMEN TOTAL'!R167</f>
        <v>APAGADO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 t="str">
        <f>'RESUMEN TOTAL'!R168</f>
        <v>APAGADO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 t="str">
        <f>'RESUMEN TOTAL'!T169</f>
        <v>APAGADO</v>
      </c>
      <c r="P167" t="str">
        <f>'RESUMEN TOTAL'!U169</f>
        <v>APAGADO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 t="str">
        <f>'RESUMEN TOTAL'!K172</f>
        <v>APAGADO</v>
      </c>
      <c r="G170" t="str">
        <f>'RESUMEN TOTAL'!L172</f>
        <v>APAGADO</v>
      </c>
      <c r="H170" t="str">
        <f>'RESUMEN TOTAL'!M172</f>
        <v>APAGADO</v>
      </c>
      <c r="I170" t="str">
        <f>'RESUMEN TOTAL'!N172</f>
        <v>APAGADO</v>
      </c>
      <c r="J170" t="str">
        <f>'RESUMEN TOTAL'!O172</f>
        <v>APAGADO</v>
      </c>
      <c r="K170" t="str">
        <f>'RESUMEN TOTAL'!P172</f>
        <v>APAGADO</v>
      </c>
      <c r="L170" t="str">
        <f>'RESUMEN TOTAL'!Q172</f>
        <v>APAGADO</v>
      </c>
      <c r="M170" t="str">
        <f>'RESUMEN TOTAL'!R172</f>
        <v>APAGADO</v>
      </c>
      <c r="N170" t="str">
        <f>'RESUMEN TOTAL'!S172</f>
        <v>APAGADO</v>
      </c>
      <c r="O170" t="str">
        <f>'RESUMEN TOTAL'!T172</f>
        <v>APAGADO</v>
      </c>
      <c r="P170" t="str">
        <f>'RESUMEN TOTAL'!U172</f>
        <v>APAGADO</v>
      </c>
      <c r="Q170" t="str">
        <f>'RESUMEN TOTAL'!V172</f>
        <v>APAGADO</v>
      </c>
      <c r="R170" t="str">
        <f>'RESUMEN TOTAL'!W172</f>
        <v>APAGADO</v>
      </c>
      <c r="S170" t="str">
        <f>'RESUMEN TOTAL'!X172</f>
        <v>APAGADO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 t="str">
        <f>'RESUMEN TOTAL'!K173</f>
        <v>APAGADO</v>
      </c>
      <c r="G171" t="str">
        <f>'RESUMEN TOTAL'!L173</f>
        <v>APAGADO</v>
      </c>
      <c r="H171" t="str">
        <f>'RESUMEN TOTAL'!M173</f>
        <v>APAGADO</v>
      </c>
      <c r="I171" t="str">
        <f>'RESUMEN TOTAL'!N173</f>
        <v>APAGADO</v>
      </c>
      <c r="J171" t="str">
        <f>'RESUMEN TOTAL'!O173</f>
        <v>APAGADO</v>
      </c>
      <c r="K171" t="str">
        <f>'RESUMEN TOTAL'!P173</f>
        <v>APAGADO</v>
      </c>
      <c r="L171" t="str">
        <f>'RESUMEN TOTAL'!Q173</f>
        <v>APAGADO</v>
      </c>
      <c r="M171" t="str">
        <f>'RESUMEN TOTAL'!R173</f>
        <v>APAGADO</v>
      </c>
      <c r="N171" t="str">
        <f>'RESUMEN TOTAL'!S173</f>
        <v>APAGADO</v>
      </c>
      <c r="O171" t="str">
        <f>'RESUMEN TOTAL'!T173</f>
        <v>APAGADO</v>
      </c>
      <c r="P171" t="str">
        <f>'RESUMEN TOTAL'!U173</f>
        <v>APAGADO</v>
      </c>
      <c r="Q171" t="str">
        <f>'RESUMEN TOTAL'!V173</f>
        <v>APAGADO</v>
      </c>
      <c r="R171" t="str">
        <f>'RESUMEN TOTAL'!W173</f>
        <v>APAGADO</v>
      </c>
      <c r="S171" t="str">
        <f>'RESUMEN TOTAL'!X173</f>
        <v>APAGADO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 t="str">
        <f>'RESUMEN TOTAL'!K174</f>
        <v>APAGADO</v>
      </c>
      <c r="G172" t="str">
        <f>'RESUMEN TOTAL'!L174</f>
        <v>APAGADO</v>
      </c>
      <c r="H172" t="str">
        <f>'RESUMEN TOTAL'!M174</f>
        <v>APAGADO</v>
      </c>
      <c r="I172" t="str">
        <f>'RESUMEN TOTAL'!N174</f>
        <v>APAGADO</v>
      </c>
      <c r="J172" t="str">
        <f>'RESUMEN TOTAL'!O174</f>
        <v>APAGADO</v>
      </c>
      <c r="K172" t="str">
        <f>'RESUMEN TOTAL'!P174</f>
        <v>APAGADO</v>
      </c>
      <c r="L172" t="str">
        <f>'RESUMEN TOTAL'!Q174</f>
        <v>APAGADO</v>
      </c>
      <c r="M172" t="str">
        <f>'RESUMEN TOTAL'!R174</f>
        <v>APAGADO</v>
      </c>
      <c r="N172" t="str">
        <f>'RESUMEN TOTAL'!S174</f>
        <v>APAGADO</v>
      </c>
      <c r="O172" t="str">
        <f>'RESUMEN TOTAL'!T174</f>
        <v>APAGADO</v>
      </c>
      <c r="P172" t="str">
        <f>'RESUMEN TOTAL'!U174</f>
        <v>APAGADO</v>
      </c>
      <c r="Q172" t="str">
        <f>'RESUMEN TOTAL'!V174</f>
        <v>APAGADO</v>
      </c>
      <c r="R172" t="str">
        <f>'RESUMEN TOTAL'!W174</f>
        <v>APAGADO</v>
      </c>
      <c r="S172" t="str">
        <f>'RESUMEN TOTAL'!X174</f>
        <v>APAGADO</v>
      </c>
      <c r="T172" t="str">
        <f>'RESUMEN TOTAL'!Y174</f>
        <v>APAGADO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 t="str">
        <f>'RESUMEN TOTAL'!K175</f>
        <v>APAGADO</v>
      </c>
      <c r="G173" t="str">
        <f>'RESUMEN TOTAL'!L175</f>
        <v>APAGADO</v>
      </c>
      <c r="H173" t="str">
        <f>'RESUMEN TOTAL'!M175</f>
        <v>APAGADO</v>
      </c>
      <c r="I173" t="str">
        <f>'RESUMEN TOTAL'!N175</f>
        <v>APAGADO</v>
      </c>
      <c r="J173" t="str">
        <f>'RESUMEN TOTAL'!O175</f>
        <v>APAGADO</v>
      </c>
      <c r="K173" t="str">
        <f>'RESUMEN TOTAL'!P175</f>
        <v>APAGADO</v>
      </c>
      <c r="L173" t="str">
        <f>'RESUMEN TOTAL'!Q175</f>
        <v>APAGADO</v>
      </c>
      <c r="M173" t="str">
        <f>'RESUMEN TOTAL'!R175</f>
        <v>APAGADO</v>
      </c>
      <c r="N173" t="str">
        <f>'RESUMEN TOTAL'!S175</f>
        <v>APAGADO</v>
      </c>
      <c r="O173" t="str">
        <f>'RESUMEN TOTAL'!T175</f>
        <v>APAGADO</v>
      </c>
      <c r="P173" t="str">
        <f>'RESUMEN TOTAL'!U175</f>
        <v>APAGADO</v>
      </c>
      <c r="Q173" t="str">
        <f>'RESUMEN TOTAL'!V175</f>
        <v>APAGADO</v>
      </c>
      <c r="R173" t="str">
        <f>'RESUMEN TOTAL'!W175</f>
        <v>APAGADO</v>
      </c>
      <c r="S173" t="str">
        <f>'RESUMEN TOTAL'!X175</f>
        <v>APAGADO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 t="str">
        <f>'RESUMEN TOTAL'!K176</f>
        <v>APAGADO</v>
      </c>
      <c r="G174" t="str">
        <f>'RESUMEN TOTAL'!L176</f>
        <v>APAGADO</v>
      </c>
      <c r="H174" t="str">
        <f>'RESUMEN TOTAL'!M176</f>
        <v>APAGADO</v>
      </c>
      <c r="I174" t="str">
        <f>'RESUMEN TOTAL'!N176</f>
        <v>APAGADO</v>
      </c>
      <c r="J174" t="str">
        <f>'RESUMEN TOTAL'!O176</f>
        <v>APAGADO</v>
      </c>
      <c r="K174" t="str">
        <f>'RESUMEN TOTAL'!P176</f>
        <v>APAGADO</v>
      </c>
      <c r="L174" t="str">
        <f>'RESUMEN TOTAL'!Q176</f>
        <v>APAGADO</v>
      </c>
      <c r="M174" t="str">
        <f>'RESUMEN TOTAL'!R176</f>
        <v>APAGADO</v>
      </c>
      <c r="N174" t="str">
        <f>'RESUMEN TOTAL'!S176</f>
        <v>APAGADO</v>
      </c>
      <c r="O174" t="str">
        <f>'RESUMEN TOTAL'!T176</f>
        <v>APAGADO</v>
      </c>
      <c r="P174" t="str">
        <f>'RESUMEN TOTAL'!U176</f>
        <v>APAGADO</v>
      </c>
      <c r="Q174" t="str">
        <f>'RESUMEN TOTAL'!V176</f>
        <v>APAGADO</v>
      </c>
      <c r="R174" t="str">
        <f>'RESUMEN TOTAL'!W176</f>
        <v>APAGADO</v>
      </c>
      <c r="S174" t="str">
        <f>'RESUMEN TOTAL'!X176</f>
        <v>APAGADO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 t="str">
        <f>'RESUMEN TOTAL'!N177</f>
        <v>APAGADO</v>
      </c>
      <c r="J175" t="str">
        <f>'RESUMEN TOTAL'!O177</f>
        <v>APAGADO</v>
      </c>
      <c r="K175" t="str">
        <f>'RESUMEN TOTAL'!P177</f>
        <v>APAGADO</v>
      </c>
      <c r="L175" t="str">
        <f>'RESUMEN TOTAL'!Q177</f>
        <v>APAGADO</v>
      </c>
      <c r="M175" t="str">
        <f>'RESUMEN TOTAL'!R177</f>
        <v>APAGADO</v>
      </c>
      <c r="N175" t="str">
        <f>'RESUMEN TOTAL'!S177</f>
        <v>APAGADO</v>
      </c>
      <c r="O175" t="str">
        <f>'RESUMEN TOTAL'!T177</f>
        <v>APAGADO</v>
      </c>
      <c r="P175" t="str">
        <f>'RESUMEN TOTAL'!U177</f>
        <v>APAGADO</v>
      </c>
      <c r="Q175" t="str">
        <f>'RESUMEN TOTAL'!V177</f>
        <v>APAGADO</v>
      </c>
      <c r="R175" t="str">
        <f>'RESUMEN TOTAL'!W177</f>
        <v>APAGADO</v>
      </c>
      <c r="S175" t="str">
        <f>'RESUMEN TOTAL'!X177</f>
        <v>APAGADO</v>
      </c>
      <c r="T175" t="str">
        <f>'RESUMEN TOTAL'!Y177</f>
        <v>APAGADO</v>
      </c>
      <c r="U175" t="str">
        <f>'RESUMEN TOTAL'!Z177</f>
        <v>APAGADO</v>
      </c>
      <c r="V175" t="str">
        <f>'RESUMEN TOTAL'!AA177</f>
        <v>APAGADO</v>
      </c>
      <c r="W175" t="str">
        <f>'RESUMEN TOTAL'!AB177</f>
        <v>APAGADO</v>
      </c>
      <c r="X175" t="str">
        <f>'RESUMEN TOTAL'!AC177</f>
        <v>APAGADO</v>
      </c>
      <c r="Y175" t="str">
        <f>'RESUMEN TOTAL'!AD177</f>
        <v>APAGADO</v>
      </c>
      <c r="Z175" t="str">
        <f>'RESUMEN TOTAL'!AE177</f>
        <v>APAGADO</v>
      </c>
      <c r="AA175" t="str">
        <f>'RESUMEN TOTAL'!AF177</f>
        <v>APAGADO</v>
      </c>
      <c r="AB175" t="str">
        <f>'RESUMEN TOTAL'!AG177</f>
        <v>APAGADO</v>
      </c>
      <c r="AC175" t="str">
        <f>'RESUMEN TOTAL'!AH177</f>
        <v>APAGADO</v>
      </c>
      <c r="AD175" t="str">
        <f>'RESUMEN TOTAL'!AI177</f>
        <v>APAGADO</v>
      </c>
      <c r="AE175" t="str">
        <f>'RESUMEN TOTAL'!AJ177</f>
        <v>APAGADO</v>
      </c>
      <c r="AF175" t="str">
        <f>'RESUMEN TOTAL'!AK177</f>
        <v>APAGADO</v>
      </c>
      <c r="AG175" t="str">
        <f>'RESUMEN TOTAL'!AL177</f>
        <v>APAGADO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 t="str">
        <f>'RESUMEN TOTAL'!R178</f>
        <v>APAGADO</v>
      </c>
      <c r="N176" t="str">
        <f>'RESUMEN TOTAL'!S178</f>
        <v>APAGADO</v>
      </c>
      <c r="O176" t="str">
        <f>'RESUMEN TOTAL'!T178</f>
        <v>APAGADO</v>
      </c>
      <c r="P176" t="str">
        <f>'RESUMEN TOTAL'!U178</f>
        <v>APAGADO</v>
      </c>
      <c r="Q176" t="str">
        <f>'RESUMEN TOTAL'!V178</f>
        <v>APAGADO</v>
      </c>
      <c r="R176" t="str">
        <f>'RESUMEN TOTAL'!W178</f>
        <v>APAGADO</v>
      </c>
      <c r="S176" t="str">
        <f>'RESUMEN TOTAL'!X178</f>
        <v>APAGADO</v>
      </c>
      <c r="T176" t="str">
        <f>'RESUMEN TOTAL'!Y178</f>
        <v>APAGADO</v>
      </c>
      <c r="U176" t="str">
        <f>'RESUMEN TOTAL'!Z178</f>
        <v>APAGADO</v>
      </c>
      <c r="V176" t="str">
        <f>'RESUMEN TOTAL'!AA178</f>
        <v>APAGADO</v>
      </c>
      <c r="W176" t="str">
        <f>'RESUMEN TOTAL'!AB178</f>
        <v>APAGADO</v>
      </c>
      <c r="X176">
        <f>'RESUMEN TOTAL'!AC178</f>
        <v>0</v>
      </c>
      <c r="Y176" t="str">
        <f>'RESUMEN TOTAL'!AD178</f>
        <v>APAGADO</v>
      </c>
      <c r="Z176" t="str">
        <f>'RESUMEN TOTAL'!AE178</f>
        <v>APAGADO</v>
      </c>
      <c r="AA176" t="str">
        <f>'RESUMEN TOTAL'!AF178</f>
        <v>APAGADO</v>
      </c>
      <c r="AB176" t="str">
        <f>'RESUMEN TOTAL'!AG178</f>
        <v>APAGADO</v>
      </c>
      <c r="AC176" t="str">
        <f>'RESUMEN TOTAL'!AH178</f>
        <v>APAGADO</v>
      </c>
      <c r="AD176" t="str">
        <f>'RESUMEN TOTAL'!AI178</f>
        <v>APAGADO</v>
      </c>
      <c r="AE176" t="str">
        <f>'RESUMEN TOTAL'!AJ178</f>
        <v>APAGADO</v>
      </c>
      <c r="AF176" t="str">
        <f>'RESUMEN TOTAL'!AK178</f>
        <v>APAGADO</v>
      </c>
      <c r="AG176" t="str">
        <f>'RESUMEN TOTAL'!AL178</f>
        <v>APAGADO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 t="str">
        <f>'RESUMEN TOTAL'!O179</f>
        <v>APAGADO</v>
      </c>
      <c r="K177" t="str">
        <f>'RESUMEN TOTAL'!P179</f>
        <v>APAGADO</v>
      </c>
      <c r="L177" t="str">
        <f>'RESUMEN TOTAL'!Q179</f>
        <v>APAGADO</v>
      </c>
      <c r="M177" t="str">
        <f>'RESUMEN TOTAL'!R179</f>
        <v>APAGADO</v>
      </c>
      <c r="N177" t="str">
        <f>'RESUMEN TOTAL'!S179</f>
        <v>APAGADO</v>
      </c>
      <c r="O177" t="str">
        <f>'RESUMEN TOTAL'!T179</f>
        <v>APAGADO</v>
      </c>
      <c r="P177" t="str">
        <f>'RESUMEN TOTAL'!U179</f>
        <v>APAGADO</v>
      </c>
      <c r="Q177" t="str">
        <f>'RESUMEN TOTAL'!V179</f>
        <v>APAGADO</v>
      </c>
      <c r="R177" t="str">
        <f>'RESUMEN TOTAL'!W179</f>
        <v>APAGADO</v>
      </c>
      <c r="S177" t="str">
        <f>'RESUMEN TOTAL'!X179</f>
        <v>APAGADO</v>
      </c>
      <c r="T177" t="str">
        <f>'RESUMEN TOTAL'!Y179</f>
        <v>APAGADO</v>
      </c>
      <c r="U177" t="str">
        <f>'RESUMEN TOTAL'!Z179</f>
        <v>APAGADO</v>
      </c>
      <c r="V177" t="str">
        <f>'RESUMEN TOTAL'!AA179</f>
        <v>APAGADO</v>
      </c>
      <c r="W177" t="str">
        <f>'RESUMEN TOTAL'!AB179</f>
        <v>APAGADO</v>
      </c>
      <c r="X177" t="str">
        <f>'RESUMEN TOTAL'!AC179</f>
        <v>APAGADO</v>
      </c>
      <c r="Y177" t="str">
        <f>'RESUMEN TOTAL'!AD179</f>
        <v>APAGADO</v>
      </c>
      <c r="Z177" t="str">
        <f>'RESUMEN TOTAL'!AE179</f>
        <v>APAGADO</v>
      </c>
      <c r="AA177" t="str">
        <f>'RESUMEN TOTAL'!AF179</f>
        <v>APAGADO</v>
      </c>
      <c r="AB177" t="str">
        <f>'RESUMEN TOTAL'!AG179</f>
        <v>APAGADO</v>
      </c>
      <c r="AC177" t="str">
        <f>'RESUMEN TOTAL'!AH179</f>
        <v>APAGADO</v>
      </c>
      <c r="AD177" t="str">
        <f>'RESUMEN TOTAL'!AI179</f>
        <v>APAGADO</v>
      </c>
      <c r="AE177" t="str">
        <f>'RESUMEN TOTAL'!AJ179</f>
        <v>APAGADO</v>
      </c>
      <c r="AF177" t="str">
        <f>'RESUMEN TOTAL'!AK179</f>
        <v>APAGADO</v>
      </c>
      <c r="AG177" t="str">
        <f>'RESUMEN TOTAL'!AL179</f>
        <v>APAGADO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 t="str">
        <f>'RESUMEN TOTAL'!R180</f>
        <v>APAGADO</v>
      </c>
      <c r="N178">
        <f>'RESUMEN TOTAL'!S180</f>
        <v>0</v>
      </c>
      <c r="O178" t="str">
        <f>'RESUMEN TOTAL'!T180</f>
        <v>APAGADO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 t="str">
        <f>'RESUMEN TOTAL'!K181</f>
        <v>APAGADO</v>
      </c>
      <c r="G179" t="str">
        <f>'RESUMEN TOTAL'!L181</f>
        <v>APAGADO</v>
      </c>
      <c r="H179" t="str">
        <f>'RESUMEN TOTAL'!M181</f>
        <v>APAGADO</v>
      </c>
      <c r="I179" t="str">
        <f>'RESUMEN TOTAL'!N181</f>
        <v>APAGADO</v>
      </c>
      <c r="J179" t="str">
        <f>'RESUMEN TOTAL'!O181</f>
        <v>APAGADO</v>
      </c>
      <c r="K179" t="str">
        <f>'RESUMEN TOTAL'!P181</f>
        <v>APAGADO</v>
      </c>
      <c r="L179" t="str">
        <f>'RESUMEN TOTAL'!Q181</f>
        <v>APAGADO</v>
      </c>
      <c r="M179" t="str">
        <f>'RESUMEN TOTAL'!R181</f>
        <v>APAGADO</v>
      </c>
      <c r="N179" t="str">
        <f>'RESUMEN TOTAL'!S181</f>
        <v>APAGADO</v>
      </c>
      <c r="O179" t="str">
        <f>'RESUMEN TOTAL'!T181</f>
        <v>APAGADO</v>
      </c>
      <c r="P179" t="str">
        <f>'RESUMEN TOTAL'!U181</f>
        <v>APAGADO</v>
      </c>
      <c r="Q179" t="str">
        <f>'RESUMEN TOTAL'!V181</f>
        <v>APAGADO</v>
      </c>
      <c r="R179" t="str">
        <f>'RESUMEN TOTAL'!W181</f>
        <v>APAGADO</v>
      </c>
      <c r="S179" t="str">
        <f>'RESUMEN TOTAL'!X181</f>
        <v>APAGADO</v>
      </c>
      <c r="T179" t="str">
        <f>'RESUMEN TOTAL'!Y181</f>
        <v>APAGADO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 t="str">
        <f>'RESUMEN TOTAL'!K182</f>
        <v>APAGADO</v>
      </c>
      <c r="G180" t="str">
        <f>'RESUMEN TOTAL'!L182</f>
        <v>APAGADO</v>
      </c>
      <c r="H180" t="str">
        <f>'RESUMEN TOTAL'!M182</f>
        <v>APAGADO</v>
      </c>
      <c r="I180" t="str">
        <f>'RESUMEN TOTAL'!N182</f>
        <v>APAGADO</v>
      </c>
      <c r="J180" t="str">
        <f>'RESUMEN TOTAL'!O182</f>
        <v>APAGADO</v>
      </c>
      <c r="K180" t="str">
        <f>'RESUMEN TOTAL'!P182</f>
        <v>APAGADO</v>
      </c>
      <c r="L180" t="str">
        <f>'RESUMEN TOTAL'!Q182</f>
        <v>APAGADO</v>
      </c>
      <c r="M180" t="str">
        <f>'RESUMEN TOTAL'!R182</f>
        <v>APAGADO</v>
      </c>
      <c r="N180" t="str">
        <f>'RESUMEN TOTAL'!S182</f>
        <v>APAGADO</v>
      </c>
      <c r="O180" t="str">
        <f>'RESUMEN TOTAL'!T182</f>
        <v>APAGADO</v>
      </c>
      <c r="P180" t="str">
        <f>'RESUMEN TOTAL'!U182</f>
        <v>APAGADO</v>
      </c>
      <c r="Q180" t="str">
        <f>'RESUMEN TOTAL'!V182</f>
        <v>APAGADO</v>
      </c>
      <c r="R180" t="str">
        <f>'RESUMEN TOTAL'!W182</f>
        <v>APAGADO</v>
      </c>
      <c r="S180" t="str">
        <f>'RESUMEN TOTAL'!X182</f>
        <v>APAGADO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 t="str">
        <f>'RESUMEN TOTAL'!K183</f>
        <v>APAGADO</v>
      </c>
      <c r="G181" t="str">
        <f>'RESUMEN TOTAL'!L183</f>
        <v>APAGADO</v>
      </c>
      <c r="H181" t="str">
        <f>'RESUMEN TOTAL'!M183</f>
        <v>APAGADO</v>
      </c>
      <c r="I181" t="str">
        <f>'RESUMEN TOTAL'!N183</f>
        <v>APAGADO</v>
      </c>
      <c r="J181" t="str">
        <f>'RESUMEN TOTAL'!O183</f>
        <v>APAGADO</v>
      </c>
      <c r="K181" t="str">
        <f>'RESUMEN TOTAL'!P183</f>
        <v>APAGADO</v>
      </c>
      <c r="L181" t="str">
        <f>'RESUMEN TOTAL'!Q183</f>
        <v>APAGADO</v>
      </c>
      <c r="M181" t="str">
        <f>'RESUMEN TOTAL'!R183</f>
        <v>APAGADO</v>
      </c>
      <c r="N181" t="str">
        <f>'RESUMEN TOTAL'!S183</f>
        <v>APAGADO</v>
      </c>
      <c r="O181" t="str">
        <f>'RESUMEN TOTAL'!T183</f>
        <v>APAGADO</v>
      </c>
      <c r="P181" t="str">
        <f>'RESUMEN TOTAL'!U183</f>
        <v>APAGADO</v>
      </c>
      <c r="Q181" t="str">
        <f>'RESUMEN TOTAL'!V183</f>
        <v>APAGADO</v>
      </c>
      <c r="R181" t="str">
        <f>'RESUMEN TOTAL'!W183</f>
        <v>APAGADO</v>
      </c>
      <c r="S181" t="str">
        <f>'RESUMEN TOTAL'!X183</f>
        <v>APAGADO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 t="str">
        <f>'RESUMEN TOTAL'!O184</f>
        <v>APAGADO</v>
      </c>
      <c r="K182" t="str">
        <f>'RESUMEN TOTAL'!P184</f>
        <v>APAGADO</v>
      </c>
      <c r="L182" t="str">
        <f>'RESUMEN TOTAL'!Q184</f>
        <v>APAGADO</v>
      </c>
      <c r="M182" t="str">
        <f>'RESUMEN TOTAL'!R184</f>
        <v>APAGADO</v>
      </c>
      <c r="N182" t="str">
        <f>'RESUMEN TOTAL'!S184</f>
        <v>APAGADO</v>
      </c>
      <c r="O182" t="str">
        <f>'RESUMEN TOTAL'!T184</f>
        <v>APAGADO</v>
      </c>
      <c r="P182" t="str">
        <f>'RESUMEN TOTAL'!U184</f>
        <v>APAGADO</v>
      </c>
      <c r="Q182" t="str">
        <f>'RESUMEN TOTAL'!V184</f>
        <v>APAGADO</v>
      </c>
      <c r="R182" t="str">
        <f>'RESUMEN TOTAL'!W184</f>
        <v>APAGADO</v>
      </c>
      <c r="S182" t="str">
        <f>'RESUMEN TOTAL'!X184</f>
        <v>APAGADO</v>
      </c>
      <c r="T182" t="str">
        <f>'RESUMEN TOTAL'!Y184</f>
        <v>APAGADO</v>
      </c>
      <c r="U182" t="str">
        <f>'RESUMEN TOTAL'!Z184</f>
        <v>APAGADO</v>
      </c>
      <c r="V182" t="str">
        <f>'RESUMEN TOTAL'!AA184</f>
        <v>APAGADO</v>
      </c>
      <c r="W182" t="str">
        <f>'RESUMEN TOTAL'!AB184</f>
        <v>APAGADO</v>
      </c>
      <c r="X182" t="str">
        <f>'RESUMEN TOTAL'!AC184</f>
        <v>APAGADO</v>
      </c>
      <c r="Y182" t="str">
        <f>'RESUMEN TOTAL'!AD184</f>
        <v>APAGADO</v>
      </c>
      <c r="Z182" t="str">
        <f>'RESUMEN TOTAL'!AE184</f>
        <v>APAGADO</v>
      </c>
      <c r="AA182" t="str">
        <f>'RESUMEN TOTAL'!AF184</f>
        <v>APAGADO</v>
      </c>
      <c r="AB182" t="str">
        <f>'RESUMEN TOTAL'!AG184</f>
        <v>APAGADO</v>
      </c>
      <c r="AC182" t="str">
        <f>'RESUMEN TOTAL'!AH184</f>
        <v>APAGADO</v>
      </c>
      <c r="AD182" t="str">
        <f>'RESUMEN TOTAL'!AI184</f>
        <v>APAGADO</v>
      </c>
      <c r="AE182" t="str">
        <f>'RESUMEN TOTAL'!AJ184</f>
        <v>APAGADO</v>
      </c>
      <c r="AF182" t="str">
        <f>'RESUMEN TOTAL'!AK184</f>
        <v>APAGADO</v>
      </c>
      <c r="AG182" t="str">
        <f>'RESUMEN TOTAL'!AL184</f>
        <v>APAGADO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 t="str">
        <f>'RESUMEN TOTAL'!K185</f>
        <v>APAGADO</v>
      </c>
      <c r="G183">
        <f>'RESUMEN TOTAL'!L185</f>
        <v>0</v>
      </c>
      <c r="H183" t="str">
        <f>'RESUMEN TOTAL'!M185</f>
        <v>APAGADO</v>
      </c>
      <c r="I183" t="str">
        <f>'RESUMEN TOTAL'!N185</f>
        <v>APAGADO</v>
      </c>
      <c r="J183" t="str">
        <f>'RESUMEN TOTAL'!O185</f>
        <v>APAGADO</v>
      </c>
      <c r="K183" t="str">
        <f>'RESUMEN TOTAL'!P185</f>
        <v>APAGADO</v>
      </c>
      <c r="L183" t="str">
        <f>'RESUMEN TOTAL'!Q185</f>
        <v>APAGADO</v>
      </c>
      <c r="M183" t="str">
        <f>'RESUMEN TOTAL'!R185</f>
        <v>APAGADO</v>
      </c>
      <c r="N183" t="str">
        <f>'RESUMEN TOTAL'!S185</f>
        <v>APAGADO</v>
      </c>
      <c r="O183" t="str">
        <f>'RESUMEN TOTAL'!T185</f>
        <v>APAGADO</v>
      </c>
      <c r="P183" t="str">
        <f>'RESUMEN TOTAL'!U185</f>
        <v>APAGADO</v>
      </c>
      <c r="Q183" t="str">
        <f>'RESUMEN TOTAL'!V185</f>
        <v>APAGADO</v>
      </c>
      <c r="R183" t="str">
        <f>'RESUMEN TOTAL'!W185</f>
        <v>APAGADO</v>
      </c>
      <c r="S183" t="str">
        <f>'RESUMEN TOTAL'!X185</f>
        <v>APAGADO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 t="str">
        <f>'RESUMEN TOTAL'!K186</f>
        <v>APAGADO</v>
      </c>
      <c r="G184">
        <f>'RESUMEN TOTAL'!L186</f>
        <v>0</v>
      </c>
      <c r="H184" t="str">
        <f>'RESUMEN TOTAL'!M186</f>
        <v>APAGADO</v>
      </c>
      <c r="I184" t="str">
        <f>'RESUMEN TOTAL'!N186</f>
        <v>APAGADO</v>
      </c>
      <c r="J184" t="str">
        <f>'RESUMEN TOTAL'!O186</f>
        <v>APAGADO</v>
      </c>
      <c r="K184" t="str">
        <f>'RESUMEN TOTAL'!P186</f>
        <v>APAGADO</v>
      </c>
      <c r="L184" t="str">
        <f>'RESUMEN TOTAL'!Q186</f>
        <v>APAGADO</v>
      </c>
      <c r="M184" t="str">
        <f>'RESUMEN TOTAL'!R186</f>
        <v>APAGADO</v>
      </c>
      <c r="N184" t="str">
        <f>'RESUMEN TOTAL'!S186</f>
        <v>APAGADO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 t="str">
        <f>'RESUMEN TOTAL'!AD186</f>
        <v>APAGADO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 t="str">
        <f>'RESUMEN TOTAL'!AH186</f>
        <v>APAGADO</v>
      </c>
      <c r="AD184" t="str">
        <f>'RESUMEN TOTAL'!AI186</f>
        <v>APAGADO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 t="str">
        <f>'RESUMEN TOTAL'!O187</f>
        <v>APAGADO</v>
      </c>
      <c r="K185" t="str">
        <f>'RESUMEN TOTAL'!P187</f>
        <v>APAGADO</v>
      </c>
      <c r="L185" t="str">
        <f>'RESUMEN TOTAL'!Q187</f>
        <v>APAGADO</v>
      </c>
      <c r="M185" t="str">
        <f>'RESUMEN TOTAL'!R187</f>
        <v>APAGADO</v>
      </c>
      <c r="N185" t="str">
        <f>'RESUMEN TOTAL'!S187</f>
        <v>APAGADO</v>
      </c>
      <c r="O185" t="str">
        <f>'RESUMEN TOTAL'!T187</f>
        <v>APAGADO</v>
      </c>
      <c r="P185" t="str">
        <f>'RESUMEN TOTAL'!U187</f>
        <v>APAGADO</v>
      </c>
      <c r="Q185" t="str">
        <f>'RESUMEN TOTAL'!V187</f>
        <v>APAGADO</v>
      </c>
      <c r="R185" t="str">
        <f>'RESUMEN TOTAL'!W187</f>
        <v>APAGADO</v>
      </c>
      <c r="S185" t="str">
        <f>'RESUMEN TOTAL'!X187</f>
        <v>APAGADO</v>
      </c>
      <c r="T185" t="str">
        <f>'RESUMEN TOTAL'!Y187</f>
        <v>APAGADO</v>
      </c>
      <c r="U185" t="str">
        <f>'RESUMEN TOTAL'!Z187</f>
        <v>APAGADO</v>
      </c>
      <c r="V185" t="str">
        <f>'RESUMEN TOTAL'!AA187</f>
        <v>APAGADO</v>
      </c>
      <c r="W185" t="str">
        <f>'RESUMEN TOTAL'!AB187</f>
        <v>APAGADO</v>
      </c>
      <c r="X185" t="str">
        <f>'RESUMEN TOTAL'!AC187</f>
        <v>APAGADO</v>
      </c>
      <c r="Y185">
        <f>'RESUMEN TOTAL'!AD187</f>
        <v>0</v>
      </c>
      <c r="Z185">
        <f>'RESUMEN TOTAL'!AE187</f>
        <v>0</v>
      </c>
      <c r="AA185" t="str">
        <f>'RESUMEN TOTAL'!AF187</f>
        <v>APAGADO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 t="str">
        <f>'RESUMEN TOTAL'!AK188</f>
        <v>APAGADO</v>
      </c>
      <c r="AG186" t="str">
        <f>'RESUMEN TOTAL'!AL188</f>
        <v>APAGADO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 t="str">
        <f>'RESUMEN TOTAL'!K189</f>
        <v>APAGADO</v>
      </c>
      <c r="G187" t="str">
        <f>'RESUMEN TOTAL'!L189</f>
        <v>APAGADO</v>
      </c>
      <c r="H187" t="str">
        <f>'RESUMEN TOTAL'!M189</f>
        <v>APAGADO</v>
      </c>
      <c r="I187" t="str">
        <f>'RESUMEN TOTAL'!N189</f>
        <v>APAGADO</v>
      </c>
      <c r="J187" t="str">
        <f>'RESUMEN TOTAL'!O189</f>
        <v>APAGADO</v>
      </c>
      <c r="K187" t="str">
        <f>'RESUMEN TOTAL'!P189</f>
        <v>APAGADO</v>
      </c>
      <c r="L187" t="str">
        <f>'RESUMEN TOTAL'!Q189</f>
        <v>APAGADO</v>
      </c>
      <c r="M187" t="str">
        <f>'RESUMEN TOTAL'!R189</f>
        <v>APAGADO</v>
      </c>
      <c r="N187" t="str">
        <f>'RESUMEN TOTAL'!S189</f>
        <v>APAGADO</v>
      </c>
      <c r="O187" t="str">
        <f>'RESUMEN TOTAL'!T189</f>
        <v>APAGADO</v>
      </c>
      <c r="P187" t="str">
        <f>'RESUMEN TOTAL'!U189</f>
        <v>APAGADO</v>
      </c>
      <c r="Q187" t="str">
        <f>'RESUMEN TOTAL'!V189</f>
        <v>APAGADO</v>
      </c>
      <c r="R187" t="str">
        <f>'RESUMEN TOTAL'!W189</f>
        <v>APAGADO</v>
      </c>
      <c r="S187" t="str">
        <f>'RESUMEN TOTAL'!X189</f>
        <v>APAGADO</v>
      </c>
      <c r="T187" t="str">
        <f>'RESUMEN TOTAL'!Y189</f>
        <v>APAGADO</v>
      </c>
      <c r="U187" t="str">
        <f>'RESUMEN TOTAL'!Z189</f>
        <v>APAGADO</v>
      </c>
      <c r="V187" t="str">
        <f>'RESUMEN TOTAL'!AA189</f>
        <v>APAGADO</v>
      </c>
      <c r="W187" t="str">
        <f>'RESUMEN TOTAL'!AB189</f>
        <v>APAGADO</v>
      </c>
      <c r="X187" t="str">
        <f>'RESUMEN TOTAL'!AC189</f>
        <v>APAGADO</v>
      </c>
      <c r="Y187" t="str">
        <f>'RESUMEN TOTAL'!AD189</f>
        <v>APAGADO</v>
      </c>
      <c r="Z187" t="str">
        <f>'RESUMEN TOTAL'!AE189</f>
        <v>APAGADO</v>
      </c>
      <c r="AA187" t="str">
        <f>'RESUMEN TOTAL'!AF189</f>
        <v>APAGADO</v>
      </c>
      <c r="AB187" t="str">
        <f>'RESUMEN TOTAL'!AG189</f>
        <v>APAGADO</v>
      </c>
      <c r="AC187" t="str">
        <f>'RESUMEN TOTAL'!AH189</f>
        <v>APAGADO</v>
      </c>
      <c r="AD187" t="str">
        <f>'RESUMEN TOTAL'!AI189</f>
        <v>APAGADO</v>
      </c>
      <c r="AE187" t="str">
        <f>'RESUMEN TOTAL'!AJ189</f>
        <v>APAGADO</v>
      </c>
      <c r="AF187" t="str">
        <f>'RESUMEN TOTAL'!AK189</f>
        <v>APAGADO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 t="str">
        <f>'RESUMEN TOTAL'!K190</f>
        <v>APAGADO</v>
      </c>
      <c r="G188" t="str">
        <f>'RESUMEN TOTAL'!L190</f>
        <v>APAGADO</v>
      </c>
      <c r="H188" t="str">
        <f>'RESUMEN TOTAL'!M190</f>
        <v>APAGADO</v>
      </c>
      <c r="I188" t="str">
        <f>'RESUMEN TOTAL'!N190</f>
        <v>APAGADO</v>
      </c>
      <c r="J188" t="str">
        <f>'RESUMEN TOTAL'!O190</f>
        <v>APAGADO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 t="str">
        <f>'RESUMEN TOTAL'!AA190</f>
        <v>APAGADO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 t="str">
        <f>'RESUMEN TOTAL'!K191</f>
        <v>APAGADO</v>
      </c>
      <c r="G189" t="str">
        <f>'RESUMEN TOTAL'!L191</f>
        <v>APAGADO</v>
      </c>
      <c r="H189" t="str">
        <f>'RESUMEN TOTAL'!M191</f>
        <v>APAGADO</v>
      </c>
      <c r="I189" t="str">
        <f>'RESUMEN TOTAL'!N191</f>
        <v>APAGADO</v>
      </c>
      <c r="J189" t="str">
        <f>'RESUMEN TOTAL'!O191</f>
        <v>APAGADO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 t="str">
        <f>'RESUMEN TOTAL'!AA191</f>
        <v>APAGADO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 t="str">
        <f>'RESUMEN TOTAL'!K194</f>
        <v>APAGADO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 t="str">
        <f>'RESUMEN TOTAL'!K195</f>
        <v>APAGADO</v>
      </c>
      <c r="G193" t="str">
        <f>'RESUMEN TOTAL'!L195</f>
        <v>APAGADO</v>
      </c>
      <c r="H193" t="str">
        <f>'RESUMEN TOTAL'!M195</f>
        <v>APAGADO</v>
      </c>
      <c r="I193" t="str">
        <f>'RESUMEN TOTAL'!N195</f>
        <v>APAGADO</v>
      </c>
      <c r="J193" t="str">
        <f>'RESUMEN TOTAL'!O195</f>
        <v>APAGADO</v>
      </c>
      <c r="K193" t="str">
        <f>'RESUMEN TOTAL'!P195</f>
        <v>APAGADO</v>
      </c>
      <c r="L193" t="str">
        <f>'RESUMEN TOTAL'!Q195</f>
        <v>APAGADO</v>
      </c>
      <c r="M193" t="str">
        <f>'RESUMEN TOTAL'!R195</f>
        <v>APAGADO</v>
      </c>
      <c r="N193" t="str">
        <f>'RESUMEN TOTAL'!S195</f>
        <v>APAGADO</v>
      </c>
      <c r="O193" t="str">
        <f>'RESUMEN TOTAL'!T195</f>
        <v>APAGADO</v>
      </c>
      <c r="P193" t="str">
        <f>'RESUMEN TOTAL'!U195</f>
        <v>APAGADO</v>
      </c>
      <c r="Q193" t="str">
        <f>'RESUMEN TOTAL'!V195</f>
        <v>APAGADO</v>
      </c>
      <c r="R193" t="str">
        <f>'RESUMEN TOTAL'!W195</f>
        <v>APAGADO</v>
      </c>
      <c r="S193" t="str">
        <f>'RESUMEN TOTAL'!X195</f>
        <v>APAGADO</v>
      </c>
      <c r="T193" t="str">
        <f>'RESUMEN TOTAL'!Y195</f>
        <v>APAGADO</v>
      </c>
      <c r="U193" t="str">
        <f>'RESUMEN TOTAL'!Z195</f>
        <v>APAGADO</v>
      </c>
      <c r="V193" t="str">
        <f>'RESUMEN TOTAL'!AA195</f>
        <v>APAGADO</v>
      </c>
      <c r="W193" t="str">
        <f>'RESUMEN TOTAL'!AB195</f>
        <v>APAGADO</v>
      </c>
      <c r="X193" t="str">
        <f>'RESUMEN TOTAL'!AC195</f>
        <v>APAGADO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 t="str">
        <f>'RESUMEN TOTAL'!K196</f>
        <v>APAGADO</v>
      </c>
      <c r="G194" t="str">
        <f>'RESUMEN TOTAL'!L196</f>
        <v>APAGADO</v>
      </c>
      <c r="H194" t="str">
        <f>'RESUMEN TOTAL'!M196</f>
        <v>APAGADO</v>
      </c>
      <c r="I194" t="str">
        <f>'RESUMEN TOTAL'!N196</f>
        <v>APAGADO</v>
      </c>
      <c r="J194" t="str">
        <f>'RESUMEN TOTAL'!O196</f>
        <v>APAGADO</v>
      </c>
      <c r="K194" t="str">
        <f>'RESUMEN TOTAL'!P196</f>
        <v>APAGADO</v>
      </c>
      <c r="L194" t="str">
        <f>'RESUMEN TOTAL'!Q196</f>
        <v>APAGADO</v>
      </c>
      <c r="M194" t="str">
        <f>'RESUMEN TOTAL'!R196</f>
        <v>APAGADO</v>
      </c>
      <c r="N194" t="str">
        <f>'RESUMEN TOTAL'!S196</f>
        <v>APAGADO</v>
      </c>
      <c r="O194" t="str">
        <f>'RESUMEN TOTAL'!T196</f>
        <v>APAGADO</v>
      </c>
      <c r="P194" t="str">
        <f>'RESUMEN TOTAL'!U196</f>
        <v>APAGADO</v>
      </c>
      <c r="Q194" t="str">
        <f>'RESUMEN TOTAL'!V196</f>
        <v>APAGADO</v>
      </c>
      <c r="R194" t="str">
        <f>'RESUMEN TOTAL'!W196</f>
        <v>APAGADO</v>
      </c>
      <c r="S194" t="str">
        <f>'RESUMEN TOTAL'!X196</f>
        <v>APAGADO</v>
      </c>
      <c r="T194" t="str">
        <f>'RESUMEN TOTAL'!Y196</f>
        <v>APAGADO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 t="str">
        <f>'RESUMEN TOTAL'!AH196</f>
        <v>APAGADO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 t="str">
        <f>'RESUMEN TOTAL'!K197</f>
        <v>APAGADO</v>
      </c>
      <c r="G195" t="str">
        <f>'RESUMEN TOTAL'!L197</f>
        <v>APAGADO</v>
      </c>
      <c r="H195" t="str">
        <f>'RESUMEN TOTAL'!M197</f>
        <v>APAGADO</v>
      </c>
      <c r="I195" t="str">
        <f>'RESUMEN TOTAL'!N197</f>
        <v>APAGADO</v>
      </c>
      <c r="J195" t="str">
        <f>'RESUMEN TOTAL'!O197</f>
        <v>APAGADO</v>
      </c>
      <c r="K195" t="str">
        <f>'RESUMEN TOTAL'!P197</f>
        <v>APAGADO</v>
      </c>
      <c r="L195" t="str">
        <f>'RESUMEN TOTAL'!Q197</f>
        <v>APAGADO</v>
      </c>
      <c r="M195" t="str">
        <f>'RESUMEN TOTAL'!R197</f>
        <v>APAGADO</v>
      </c>
      <c r="N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    <c r="Q195" t="str">
        <f>'RESUMEN TOTAL'!V197</f>
        <v>APAGADO</v>
      </c>
      <c r="R195" t="str">
        <f>'RESUMEN TOTAL'!W197</f>
        <v>APAGADO</v>
      </c>
      <c r="S195" t="str">
        <f>'RESUMEN TOTAL'!X197</f>
        <v>APAGADO</v>
      </c>
      <c r="T195" t="str">
        <f>'RESUMEN TOTAL'!Y197</f>
        <v>APAGADO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 t="str">
        <f>'RESUMEN TOTAL'!K198</f>
        <v>APAGADO</v>
      </c>
      <c r="G196" t="str">
        <f>'RESUMEN TOTAL'!L198</f>
        <v>APAGADO</v>
      </c>
      <c r="H196" t="str">
        <f>'RESUMEN TOTAL'!M198</f>
        <v>APAGADO</v>
      </c>
      <c r="I196" t="str">
        <f>'RESUMEN TOTAL'!N198</f>
        <v>APAGADO</v>
      </c>
      <c r="J196" t="str">
        <f>'RESUMEN TOTAL'!O198</f>
        <v>APAGADO</v>
      </c>
      <c r="K196" t="str">
        <f>'RESUMEN TOTAL'!P198</f>
        <v>APAGADO</v>
      </c>
      <c r="L196" t="str">
        <f>'RESUMEN TOTAL'!Q198</f>
        <v>APAGADO</v>
      </c>
      <c r="M196" t="str">
        <f>'RESUMEN TOTAL'!R198</f>
        <v>APAGADO</v>
      </c>
      <c r="N196" t="str">
        <f>'RESUMEN TOTAL'!S198</f>
        <v>APAGADO</v>
      </c>
      <c r="O196" t="str">
        <f>'RESUMEN TOTAL'!T198</f>
        <v>APAGADO</v>
      </c>
      <c r="P196" t="str">
        <f>'RESUMEN TOTAL'!U198</f>
        <v>APAGADO</v>
      </c>
      <c r="Q196" t="str">
        <f>'RESUMEN TOTAL'!V198</f>
        <v>APAGADO</v>
      </c>
      <c r="R196" t="str">
        <f>'RESUMEN TOTAL'!W198</f>
        <v>APAGADO</v>
      </c>
      <c r="S196" t="str">
        <f>'RESUMEN TOTAL'!X198</f>
        <v>APAGADO</v>
      </c>
      <c r="T196" t="str">
        <f>'RESUMEN TOTAL'!Y198</f>
        <v>APAGADO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 t="str">
        <f>'RESUMEN TOTAL'!K199</f>
        <v>APAGADO</v>
      </c>
      <c r="G197" t="str">
        <f>'RESUMEN TOTAL'!L199</f>
        <v>APAGADO</v>
      </c>
      <c r="H197" t="str">
        <f>'RESUMEN TOTAL'!M199</f>
        <v>APAGADO</v>
      </c>
      <c r="I197" t="str">
        <f>'RESUMEN TOTAL'!N199</f>
        <v>APAGADO</v>
      </c>
      <c r="J197" t="str">
        <f>'RESUMEN TOTAL'!O199</f>
        <v>APAGADO</v>
      </c>
      <c r="K197" t="str">
        <f>'RESUMEN TOTAL'!P199</f>
        <v>APAGADO</v>
      </c>
      <c r="L197" t="str">
        <f>'RESUMEN TOTAL'!Q199</f>
        <v>APAGADO</v>
      </c>
      <c r="M197" t="str">
        <f>'RESUMEN TOTAL'!R199</f>
        <v>APAGADO</v>
      </c>
      <c r="N197" t="str">
        <f>'RESUMEN TOTAL'!S199</f>
        <v>APAGADO</v>
      </c>
      <c r="O197" t="str">
        <f>'RESUMEN TOTAL'!T199</f>
        <v>APAGADO</v>
      </c>
      <c r="P197" t="str">
        <f>'RESUMEN TOTAL'!U199</f>
        <v>APAGADO</v>
      </c>
      <c r="Q197" t="str">
        <f>'RESUMEN TOTAL'!V199</f>
        <v>APAGADO</v>
      </c>
      <c r="R197" t="str">
        <f>'RESUMEN TOTAL'!W199</f>
        <v>APAGADO</v>
      </c>
      <c r="S197" t="str">
        <f>'RESUMEN TOTAL'!X199</f>
        <v>APAGADO</v>
      </c>
      <c r="T197" t="str">
        <f>'RESUMEN TOTAL'!Y199</f>
        <v>APAGADO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 t="str">
        <f>'RESUMEN TOTAL'!O200</f>
        <v>APAGADO</v>
      </c>
      <c r="K198" t="str">
        <f>'RESUMEN TOTAL'!P200</f>
        <v>APAGADO</v>
      </c>
      <c r="L198" t="str">
        <f>'RESUMEN TOTAL'!Q200</f>
        <v>APAGADO</v>
      </c>
      <c r="M198" t="str">
        <f>'RESUMEN TOTAL'!R200</f>
        <v>APAGADO</v>
      </c>
      <c r="N198" t="str">
        <f>'RESUMEN TOTAL'!S200</f>
        <v>APAGADO</v>
      </c>
      <c r="O198" t="str">
        <f>'RESUMEN TOTAL'!T200</f>
        <v>APAGADO</v>
      </c>
      <c r="P198" t="str">
        <f>'RESUMEN TOTAL'!U200</f>
        <v>APAGADO</v>
      </c>
      <c r="Q198" t="str">
        <f>'RESUMEN TOTAL'!V200</f>
        <v>APAGADO</v>
      </c>
      <c r="R198" t="str">
        <f>'RESUMEN TOTAL'!W200</f>
        <v>APAGADO</v>
      </c>
      <c r="S198" t="str">
        <f>'RESUMEN TOTAL'!X200</f>
        <v>APAGADO</v>
      </c>
      <c r="T198" t="str">
        <f>'RESUMEN TOTAL'!Y200</f>
        <v>APAGADO</v>
      </c>
      <c r="U198" t="str">
        <f>'RESUMEN TOTAL'!Z200</f>
        <v>APAGADO</v>
      </c>
      <c r="V198" t="str">
        <f>'RESUMEN TOTAL'!AA200</f>
        <v>APAGADO</v>
      </c>
      <c r="W198" t="str">
        <f>'RESUMEN TOTAL'!AB200</f>
        <v>APAGADO</v>
      </c>
      <c r="X198" t="str">
        <f>'RESUMEN TOTAL'!AC200</f>
        <v>APAGADO</v>
      </c>
      <c r="Y198" t="str">
        <f>'RESUMEN TOTAL'!AD200</f>
        <v>APAGADO</v>
      </c>
      <c r="Z198" t="str">
        <f>'RESUMEN TOTAL'!AE200</f>
        <v>APAGADO</v>
      </c>
      <c r="AA198" t="str">
        <f>'RESUMEN TOTAL'!AF200</f>
        <v>APAGADO</v>
      </c>
      <c r="AB198" t="str">
        <f>'RESUMEN TOTAL'!AG200</f>
        <v>APAGADO</v>
      </c>
      <c r="AC198">
        <f>'RESUMEN TOTAL'!AH200</f>
        <v>0</v>
      </c>
      <c r="AD198" t="str">
        <f>'RESUMEN TOTAL'!AI200</f>
        <v>APAGADO</v>
      </c>
      <c r="AE198" t="str">
        <f>'RESUMEN TOTAL'!AJ200</f>
        <v>APAGADO</v>
      </c>
      <c r="AF198" t="str">
        <f>'RESUMEN TOTAL'!AK200</f>
        <v>APAGADO</v>
      </c>
      <c r="AG198" t="str">
        <f>'RESUMEN TOTAL'!AL200</f>
        <v>APAGADO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 t="str">
        <f>'RESUMEN TOTAL'!K201</f>
        <v>APAGADO</v>
      </c>
      <c r="G199" t="str">
        <f>'RESUMEN TOTAL'!L201</f>
        <v>APAGADO</v>
      </c>
      <c r="H199" t="str">
        <f>'RESUMEN TOTAL'!M201</f>
        <v>APAGADO</v>
      </c>
      <c r="I199" t="str">
        <f>'RESUMEN TOTAL'!N201</f>
        <v>APAGADO</v>
      </c>
      <c r="J199" t="str">
        <f>'RESUMEN TOTAL'!O201</f>
        <v>APAGADO</v>
      </c>
      <c r="K199" t="str">
        <f>'RESUMEN TOTAL'!P201</f>
        <v>APAGADO</v>
      </c>
      <c r="L199" t="str">
        <f>'RESUMEN TOTAL'!Q201</f>
        <v>APAGADO</v>
      </c>
      <c r="M199" t="str">
        <f>'RESUMEN TOTAL'!R201</f>
        <v>APAGADO</v>
      </c>
      <c r="N199" t="str">
        <f>'RESUMEN TOTAL'!S201</f>
        <v>APAGADO</v>
      </c>
      <c r="O199" t="str">
        <f>'RESUMEN TOTAL'!T201</f>
        <v>APAGADO</v>
      </c>
      <c r="P199" t="str">
        <f>'RESUMEN TOTAL'!U201</f>
        <v>APAGADO</v>
      </c>
      <c r="Q199" t="str">
        <f>'RESUMEN TOTAL'!V201</f>
        <v>APAGADO</v>
      </c>
      <c r="R199" t="str">
        <f>'RESUMEN TOTAL'!W201</f>
        <v>APAGADO</v>
      </c>
      <c r="S199" t="str">
        <f>'RESUMEN TOTAL'!X201</f>
        <v>APAGADO</v>
      </c>
      <c r="T199" t="str">
        <f>'RESUMEN TOTAL'!Y201</f>
        <v>APAGADO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 t="str">
        <f>'RESUMEN TOTAL'!K203</f>
        <v>APAGADO</v>
      </c>
      <c r="G201" t="str">
        <f>'RESUMEN TOTAL'!L203</f>
        <v>APAGADO</v>
      </c>
      <c r="H201" t="str">
        <f>'RESUMEN TOTAL'!M203</f>
        <v>APAGADO</v>
      </c>
      <c r="I201" t="str">
        <f>'RESUMEN TOTAL'!N203</f>
        <v>APAGADO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 t="str">
        <f>'RESUMEN TOTAL'!V204</f>
        <v>APAGADO</v>
      </c>
      <c r="R202" t="str">
        <f>'RESUMEN TOTAL'!W204</f>
        <v>APAGADO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 t="str">
        <f>'RESUMEN TOTAL'!AH204</f>
        <v>APAGADO</v>
      </c>
      <c r="AD202" t="str">
        <f>'RESUMEN TOTAL'!AI204</f>
        <v>APAGADO</v>
      </c>
      <c r="AE202" t="str">
        <f>'RESUMEN TOTAL'!AJ204</f>
        <v>APAGADO</v>
      </c>
      <c r="AF202" t="str">
        <f>'RESUMEN TOTAL'!AK204</f>
        <v>APAGADO</v>
      </c>
      <c r="AG202" t="str">
        <f>'RESUMEN TOTAL'!AL204</f>
        <v>APAGADO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 t="str">
        <f>'RESUMEN TOTAL'!P205</f>
        <v>APAGADO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 t="str">
        <f>'RESUMEN TOTAL'!AB206</f>
        <v>APAGADO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 t="str">
        <f>'RESUMEN TOTAL'!AG206</f>
        <v>APAGADO</v>
      </c>
      <c r="AC204" t="str">
        <f>'RESUMEN TOTAL'!AH206</f>
        <v>APAGADO</v>
      </c>
      <c r="AD204">
        <f>'RESUMEN TOTAL'!AI206</f>
        <v>0</v>
      </c>
      <c r="AE204" t="str">
        <f>'RESUMEN TOTAL'!AJ206</f>
        <v>APAGADO</v>
      </c>
      <c r="AF204" t="str">
        <f>'RESUMEN TOTAL'!AK206</f>
        <v>APAGADO</v>
      </c>
      <c r="AG204" t="str">
        <f>'RESUMEN TOTAL'!AL206</f>
        <v>APAGADO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 t="str">
        <f>'RESUMEN TOTAL'!AB208</f>
        <v>APAGADO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 t="str">
        <f>'RESUMEN TOTAL'!AG208</f>
        <v>APAGADO</v>
      </c>
      <c r="AC206" t="str">
        <f>'RESUMEN TOTAL'!AH208</f>
        <v>APAGADO</v>
      </c>
      <c r="AD206">
        <f>'RESUMEN TOTAL'!AI208</f>
        <v>0</v>
      </c>
      <c r="AE206" t="str">
        <f>'RESUMEN TOTAL'!AJ208</f>
        <v>APAGADO</v>
      </c>
      <c r="AF206" t="str">
        <f>'RESUMEN TOTAL'!AK208</f>
        <v>APAGADO</v>
      </c>
      <c r="AG206" t="str">
        <f>'RESUMEN TOTAL'!AL208</f>
        <v>APAGADO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 t="str">
        <f>'RESUMEN TOTAL'!L209</f>
        <v>APAGADO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 t="str">
        <f>'RESUMEN TOTAL'!K210</f>
        <v>APAGADO</v>
      </c>
      <c r="G208" t="str">
        <f>'RESUMEN TOTAL'!L210</f>
        <v>APAGADO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 t="str">
        <f>'RESUMEN TOTAL'!P210</f>
        <v>APAGADO</v>
      </c>
      <c r="L208">
        <f>'RESUMEN TOTAL'!Q210</f>
        <v>0</v>
      </c>
      <c r="M208" t="str">
        <f>'RESUMEN TOTAL'!R210</f>
        <v>APAGADO</v>
      </c>
      <c r="N208">
        <f>'RESUMEN TOTAL'!S210</f>
        <v>0</v>
      </c>
      <c r="O208" t="str">
        <f>'RESUMEN TOTAL'!T210</f>
        <v>APAGADO</v>
      </c>
      <c r="P208">
        <f>'RESUMEN TOTAL'!U210</f>
        <v>0</v>
      </c>
      <c r="Q208" t="str">
        <f>'RESUMEN TOTAL'!V210</f>
        <v>APAGADO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 t="str">
        <f>'RESUMEN TOTAL'!AA210</f>
        <v>APAGADO</v>
      </c>
      <c r="W208" t="str">
        <f>'RESUMEN TOTAL'!AB210</f>
        <v>APAGADO</v>
      </c>
      <c r="X208" t="str">
        <f>'RESUMEN TOTAL'!AC210</f>
        <v>APAGADO</v>
      </c>
      <c r="Y208" t="str">
        <f>'RESUMEN TOTAL'!AD210</f>
        <v>APAGADO</v>
      </c>
      <c r="Z208">
        <f>'RESUMEN TOTAL'!AE210</f>
        <v>0</v>
      </c>
      <c r="AA208" t="str">
        <f>'RESUMEN TOTAL'!AF210</f>
        <v>APAGADO</v>
      </c>
      <c r="AB208" t="str">
        <f>'RESUMEN TOTAL'!AG210</f>
        <v>APAGADO</v>
      </c>
      <c r="AC208" t="str">
        <f>'RESUMEN TOTAL'!AH210</f>
        <v>APAGADO</v>
      </c>
      <c r="AD208" t="str">
        <f>'RESUMEN TOTAL'!AI210</f>
        <v>APAGADO</v>
      </c>
      <c r="AE208" t="str">
        <f>'RESUMEN TOTAL'!AJ210</f>
        <v>APAGADO</v>
      </c>
      <c r="AF208" t="str">
        <f>'RESUMEN TOTAL'!AK210</f>
        <v>APAGADO</v>
      </c>
      <c r="AG208" t="str">
        <f>'RESUMEN TOTAL'!AL210</f>
        <v>APAGADO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 t="str">
        <f>'RESUMEN TOTAL'!AG211</f>
        <v>APAGADO</v>
      </c>
      <c r="AC209" t="str">
        <f>'RESUMEN TOTAL'!AH211</f>
        <v>APAGADO</v>
      </c>
      <c r="AD209" t="str">
        <f>'RESUMEN TOTAL'!AI211</f>
        <v>APAGADO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 t="str">
        <f>'RESUMEN TOTAL'!T213</f>
        <v>APAGADO</v>
      </c>
      <c r="P211" t="str">
        <f>'RESUMEN TOTAL'!U213</f>
        <v>APAGADO</v>
      </c>
      <c r="Q211">
        <f>'RESUMEN TOTAL'!V213</f>
        <v>0</v>
      </c>
      <c r="R211" t="str">
        <f>'RESUMEN TOTAL'!W213</f>
        <v>APAGADO</v>
      </c>
      <c r="S211" t="str">
        <f>'RESUMEN TOTAL'!X213</f>
        <v>APAGADO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 t="str">
        <f>'RESUMEN TOTAL'!O214</f>
        <v>APAGADO</v>
      </c>
      <c r="K212" t="str">
        <f>'RESUMEN TOTAL'!P214</f>
        <v>APAGADO</v>
      </c>
      <c r="L212" t="str">
        <f>'RESUMEN TOTAL'!Q214</f>
        <v>APAGADO</v>
      </c>
      <c r="M212" t="str">
        <f>'RESUMEN TOTAL'!R214</f>
        <v>APAGADO</v>
      </c>
      <c r="N212" t="str">
        <f>'RESUMEN TOTAL'!S214</f>
        <v>APAGADO</v>
      </c>
      <c r="O212" t="str">
        <f>'RESUMEN TOTAL'!T214</f>
        <v>APAGADO</v>
      </c>
      <c r="P212" t="str">
        <f>'RESUMEN TOTAL'!U214</f>
        <v>APAGADO</v>
      </c>
      <c r="Q212" t="str">
        <f>'RESUMEN TOTAL'!V214</f>
        <v>APAGADO</v>
      </c>
      <c r="R212" t="str">
        <f>'RESUMEN TOTAL'!W214</f>
        <v>APAGADO</v>
      </c>
      <c r="S212" t="str">
        <f>'RESUMEN TOTAL'!X214</f>
        <v>APAGADO</v>
      </c>
      <c r="T212" t="str">
        <f>'RESUMEN TOTAL'!Y214</f>
        <v>APAGADO</v>
      </c>
      <c r="U212" t="str">
        <f>'RESUMEN TOTAL'!Z214</f>
        <v>APAGADO</v>
      </c>
      <c r="V212" t="str">
        <f>'RESUMEN TOTAL'!AA214</f>
        <v>APAGADO</v>
      </c>
      <c r="W212" t="str">
        <f>'RESUMEN TOTAL'!AB214</f>
        <v>APAGADO</v>
      </c>
      <c r="X212" t="str">
        <f>'RESUMEN TOTAL'!AC214</f>
        <v>APAGADO</v>
      </c>
      <c r="Y212" t="str">
        <f>'RESUMEN TOTAL'!AD214</f>
        <v>APAGADO</v>
      </c>
      <c r="Z212" t="str">
        <f>'RESUMEN TOTAL'!AE214</f>
        <v>APAGADO</v>
      </c>
      <c r="AA212" t="str">
        <f>'RESUMEN TOTAL'!AF214</f>
        <v>APAGADO</v>
      </c>
      <c r="AB212" t="str">
        <f>'RESUMEN TOTAL'!AG214</f>
        <v>APAGADO</v>
      </c>
      <c r="AC212" t="str">
        <f>'RESUMEN TOTAL'!AH214</f>
        <v>APAGADO</v>
      </c>
      <c r="AD212" t="str">
        <f>'RESUMEN TOTAL'!AI214</f>
        <v>APAGADO</v>
      </c>
      <c r="AE212" t="str">
        <f>'RESUMEN TOTAL'!AJ214</f>
        <v>APAGADO</v>
      </c>
      <c r="AF212" t="str">
        <f>'RESUMEN TOTAL'!AK214</f>
        <v>APAGADO</v>
      </c>
      <c r="AG212" t="str">
        <f>'RESUMEN TOTAL'!AL214</f>
        <v>APAGADO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 t="str">
        <f>'RESUMEN TOTAL'!K215</f>
        <v>APAGADO</v>
      </c>
      <c r="G213" t="str">
        <f>'RESUMEN TOTAL'!L215</f>
        <v>APAGADO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 t="str">
        <f>'RESUMEN TOTAL'!AK220</f>
        <v>APAGADO</v>
      </c>
      <c r="AG218" t="str">
        <f>'RESUMEN TOTAL'!AL220</f>
        <v>APAGADO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 t="str">
        <f>'RESUMEN TOTAL'!K221</f>
        <v>APAGADO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 t="str">
        <f>'RESUMEN TOTAL'!AK221</f>
        <v>APAGADO</v>
      </c>
      <c r="AG219" t="str">
        <f>'RESUMEN TOTAL'!AL221</f>
        <v>APAGADO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 t="str">
        <f>'RESUMEN TOTAL'!K222</f>
        <v>APAGADO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 t="str">
        <f>'RESUMEN TOTAL'!AE222</f>
        <v>APAGADO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 t="str">
        <f>'RESUMEN TOTAL'!K223</f>
        <v>APAGADO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 t="str">
        <f>'RESUMEN TOTAL'!AE223</f>
        <v>APAGADO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 t="str">
        <f>'RESUMEN TOTAL'!K224</f>
        <v>APAGADO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 t="str">
        <f>'RESUMEN TOTAL'!K225</f>
        <v>APAGADO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 t="str">
        <f>'RESUMEN TOTAL'!AF226</f>
        <v>APAGADO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 t="str">
        <f>'RESUMEN TOTAL'!AF227</f>
        <v>APAGADO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 t="str">
        <f>'RESUMEN TOTAL'!K229</f>
        <v>APAGADO</v>
      </c>
      <c r="G227" t="str">
        <f>'RESUMEN TOTAL'!L229</f>
        <v>APAGADO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 t="str">
        <f>'RESUMEN TOTAL'!AA229</f>
        <v>APAGADO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 t="str">
        <f>'RESUMEN TOTAL'!K230</f>
        <v>APAGADO</v>
      </c>
      <c r="G228" t="str">
        <f>'RESUMEN TOTAL'!L230</f>
        <v>APAGADO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 t="str">
        <f>'RESUMEN TOTAL'!AA230</f>
        <v>APAGADO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 t="str">
        <f>'RESUMEN TOTAL'!O231</f>
        <v>APAGADO</v>
      </c>
      <c r="K229" t="str">
        <f>'RESUMEN TOTAL'!P231</f>
        <v>APAGADO</v>
      </c>
      <c r="L229" t="str">
        <f>'RESUMEN TOTAL'!Q231</f>
        <v>APAGADO</v>
      </c>
      <c r="M229" t="str">
        <f>'RESUMEN TOTAL'!R231</f>
        <v>APAGADO</v>
      </c>
      <c r="N229" t="str">
        <f>'RESUMEN TOTAL'!S231</f>
        <v>APAGADO</v>
      </c>
      <c r="O229" t="str">
        <f>'RESUMEN TOTAL'!T231</f>
        <v>APAGADO</v>
      </c>
      <c r="P229" t="str">
        <f>'RESUMEN TOTAL'!U231</f>
        <v>APAGADO</v>
      </c>
      <c r="Q229" t="str">
        <f>'RESUMEN TOTAL'!V231</f>
        <v>APAGADO</v>
      </c>
      <c r="R229" t="str">
        <f>'RESUMEN TOTAL'!W231</f>
        <v>APAGADO</v>
      </c>
      <c r="S229" t="str">
        <f>'RESUMEN TOTAL'!X231</f>
        <v>APAGADO</v>
      </c>
      <c r="T229" t="str">
        <f>'RESUMEN TOTAL'!Y231</f>
        <v>APAGADO</v>
      </c>
      <c r="U229" t="str">
        <f>'RESUMEN TOTAL'!Z231</f>
        <v>APAGADO</v>
      </c>
      <c r="V229" t="str">
        <f>'RESUMEN TOTAL'!AA231</f>
        <v>APAGADO</v>
      </c>
      <c r="W229" t="str">
        <f>'RESUMEN TOTAL'!AB231</f>
        <v>APAGADO</v>
      </c>
      <c r="X229" t="str">
        <f>'RESUMEN TOTAL'!AC231</f>
        <v>APAGADO</v>
      </c>
      <c r="Y229" t="str">
        <f>'RESUMEN TOTAL'!AD231</f>
        <v>APAGADO</v>
      </c>
      <c r="Z229" t="str">
        <f>'RESUMEN TOTAL'!AE231</f>
        <v>APAGADO</v>
      </c>
      <c r="AA229" t="str">
        <f>'RESUMEN TOTAL'!AF231</f>
        <v>APAGADO</v>
      </c>
      <c r="AB229" t="str">
        <f>'RESUMEN TOTAL'!AG231</f>
        <v>APAGADO</v>
      </c>
      <c r="AC229" t="str">
        <f>'RESUMEN TOTAL'!AH231</f>
        <v>APAGADO</v>
      </c>
      <c r="AD229" t="str">
        <f>'RESUMEN TOTAL'!AI231</f>
        <v>APAGADO</v>
      </c>
      <c r="AE229" t="str">
        <f>'RESUMEN TOTAL'!AJ231</f>
        <v>APAGADO</v>
      </c>
      <c r="AF229" t="str">
        <f>'RESUMEN TOTAL'!AK231</f>
        <v>APAGADO</v>
      </c>
      <c r="AG229" t="str">
        <f>'RESUMEN TOTAL'!AL231</f>
        <v>APAGADO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 t="str">
        <f>'RESUMEN TOTAL'!R234</f>
        <v>APAGADO</v>
      </c>
      <c r="N232" t="str">
        <f>'RESUMEN TOTAL'!S234</f>
        <v>APAGADO</v>
      </c>
      <c r="O232" t="str">
        <f>'RESUMEN TOTAL'!T234</f>
        <v>APAGADO</v>
      </c>
      <c r="P232" t="str">
        <f>'RESUMEN TOTAL'!U234</f>
        <v>APAGADO</v>
      </c>
      <c r="Q232" t="str">
        <f>'RESUMEN TOTAL'!V234</f>
        <v>APAGADO</v>
      </c>
      <c r="R232" t="str">
        <f>'RESUMEN TOTAL'!W234</f>
        <v>APAGADO</v>
      </c>
      <c r="S232" t="str">
        <f>'RESUMEN TOTAL'!X234</f>
        <v>APAGADO</v>
      </c>
      <c r="T232" t="str">
        <f>'RESUMEN TOTAL'!Y234</f>
        <v>APAGADO</v>
      </c>
      <c r="U232" t="str">
        <f>'RESUMEN TOTAL'!Z234</f>
        <v>APAGADO</v>
      </c>
      <c r="V232" t="str">
        <f>'RESUMEN TOTAL'!AA234</f>
        <v>APAGADO</v>
      </c>
      <c r="W232" t="str">
        <f>'RESUMEN TOTAL'!AB234</f>
        <v>APAGADO</v>
      </c>
      <c r="X232" t="str">
        <f>'RESUMEN TOTAL'!AC234</f>
        <v>APAGADO</v>
      </c>
      <c r="Y232" t="str">
        <f>'RESUMEN TOTAL'!AD234</f>
        <v>APAGADO</v>
      </c>
      <c r="Z232" t="str">
        <f>'RESUMEN TOTAL'!AE234</f>
        <v>APAGADO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 t="str">
        <f>'RESUMEN TOTAL'!R235</f>
        <v>APAGADO</v>
      </c>
      <c r="N233" t="str">
        <f>'RESUMEN TOTAL'!S235</f>
        <v>APAGADO</v>
      </c>
      <c r="O233" t="str">
        <f>'RESUMEN TOTAL'!T235</f>
        <v>APAGADO</v>
      </c>
      <c r="P233" t="str">
        <f>'RESUMEN TOTAL'!U235</f>
        <v>APAGADO</v>
      </c>
      <c r="Q233" t="str">
        <f>'RESUMEN TOTAL'!V235</f>
        <v>APAGADO</v>
      </c>
      <c r="R233" t="str">
        <f>'RESUMEN TOTAL'!W235</f>
        <v>APAGADO</v>
      </c>
      <c r="S233" t="str">
        <f>'RESUMEN TOTAL'!X235</f>
        <v>APAGADO</v>
      </c>
      <c r="T233" t="str">
        <f>'RESUMEN TOTAL'!Y235</f>
        <v>APAGADO</v>
      </c>
      <c r="U233" t="str">
        <f>'RESUMEN TOTAL'!Z235</f>
        <v>APAGADO</v>
      </c>
      <c r="V233" t="str">
        <f>'RESUMEN TOTAL'!AA235</f>
        <v>APAGADO</v>
      </c>
      <c r="W233" t="str">
        <f>'RESUMEN TOTAL'!AB235</f>
        <v>APAGADO</v>
      </c>
      <c r="X233" t="str">
        <f>'RESUMEN TOTAL'!AC235</f>
        <v>APAGADO</v>
      </c>
      <c r="Y233" t="str">
        <f>'RESUMEN TOTAL'!AD235</f>
        <v>APAGADO</v>
      </c>
      <c r="Z233" t="str">
        <f>'RESUMEN TOTAL'!AE235</f>
        <v>APAGADO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 t="str">
        <f>'RESUMEN TOTAL'!O238</f>
        <v>APAGADO</v>
      </c>
      <c r="K236" t="str">
        <f>'RESUMEN TOTAL'!P238</f>
        <v>APAGADO</v>
      </c>
      <c r="L236" t="str">
        <f>'RESUMEN TOTAL'!Q238</f>
        <v>APAGADO</v>
      </c>
      <c r="M236" t="str">
        <f>'RESUMEN TOTAL'!R238</f>
        <v>APAGADO</v>
      </c>
      <c r="N236" t="str">
        <f>'RESUMEN TOTAL'!S238</f>
        <v>APAGADO</v>
      </c>
      <c r="O236" t="str">
        <f>'RESUMEN TOTAL'!T238</f>
        <v>APAGADO</v>
      </c>
      <c r="P236" t="str">
        <f>'RESUMEN TOTAL'!U238</f>
        <v>APAGADO</v>
      </c>
      <c r="Q236" t="str">
        <f>'RESUMEN TOTAL'!V238</f>
        <v>APAGADO</v>
      </c>
      <c r="R236" t="str">
        <f>'RESUMEN TOTAL'!W238</f>
        <v>APAGADO</v>
      </c>
      <c r="S236" t="str">
        <f>'RESUMEN TOTAL'!X238</f>
        <v>APAGADO</v>
      </c>
      <c r="T236" t="str">
        <f>'RESUMEN TOTAL'!Y238</f>
        <v>APAGADO</v>
      </c>
      <c r="U236" t="str">
        <f>'RESUMEN TOTAL'!Z238</f>
        <v>APAGADO</v>
      </c>
      <c r="V236" t="str">
        <f>'RESUMEN TOTAL'!AA238</f>
        <v>APAGADO</v>
      </c>
      <c r="W236" t="str">
        <f>'RESUMEN TOTAL'!AB238</f>
        <v>APAGADO</v>
      </c>
      <c r="X236" t="str">
        <f>'RESUMEN TOTAL'!AC238</f>
        <v>APAGADO</v>
      </c>
      <c r="Y236" t="str">
        <f>'RESUMEN TOTAL'!AD238</f>
        <v>APAGADO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 t="str">
        <f>'RESUMEN TOTAL'!AK238</f>
        <v>APAGADO</v>
      </c>
      <c r="AG236" t="str">
        <f>'RESUMEN TOTAL'!AL238</f>
        <v>APAGADO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 t="str">
        <f>'RESUMEN TOTAL'!K239</f>
        <v>APAGADO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 t="str">
        <f>'RESUMEN TOTAL'!AE239</f>
        <v>APAGADO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 t="str">
        <f>'RESUMEN TOTAL'!K243</f>
        <v>APAGADO</v>
      </c>
      <c r="G241" t="str">
        <f>'RESUMEN TOTAL'!L243</f>
        <v>APAGADO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 t="str">
        <f>'RESUMEN TOTAL'!R243</f>
        <v>APAGADO</v>
      </c>
      <c r="N241">
        <f>'RESUMEN TOTAL'!S243</f>
        <v>0</v>
      </c>
      <c r="O241" t="str">
        <f>'RESUMEN TOTAL'!T243</f>
        <v>APAGADO</v>
      </c>
      <c r="P241" t="str">
        <f>'RESUMEN TOTAL'!U243</f>
        <v>APAGADO</v>
      </c>
      <c r="Q241" t="str">
        <f>'RESUMEN TOTAL'!V243</f>
        <v>APAGADO</v>
      </c>
      <c r="R241" t="str">
        <f>'RESUMEN TOTAL'!W243</f>
        <v>APAGADO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 t="str">
        <f>'RESUMEN TOTAL'!AA243</f>
        <v>APAGADO</v>
      </c>
      <c r="W241">
        <f>'RESUMEN TOTAL'!AB243</f>
        <v>0</v>
      </c>
      <c r="X241" t="str">
        <f>'RESUMEN TOTAL'!AC243</f>
        <v>APAGADO</v>
      </c>
      <c r="Y241" t="str">
        <f>'RESUMEN TOTAL'!AD243</f>
        <v>APAGADO</v>
      </c>
      <c r="Z241">
        <f>'RESUMEN TOTAL'!AE243</f>
        <v>0</v>
      </c>
      <c r="AA241" t="str">
        <f>'RESUMEN TOTAL'!AF243</f>
        <v>APAGADO</v>
      </c>
      <c r="AB241" t="str">
        <f>'RESUMEN TOTAL'!AG243</f>
        <v>APAGADO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 t="str">
        <f>'RESUMEN TOTAL'!R245</f>
        <v>APAGADO</v>
      </c>
      <c r="N243" t="str">
        <f>'RESUMEN TOTAL'!S245</f>
        <v>APAGADO</v>
      </c>
      <c r="O243" t="str">
        <f>'RESUMEN TOTAL'!T245</f>
        <v>APAGADO</v>
      </c>
      <c r="P243" t="str">
        <f>'RESUMEN TOTAL'!U245</f>
        <v>APAGADO</v>
      </c>
      <c r="Q243" t="str">
        <f>'RESUMEN TOTAL'!V245</f>
        <v>APAGADO</v>
      </c>
      <c r="R243" t="str">
        <f>'RESUMEN TOTAL'!W245</f>
        <v>APAGADO</v>
      </c>
      <c r="S243" t="str">
        <f>'RESUMEN TOTAL'!X245</f>
        <v>APAGADO</v>
      </c>
      <c r="T243" t="str">
        <f>'RESUMEN TOTAL'!Y245</f>
        <v>APAGADO</v>
      </c>
      <c r="U243" t="str">
        <f>'RESUMEN TOTAL'!Z245</f>
        <v>APAGADO</v>
      </c>
      <c r="V243" t="str">
        <f>'RESUMEN TOTAL'!AA245</f>
        <v>APAGADO</v>
      </c>
      <c r="W243" t="str">
        <f>'RESUMEN TOTAL'!AB245</f>
        <v>APAGADO</v>
      </c>
      <c r="X243" t="str">
        <f>'RESUMEN TOTAL'!AC245</f>
        <v>APAGADO</v>
      </c>
      <c r="Y243" t="str">
        <f>'RESUMEN TOTAL'!AD245</f>
        <v>APAGADO</v>
      </c>
      <c r="Z243" t="str">
        <f>'RESUMEN TOTAL'!AE245</f>
        <v>APAGADO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 t="str">
        <f>'RESUMEN TOTAL'!AF247</f>
        <v>APAGADO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 t="str">
        <f>'RESUMEN TOTAL'!K248</f>
        <v>APAGADO</v>
      </c>
      <c r="G246">
        <f>'RESUMEN TOTAL'!L248</f>
        <v>0</v>
      </c>
      <c r="H246" t="str">
        <f>'RESUMEN TOTAL'!M248</f>
        <v>APAGADO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 t="str">
        <f>'RESUMEN TOTAL'!AA248</f>
        <v>APAGADO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 t="str">
        <f>'RESUMEN TOTAL'!K249</f>
        <v>APAGADO</v>
      </c>
      <c r="G247" t="str">
        <f>'RESUMEN TOTAL'!L249</f>
        <v>APAGADO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 t="str">
        <f>'RESUMEN TOTAL'!AA249</f>
        <v>APAGADO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 t="str">
        <f>'RESUMEN TOTAL'!K250</f>
        <v>APAGADO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 t="str">
        <f>'RESUMEN TOTAL'!AA250</f>
        <v>APAGADO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 t="str">
        <f>'RESUMEN TOTAL'!K251</f>
        <v>APAGADO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 t="str">
        <f>'RESUMEN TOTAL'!AA251</f>
        <v>APAGADO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 t="str">
        <f>'RESUMEN TOTAL'!T252</f>
        <v>APAGADO</v>
      </c>
      <c r="P250" t="str">
        <f>'RESUMEN TOTAL'!U252</f>
        <v>APAGADO</v>
      </c>
      <c r="Q250" t="str">
        <f>'RESUMEN TOTAL'!V252</f>
        <v>APAGADO</v>
      </c>
      <c r="R250" t="str">
        <f>'RESUMEN TOTAL'!W252</f>
        <v>APAGADO</v>
      </c>
      <c r="S250" t="str">
        <f>'RESUMEN TOTAL'!X252</f>
        <v>APAGADO</v>
      </c>
      <c r="T250">
        <f>'RESUMEN TOTAL'!Y252</f>
        <v>0</v>
      </c>
      <c r="U250">
        <f>'RESUMEN TOTAL'!Z252</f>
        <v>0</v>
      </c>
      <c r="V250" t="str">
        <f>'RESUMEN TOTAL'!AA252</f>
        <v>APAGADO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 t="str">
        <f>'RESUMEN TOTAL'!T253</f>
        <v>APAGADO</v>
      </c>
      <c r="P251" t="str">
        <f>'RESUMEN TOTAL'!U253</f>
        <v>APAGADO</v>
      </c>
      <c r="Q251" t="str">
        <f>'RESUMEN TOTAL'!V253</f>
        <v>APAGADO</v>
      </c>
      <c r="R251" t="str">
        <f>'RESUMEN TOTAL'!W253</f>
        <v>APAGADO</v>
      </c>
      <c r="S251" t="str">
        <f>'RESUMEN TOTAL'!X253</f>
        <v>APAGADO</v>
      </c>
      <c r="T251">
        <f>'RESUMEN TOTAL'!Y253</f>
        <v>0</v>
      </c>
      <c r="U251">
        <f>'RESUMEN TOTAL'!Z253</f>
        <v>0</v>
      </c>
      <c r="V251" t="str">
        <f>'RESUMEN TOTAL'!AA253</f>
        <v>APAGADO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 t="str">
        <f>'RESUMEN TOTAL'!K254</f>
        <v>APAGADO</v>
      </c>
      <c r="G252" t="str">
        <f>'RESUMEN TOTAL'!L254</f>
        <v>APAGADO</v>
      </c>
      <c r="H252" t="str">
        <f>'RESUMEN TOTAL'!M254</f>
        <v>APAGADO</v>
      </c>
      <c r="I252" t="str">
        <f>'RESUMEN TOTAL'!N254</f>
        <v>APAGADO</v>
      </c>
      <c r="J252" t="str">
        <f>'RESUMEN TOTAL'!O254</f>
        <v>APAGADO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 t="str">
        <f>'RESUMEN TOTAL'!AA254</f>
        <v>APAGADO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 t="str">
        <f>'RESUMEN TOTAL'!K255</f>
        <v>APAGADO</v>
      </c>
      <c r="G253" t="str">
        <f>'RESUMEN TOTAL'!L255</f>
        <v>APAGADO</v>
      </c>
      <c r="H253" t="str">
        <f>'RESUMEN TOTAL'!M255</f>
        <v>APAGADO</v>
      </c>
      <c r="I253" t="str">
        <f>'RESUMEN TOTAL'!N255</f>
        <v>APAGADO</v>
      </c>
      <c r="J253" t="str">
        <f>'RESUMEN TOTAL'!O255</f>
        <v>APAGADO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 t="str">
        <f>'RESUMEN TOTAL'!AA255</f>
        <v>APAGADO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 t="str">
        <f>'RESUMEN TOTAL'!K256</f>
        <v>APAGADO</v>
      </c>
      <c r="G254" t="str">
        <f>'RESUMEN TOTAL'!L256</f>
        <v>APAGADO</v>
      </c>
      <c r="H254" t="str">
        <f>'RESUMEN TOTAL'!M256</f>
        <v>APAGADO</v>
      </c>
      <c r="I254" t="str">
        <f>'RESUMEN TOTAL'!N256</f>
        <v>APAGADO</v>
      </c>
      <c r="J254" t="str">
        <f>'RESUMEN TOTAL'!O256</f>
        <v>APAGADO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 t="str">
        <f>'RESUMEN TOTAL'!AA256</f>
        <v>APAGADO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 t="str">
        <f>'RESUMEN TOTAL'!K257</f>
        <v>APAGADO</v>
      </c>
      <c r="G255" t="str">
        <f>'RESUMEN TOTAL'!L257</f>
        <v>APAGADO</v>
      </c>
      <c r="H255" t="str">
        <f>'RESUMEN TOTAL'!M257</f>
        <v>APAGADO</v>
      </c>
      <c r="I255" t="str">
        <f>'RESUMEN TOTAL'!N257</f>
        <v>APAGADO</v>
      </c>
      <c r="J255" t="str">
        <f>'RESUMEN TOTAL'!O257</f>
        <v>APAGADO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 t="str">
        <f>'RESUMEN TOTAL'!AA257</f>
        <v>APAGADO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 t="str">
        <f>'RESUMEN TOTAL'!K258</f>
        <v>APAGADO</v>
      </c>
      <c r="G256" t="str">
        <f>'RESUMEN TOTAL'!L258</f>
        <v>APAGADO</v>
      </c>
      <c r="H256" t="str">
        <f>'RESUMEN TOTAL'!M258</f>
        <v>APAGADO</v>
      </c>
      <c r="I256" t="str">
        <f>'RESUMEN TOTAL'!N258</f>
        <v>APAGADO</v>
      </c>
      <c r="J256" t="str">
        <f>'RESUMEN TOTAL'!O258</f>
        <v>APAGADO</v>
      </c>
      <c r="K256" t="str">
        <f>'RESUMEN TOTAL'!P258</f>
        <v>APAGADO</v>
      </c>
      <c r="L256" t="str">
        <f>'RESUMEN TOTAL'!Q258</f>
        <v>APAGADO</v>
      </c>
      <c r="M256" t="str">
        <f>'RESUMEN TOTAL'!R258</f>
        <v>APAGADO</v>
      </c>
      <c r="N256" t="str">
        <f>'RESUMEN TOTAL'!S258</f>
        <v>APAGADO</v>
      </c>
      <c r="O256" t="str">
        <f>'RESUMEN TOTAL'!T258</f>
        <v>APAGADO</v>
      </c>
      <c r="P256" t="str">
        <f>'RESUMEN TOTAL'!U258</f>
        <v>APAGADO</v>
      </c>
      <c r="Q256" t="str">
        <f>'RESUMEN TOTAL'!V258</f>
        <v>APAGADO</v>
      </c>
      <c r="R256" t="str">
        <f>'RESUMEN TOTAL'!W258</f>
        <v>APAGADO</v>
      </c>
      <c r="S256" t="str">
        <f>'RESUMEN TOTAL'!X258</f>
        <v>APAGADO</v>
      </c>
      <c r="T256" t="str">
        <f>'RESUMEN TOTAL'!Y258</f>
        <v>APAGADO</v>
      </c>
      <c r="U256">
        <f>'RESUMEN TOTAL'!Z258</f>
        <v>0</v>
      </c>
      <c r="V256" t="str">
        <f>'RESUMEN TOTAL'!AA258</f>
        <v>APAGADO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 t="str">
        <f>'RESUMEN TOTAL'!K259</f>
        <v>APAGADO</v>
      </c>
      <c r="G257">
        <f>'RESUMEN TOTAL'!L259</f>
        <v>0</v>
      </c>
      <c r="H257" t="str">
        <f>'RESUMEN TOTAL'!M259</f>
        <v>APAGADO</v>
      </c>
      <c r="I257" t="str">
        <f>'RESUMEN TOTAL'!N259</f>
        <v>APAGADO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 t="str">
        <f>'RESUMEN TOTAL'!Y259</f>
        <v>APAGADO</v>
      </c>
      <c r="U257" t="str">
        <f>'RESUMEN TOTAL'!Z259</f>
        <v>APAGADO</v>
      </c>
      <c r="V257" t="str">
        <f>'RESUMEN TOTAL'!AA259</f>
        <v>APAGADO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 t="str">
        <f>'RESUMEN TOTAL'!K260</f>
        <v>APAGADO</v>
      </c>
      <c r="G258" t="str">
        <f>'RESUMEN TOTAL'!L260</f>
        <v>APAGADO</v>
      </c>
      <c r="H258" t="str">
        <f>'RESUMEN TOTAL'!M260</f>
        <v>APAGADO</v>
      </c>
      <c r="I258" t="str">
        <f>'RESUMEN TOTAL'!N260</f>
        <v>APAGADO</v>
      </c>
      <c r="J258" t="str">
        <f>'RESUMEN TOTAL'!O260</f>
        <v>APAGADO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 t="str">
        <f>'RESUMEN TOTAL'!AA260</f>
        <v>APAGADO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 t="str">
        <f>'RESUMEN TOTAL'!K261</f>
        <v>APAGADO</v>
      </c>
      <c r="G259" t="str">
        <f>'RESUMEN TOTAL'!L261</f>
        <v>APAGADO</v>
      </c>
      <c r="H259" t="str">
        <f>'RESUMEN TOTAL'!M261</f>
        <v>APAGADO</v>
      </c>
      <c r="I259" t="str">
        <f>'RESUMEN TOTAL'!N261</f>
        <v>APAGADO</v>
      </c>
      <c r="J259" t="str">
        <f>'RESUMEN TOTAL'!O261</f>
        <v>APAGADO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 t="str">
        <f>'RESUMEN TOTAL'!AA261</f>
        <v>APAGADO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 t="str">
        <f>'RESUMEN TOTAL'!K262</f>
        <v>APAGADO</v>
      </c>
      <c r="G260" t="str">
        <f>'RESUMEN TOTAL'!L262</f>
        <v>APAGADO</v>
      </c>
      <c r="H260" t="str">
        <f>'RESUMEN TOTAL'!M262</f>
        <v>APAGADO</v>
      </c>
      <c r="I260" t="str">
        <f>'RESUMEN TOTAL'!N262</f>
        <v>APAGADO</v>
      </c>
      <c r="J260" t="str">
        <f>'RESUMEN TOTAL'!O262</f>
        <v>APAGADO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 t="str">
        <f>'RESUMEN TOTAL'!AA262</f>
        <v>APAGADO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 t="str">
        <f>'RESUMEN TOTAL'!K263</f>
        <v>APAGADO</v>
      </c>
      <c r="G261" t="str">
        <f>'RESUMEN TOTAL'!L263</f>
        <v>APAGADO</v>
      </c>
      <c r="H261" t="str">
        <f>'RESUMEN TOTAL'!M263</f>
        <v>APAGADO</v>
      </c>
      <c r="I261" t="str">
        <f>'RESUMEN TOTAL'!N263</f>
        <v>APAGADO</v>
      </c>
      <c r="J261" t="str">
        <f>'RESUMEN TOTAL'!O263</f>
        <v>APAGADO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 t="str">
        <f>'RESUMEN TOTAL'!AA263</f>
        <v>APAGADO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 t="str">
        <f>'RESUMEN TOTAL'!K264</f>
        <v>APAGADO</v>
      </c>
      <c r="G262" t="str">
        <f>'RESUMEN TOTAL'!L264</f>
        <v>APAGADO</v>
      </c>
      <c r="H262" t="str">
        <f>'RESUMEN TOTAL'!M264</f>
        <v>APAGADO</v>
      </c>
      <c r="I262" t="str">
        <f>'RESUMEN TOTAL'!N264</f>
        <v>APAGADO</v>
      </c>
      <c r="J262" t="str">
        <f>'RESUMEN TOTAL'!O264</f>
        <v>APAGADO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 t="str">
        <f>'RESUMEN TOTAL'!AA264</f>
        <v>APAGADO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t="str">
        <f>'RESUMEN TOTAL'!K268</f>
        <v>APAGADO</v>
      </c>
      <c r="G265" t="str">
        <f>'RESUMEN TOTAL'!L268</f>
        <v>APAGADO</v>
      </c>
      <c r="H265" t="str">
        <f>'RESUMEN TOTAL'!M268</f>
        <v>APAGADO</v>
      </c>
      <c r="I265" t="str">
        <f>'RESUMEN TOTAL'!N268</f>
        <v>APAGADO</v>
      </c>
      <c r="J265" t="str">
        <f>'RESUMEN TOTAL'!O268</f>
        <v>APAGADO</v>
      </c>
      <c r="K265" t="str">
        <f>'RESUMEN TOTAL'!P268</f>
        <v>APAGADO</v>
      </c>
      <c r="L265" t="str">
        <f>'RESUMEN TOTAL'!Q268</f>
        <v>APAGADO</v>
      </c>
      <c r="M265" t="str">
        <f>'RESUMEN TOTAL'!R268</f>
        <v>APAGADO</v>
      </c>
      <c r="N265" t="str">
        <f>'RESUMEN TOTAL'!S268</f>
        <v>APAGADO</v>
      </c>
      <c r="O265" t="str">
        <f>'RESUMEN TOTAL'!T268</f>
        <v>APAGADO</v>
      </c>
      <c r="P265" t="str">
        <f>'RESUMEN TOTAL'!U268</f>
        <v>APAGADO</v>
      </c>
      <c r="Q265" t="str">
        <f>'RESUMEN TOTAL'!V268</f>
        <v>APAGADO</v>
      </c>
      <c r="R265" t="str">
        <f>'RESUMEN TOTAL'!W268</f>
        <v>APAGADO</v>
      </c>
      <c r="S265" t="str">
        <f>'RESUMEN TOTAL'!X268</f>
        <v>APAGADO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 t="str">
        <f>'RESUMEN TOTAL'!M277</f>
        <v>APAGADO</v>
      </c>
      <c r="I274" t="str">
        <f>'RESUMEN TOTAL'!N277</f>
        <v>APAGADO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 t="str">
        <f>'RESUMEN TOTAL'!N278</f>
        <v>APAGADO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t="str">
        <f>'RESUMEN TOTAL'!K281</f>
        <v>APAGADO</v>
      </c>
      <c r="G278" t="str">
        <f>'RESUMEN TOTAL'!L281</f>
        <v>APAGADO</v>
      </c>
      <c r="H278" t="str">
        <f>'RESUMEN TOTAL'!M281</f>
        <v>APAGADO</v>
      </c>
      <c r="I278">
        <f>'RESUMEN TOTAL'!N281</f>
        <v>0</v>
      </c>
      <c r="J278" t="str">
        <f>'RESUMEN TOTAL'!O281</f>
        <v>APAGADO</v>
      </c>
      <c r="K278" t="str">
        <f>'RESUMEN TOTAL'!P281</f>
        <v>APAGADO</v>
      </c>
      <c r="L278" t="str">
        <f>'RESUMEN TOTAL'!Q281</f>
        <v>APAGADO</v>
      </c>
      <c r="M278" t="str">
        <f>'RESUMEN TOTAL'!R281</f>
        <v>APAGADO</v>
      </c>
      <c r="N278" t="str">
        <f>'RESUMEN TOTAL'!S281</f>
        <v>APAGADO</v>
      </c>
      <c r="O278" t="str">
        <f>'RESUMEN TOTAL'!T281</f>
        <v>APAGADO</v>
      </c>
      <c r="P278" t="str">
        <f>'RESUMEN TOTAL'!U281</f>
        <v>APAGADO</v>
      </c>
      <c r="Q278" t="str">
        <f>'RESUMEN TOTAL'!V281</f>
        <v>APAGADO</v>
      </c>
      <c r="R278" t="str">
        <f>'RESUMEN TOTAL'!W281</f>
        <v>APAGADO</v>
      </c>
      <c r="S278" t="str">
        <f>'RESUMEN TOTAL'!X281</f>
        <v>APAGADO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 t="str">
        <f>'RESUMEN TOTAL'!L285</f>
        <v>APAGADO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 t="str">
        <f>'RESUMEN TOTAL'!AG285</f>
        <v>APAGADO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 t="str">
        <f>'RESUMEN TOTAL'!S304</f>
        <v>APAGADO</v>
      </c>
      <c r="O301" t="str">
        <f>'RESUMEN TOTAL'!T304</f>
        <v>APAGADO</v>
      </c>
      <c r="P301" t="str">
        <f>'RESUMEN TOTAL'!U304</f>
        <v>APAGADO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 t="str">
        <f>'RESUMEN TOTAL'!AA304</f>
        <v>APAGADO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 t="str">
        <f>'RESUMEN TOTAL'!AF304</f>
        <v>APAGADO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 t="str">
        <f>'RESUMEN TOTAL'!AJ304</f>
        <v>APAGADO</v>
      </c>
      <c r="AF301" t="str">
        <f>'RESUMEN TOTAL'!AK304</f>
        <v>APAGADO</v>
      </c>
      <c r="AG301" t="str">
        <f>'RESUMEN TOTAL'!AL304</f>
        <v>APAGADO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 t="str">
        <f>'RESUMEN TOTAL'!Z305</f>
        <v>APAGADO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 t="str">
        <f>'RESUMEN TOTAL'!Z306</f>
        <v>APAGADO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 t="str">
        <f>'RESUMEN TOTAL'!Z307</f>
        <v>APAGADO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 t="str">
        <f>'RESUMEN TOTAL'!Z308</f>
        <v>APAGADO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 t="str">
        <f>'RESUMEN TOTAL'!T309</f>
        <v>APAGADO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t="str">
        <f>'RESUMEN TOTAL'!K310</f>
        <v>APAGADO</v>
      </c>
      <c r="G307" t="str">
        <f>'RESUMEN TOTAL'!L310</f>
        <v>APAGADO</v>
      </c>
      <c r="H307" t="str">
        <f>'RESUMEN TOTAL'!M310</f>
        <v>APAGADO</v>
      </c>
      <c r="I307" t="str">
        <f>'RESUMEN TOTAL'!N310</f>
        <v>APAGADO</v>
      </c>
      <c r="J307" t="str">
        <f>'RESUMEN TOTAL'!O310</f>
        <v>APAGADO</v>
      </c>
      <c r="K307" t="str">
        <f>'RESUMEN TOTAL'!P310</f>
        <v>APAGADO</v>
      </c>
      <c r="L307" t="str">
        <f>'RESUMEN TOTAL'!Q310</f>
        <v>APAGADO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 t="str">
        <f>'RESUMEN TOTAL'!M311</f>
        <v>APAGADO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 t="str">
        <f>'RESUMEN TOTAL'!V311</f>
        <v>APAGADO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 t="str">
        <f>'RESUMEN TOTAL'!M312</f>
        <v>APAGADO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 t="str">
        <f>'RESUMEN TOTAL'!Z312</f>
        <v>APAGADO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t="str">
        <f>'RESUMEN TOTAL'!K313</f>
        <v>APAGADO</v>
      </c>
      <c r="G310" t="str">
        <f>'RESUMEN TOTAL'!L313</f>
        <v>APAGADO</v>
      </c>
      <c r="H310" t="str">
        <f>'RESUMEN TOTAL'!M313</f>
        <v>APAGADO</v>
      </c>
      <c r="I310" t="str">
        <f>'RESUMEN TOTAL'!N313</f>
        <v>APAGADO</v>
      </c>
      <c r="J310" t="str">
        <f>'RESUMEN TOTAL'!O313</f>
        <v>APAGADO</v>
      </c>
      <c r="K310" t="str">
        <f>'RESUMEN TOTAL'!P313</f>
        <v>APAGADO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 t="str">
        <f>'RESUMEN TOTAL'!N314</f>
        <v>APAGADO</v>
      </c>
      <c r="J311" t="str">
        <f>'RESUMEN TOTAL'!O314</f>
        <v>APAGADO</v>
      </c>
      <c r="K311" t="str">
        <f>'RESUMEN TOTAL'!P314</f>
        <v>APAGADO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 t="str">
        <f>'RESUMEN TOTAL'!P325</f>
        <v>APAGADO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 t="str">
        <f>'RESUMEN TOTAL'!AH326</f>
        <v>APAGADO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 t="str">
        <f>'RESUMEN TOTAL'!AH331</f>
        <v>APAGADO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t="str">
        <f>'RESUMEN TOTAL'!K332</f>
        <v>APAGADO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 t="str">
        <f>'RESUMEN TOTAL'!P336</f>
        <v>APAGADO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 t="str">
        <f>'RESUMEN TOTAL'!AB338</f>
        <v>APAGADO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 t="str">
        <f>'RESUMEN TOTAL'!W340</f>
        <v>APAGADO</v>
      </c>
      <c r="S337" t="str">
        <f>'RESUMEN TOTAL'!X340</f>
        <v>APAGADO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 t="str">
        <f>'RESUMEN TOTAL'!W341</f>
        <v>APAGADO</v>
      </c>
      <c r="S338" t="str">
        <f>'RESUMEN TOTAL'!X341</f>
        <v>APAGADO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 t="str">
        <f>'RESUMEN TOTAL'!M342</f>
        <v>APAGADO</v>
      </c>
      <c r="I339" t="str">
        <f>'RESUMEN TOTAL'!N342</f>
        <v>APAGADO</v>
      </c>
      <c r="J339" t="str">
        <f>'RESUMEN TOTAL'!O342</f>
        <v>APAGADO</v>
      </c>
      <c r="K339">
        <f>'RESUMEN TOTAL'!P342</f>
        <v>0</v>
      </c>
      <c r="L339">
        <f>'RESUMEN TOTAL'!Q342</f>
        <v>0</v>
      </c>
      <c r="M339" t="str">
        <f>'RESUMEN TOTAL'!R342</f>
        <v>APAGADO</v>
      </c>
      <c r="N339" t="str">
        <f>'RESUMEN TOTAL'!S342</f>
        <v>APAGADO</v>
      </c>
      <c r="O339" t="str">
        <f>'RESUMEN TOTAL'!T342</f>
        <v>APAGADO</v>
      </c>
      <c r="P339" t="str">
        <f>'RESUMEN TOTAL'!U342</f>
        <v>APAGADO</v>
      </c>
      <c r="Q339" t="str">
        <f>'RESUMEN TOTAL'!V342</f>
        <v>APAGADO</v>
      </c>
      <c r="R339" t="str">
        <f>'RESUMEN TOTAL'!W342</f>
        <v>APAGADO</v>
      </c>
      <c r="S339" t="str">
        <f>'RESUMEN TOTAL'!X342</f>
        <v>APAGADO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 t="str">
        <f>'RESUMEN TOTAL'!AC342</f>
        <v>APAGADO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 t="str">
        <f>'RESUMEN TOTAL'!M343</f>
        <v>APAGADO</v>
      </c>
      <c r="I340" t="str">
        <f>'RESUMEN TOTAL'!N343</f>
        <v>APAGADO</v>
      </c>
      <c r="J340" t="str">
        <f>'RESUMEN TOTAL'!O343</f>
        <v>APAGADO</v>
      </c>
      <c r="K340">
        <f>'RESUMEN TOTAL'!P343</f>
        <v>0</v>
      </c>
      <c r="L340">
        <f>'RESUMEN TOTAL'!Q343</f>
        <v>0</v>
      </c>
      <c r="M340" t="str">
        <f>'RESUMEN TOTAL'!R343</f>
        <v>APAGADO</v>
      </c>
      <c r="N340" t="str">
        <f>'RESUMEN TOTAL'!S343</f>
        <v>APAGADO</v>
      </c>
      <c r="O340" t="str">
        <f>'RESUMEN TOTAL'!T343</f>
        <v>APAGADO</v>
      </c>
      <c r="P340" t="str">
        <f>'RESUMEN TOTAL'!U343</f>
        <v>APAGADO</v>
      </c>
      <c r="Q340" t="str">
        <f>'RESUMEN TOTAL'!V343</f>
        <v>APAGADO</v>
      </c>
      <c r="R340" t="str">
        <f>'RESUMEN TOTAL'!W343</f>
        <v>APAGADO</v>
      </c>
      <c r="S340" t="str">
        <f>'RESUMEN TOTAL'!X343</f>
        <v>APAGADO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 t="str">
        <f>'RESUMEN TOTAL'!AC343</f>
        <v>APAGADO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t="str">
        <f>'RESUMEN TOTAL'!K344</f>
        <v>APAGADO</v>
      </c>
      <c r="G341" t="str">
        <f>'RESUMEN TOTAL'!L344</f>
        <v>APAGADO</v>
      </c>
      <c r="H341" t="str">
        <f>'RESUMEN TOTAL'!M344</f>
        <v>APAGADO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 t="str">
        <f>'RESUMEN TOTAL'!R344</f>
        <v>APAGADO</v>
      </c>
      <c r="N341" t="str">
        <f>'RESUMEN TOTAL'!S344</f>
        <v>APAGADO</v>
      </c>
      <c r="O341" t="str">
        <f>'RESUMEN TOTAL'!T344</f>
        <v>APAGADO</v>
      </c>
      <c r="P341" t="str">
        <f>'RESUMEN TOTAL'!U344</f>
        <v>APAGADO</v>
      </c>
      <c r="Q341" t="str">
        <f>'RESUMEN TOTAL'!V344</f>
        <v>APAGADO</v>
      </c>
      <c r="R341" t="str">
        <f>'RESUMEN TOTAL'!W344</f>
        <v>APAGADO</v>
      </c>
      <c r="S341" t="str">
        <f>'RESUMEN TOTAL'!X344</f>
        <v>APAGADO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 t="str">
        <f>'RESUMEN TOTAL'!AC344</f>
        <v>APAGADO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 t="str">
        <f>'RESUMEN TOTAL'!L345</f>
        <v>APAGADO</v>
      </c>
      <c r="H342" t="str">
        <f>'RESUMEN TOTAL'!M345</f>
        <v>APAGADO</v>
      </c>
      <c r="I342" t="str">
        <f>'RESUMEN TOTAL'!N345</f>
        <v>APAGADO</v>
      </c>
      <c r="J342" t="str">
        <f>'RESUMEN TOTAL'!O345</f>
        <v>APAGADO</v>
      </c>
      <c r="K342" t="str">
        <f>'RESUMEN TOTAL'!P345</f>
        <v>APAGADO</v>
      </c>
      <c r="L342" t="str">
        <f>'RESUMEN TOTAL'!Q345</f>
        <v>APAGADO</v>
      </c>
      <c r="M342" t="str">
        <f>'RESUMEN TOTAL'!R345</f>
        <v>APAGADO</v>
      </c>
      <c r="N342" t="str">
        <f>'RESUMEN TOTAL'!S345</f>
        <v>APAGADO</v>
      </c>
      <c r="O342" t="str">
        <f>'RESUMEN TOTAL'!T345</f>
        <v>APAGADO</v>
      </c>
      <c r="P342" t="str">
        <f>'RESUMEN TOTAL'!U345</f>
        <v>APAGADO</v>
      </c>
      <c r="Q342" t="str">
        <f>'RESUMEN TOTAL'!V345</f>
        <v>APAGADO</v>
      </c>
      <c r="R342">
        <f>'RESUMEN TOTAL'!W345</f>
        <v>0</v>
      </c>
      <c r="S342" t="str">
        <f>'RESUMEN TOTAL'!X345</f>
        <v>APAGADO</v>
      </c>
      <c r="T342" t="str">
        <f>'RESUMEN TOTAL'!Y345</f>
        <v>APAGADO</v>
      </c>
      <c r="U342" t="str">
        <f>'RESUMEN TOTAL'!Z345</f>
        <v>APAGADO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t="str">
        <f>'RESUMEN TOTAL'!K346</f>
        <v>APAGADO</v>
      </c>
      <c r="G343" t="str">
        <f>'RESUMEN TOTAL'!L346</f>
        <v>APAGADO</v>
      </c>
      <c r="H343" t="str">
        <f>'RESUMEN TOTAL'!M346</f>
        <v>APAGADO</v>
      </c>
      <c r="I343" t="str">
        <f>'RESUMEN TOTAL'!N346</f>
        <v>APAGADO</v>
      </c>
      <c r="J343" t="str">
        <f>'RESUMEN TOTAL'!O346</f>
        <v>APAGADO</v>
      </c>
      <c r="K343" t="str">
        <f>'RESUMEN TOTAL'!P346</f>
        <v>APAGADO</v>
      </c>
      <c r="L343" t="str">
        <f>'RESUMEN TOTAL'!Q346</f>
        <v>APAGADO</v>
      </c>
      <c r="M343" t="str">
        <f>'RESUMEN TOTAL'!R346</f>
        <v>APAGADO</v>
      </c>
      <c r="N343" t="str">
        <f>'RESUMEN TOTAL'!S346</f>
        <v>APAGADO</v>
      </c>
      <c r="O343" t="str">
        <f>'RESUMEN TOTAL'!T346</f>
        <v>APAGADO</v>
      </c>
      <c r="P343" t="str">
        <f>'RESUMEN TOTAL'!U346</f>
        <v>APAGADO</v>
      </c>
      <c r="Q343">
        <f>'RESUMEN TOTAL'!V346</f>
        <v>0</v>
      </c>
      <c r="R343" t="str">
        <f>'RESUMEN TOTAL'!W346</f>
        <v>APAGADO</v>
      </c>
      <c r="S343" t="str">
        <f>'RESUMEN TOTAL'!X346</f>
        <v>APAGADO</v>
      </c>
      <c r="T343" t="str">
        <f>'RESUMEN TOTAL'!Y346</f>
        <v>APAGADO</v>
      </c>
      <c r="U343" t="str">
        <f>'RESUMEN TOTAL'!Z346</f>
        <v>APAGADO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 t="str">
        <f>'RESUMEN TOTAL'!AH346</f>
        <v>APAGADO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 t="str">
        <f>'RESUMEN TOTAL'!L347</f>
        <v>APAGADO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 t="str">
        <f>'RESUMEN TOTAL'!Z347</f>
        <v>APAGADO</v>
      </c>
      <c r="V344" t="str">
        <f>'RESUMEN TOTAL'!AA347</f>
        <v>APAGADO</v>
      </c>
      <c r="W344" t="str">
        <f>'RESUMEN TOTAL'!AB347</f>
        <v>APAGADO</v>
      </c>
      <c r="X344" t="str">
        <f>'RESUMEN TOTAL'!AC347</f>
        <v>APAGADO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 t="str">
        <f>'RESUMEN TOTAL'!L348</f>
        <v>APAGADO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t="str">
        <f>'RESUMEN TOTAL'!K349</f>
        <v>APAGADO</v>
      </c>
      <c r="G346" t="str">
        <f>'RESUMEN TOTAL'!L349</f>
        <v>APAGADO</v>
      </c>
      <c r="H346" t="str">
        <f>'RESUMEN TOTAL'!M349</f>
        <v>APAGADO</v>
      </c>
      <c r="I346" t="str">
        <f>'RESUMEN TOTAL'!N349</f>
        <v>APAGADO</v>
      </c>
      <c r="J346" t="str">
        <f>'RESUMEN TOTAL'!O349</f>
        <v>APAGADO</v>
      </c>
      <c r="K346" t="str">
        <f>'RESUMEN TOTAL'!P349</f>
        <v>APAGADO</v>
      </c>
      <c r="L346" t="str">
        <f>'RESUMEN TOTAL'!Q349</f>
        <v>APAGADO</v>
      </c>
      <c r="M346" t="str">
        <f>'RESUMEN TOTAL'!R349</f>
        <v>APAGADO</v>
      </c>
      <c r="N346" t="str">
        <f>'RESUMEN TOTAL'!S349</f>
        <v>APAGADO</v>
      </c>
      <c r="O346" t="str">
        <f>'RESUMEN TOTAL'!T349</f>
        <v>APAGADO</v>
      </c>
      <c r="P346" t="str">
        <f>'RESUMEN TOTAL'!U349</f>
        <v>APAGADO</v>
      </c>
      <c r="Q346" t="str">
        <f>'RESUMEN TOTAL'!V349</f>
        <v>APAGADO</v>
      </c>
      <c r="R346" t="str">
        <f>'RESUMEN TOTAL'!W349</f>
        <v>APAGADO</v>
      </c>
      <c r="S346" t="str">
        <f>'RESUMEN TOTAL'!X349</f>
        <v>APAGADO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t="str">
        <f>'RESUMEN TOTAL'!K350</f>
        <v>APAGADO</v>
      </c>
      <c r="G347" t="str">
        <f>'RESUMEN TOTAL'!L350</f>
        <v>APAGADO</v>
      </c>
      <c r="H347" t="str">
        <f>'RESUMEN TOTAL'!M350</f>
        <v>APAGADO</v>
      </c>
      <c r="I347" t="str">
        <f>'RESUMEN TOTAL'!N350</f>
        <v>APAGADO</v>
      </c>
      <c r="J347" t="str">
        <f>'RESUMEN TOTAL'!O350</f>
        <v>APAGADO</v>
      </c>
      <c r="K347" t="str">
        <f>'RESUMEN TOTAL'!P350</f>
        <v>APAGADO</v>
      </c>
      <c r="L347" t="str">
        <f>'RESUMEN TOTAL'!Q350</f>
        <v>APAGADO</v>
      </c>
      <c r="M347" t="str">
        <f>'RESUMEN TOTAL'!R350</f>
        <v>APAGADO</v>
      </c>
      <c r="N347" t="str">
        <f>'RESUMEN TOTAL'!S350</f>
        <v>APAGADO</v>
      </c>
      <c r="O347" t="str">
        <f>'RESUMEN TOTAL'!T350</f>
        <v>APAGADO</v>
      </c>
      <c r="P347" t="str">
        <f>'RESUMEN TOTAL'!U350</f>
        <v>APAGADO</v>
      </c>
      <c r="Q347" t="str">
        <f>'RESUMEN TOTAL'!V350</f>
        <v>APAGADO</v>
      </c>
      <c r="R347" t="str">
        <f>'RESUMEN TOTAL'!W350</f>
        <v>APAGADO</v>
      </c>
      <c r="S347" t="str">
        <f>'RESUMEN TOTAL'!X350</f>
        <v>APAGADO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t="str">
        <f>'RESUMEN TOTAL'!K351</f>
        <v>APAGADO</v>
      </c>
      <c r="G348" t="str">
        <f>'RESUMEN TOTAL'!L351</f>
        <v>APAGADO</v>
      </c>
      <c r="H348" t="str">
        <f>'RESUMEN TOTAL'!M351</f>
        <v>APAGADO</v>
      </c>
      <c r="I348" t="str">
        <f>'RESUMEN TOTAL'!N351</f>
        <v>APAGADO</v>
      </c>
      <c r="J348" t="str">
        <f>'RESUMEN TOTAL'!O351</f>
        <v>APAGADO</v>
      </c>
      <c r="K348" t="str">
        <f>'RESUMEN TOTAL'!P351</f>
        <v>APAGADO</v>
      </c>
      <c r="L348" t="str">
        <f>'RESUMEN TOTAL'!Q351</f>
        <v>APAGADO</v>
      </c>
      <c r="M348" t="str">
        <f>'RESUMEN TOTAL'!R351</f>
        <v>APAGADO</v>
      </c>
      <c r="N348" t="str">
        <f>'RESUMEN TOTAL'!S351</f>
        <v>APAGADO</v>
      </c>
      <c r="O348" t="str">
        <f>'RESUMEN TOTAL'!T351</f>
        <v>APAGADO</v>
      </c>
      <c r="P348" t="str">
        <f>'RESUMEN TOTAL'!U351</f>
        <v>APAGADO</v>
      </c>
      <c r="Q348" t="str">
        <f>'RESUMEN TOTAL'!V351</f>
        <v>APAGADO</v>
      </c>
      <c r="R348" t="str">
        <f>'RESUMEN TOTAL'!W351</f>
        <v>APAGADO</v>
      </c>
      <c r="S348" t="str">
        <f>'RESUMEN TOTAL'!X351</f>
        <v>APAGADO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 t="str">
        <f>'RESUMEN TOTAL'!L352</f>
        <v>APAGADO</v>
      </c>
      <c r="H349" t="str">
        <f>'RESUMEN TOTAL'!M352</f>
        <v>APAGADO</v>
      </c>
      <c r="I349">
        <f>'RESUMEN TOTAL'!N352</f>
        <v>0</v>
      </c>
      <c r="J349" t="str">
        <f>'RESUMEN TOTAL'!O352</f>
        <v>APAGADO</v>
      </c>
      <c r="K349" t="str">
        <f>'RESUMEN TOTAL'!P352</f>
        <v>APAGADO</v>
      </c>
      <c r="L349" t="str">
        <f>'RESUMEN TOTAL'!Q352</f>
        <v>APAGADO</v>
      </c>
      <c r="M349" t="str">
        <f>'RESUMEN TOTAL'!R352</f>
        <v>APAGADO</v>
      </c>
      <c r="N349" t="str">
        <f>'RESUMEN TOTAL'!S352</f>
        <v>APAGADO</v>
      </c>
      <c r="O349" t="str">
        <f>'RESUMEN TOTAL'!T352</f>
        <v>APAGADO</v>
      </c>
      <c r="P349" t="str">
        <f>'RESUMEN TOTAL'!U352</f>
        <v>APAGADO</v>
      </c>
      <c r="Q349" t="str">
        <f>'RESUMEN TOTAL'!V352</f>
        <v>APAGADO</v>
      </c>
      <c r="R349" t="str">
        <f>'RESUMEN TOTAL'!W352</f>
        <v>APAGADO</v>
      </c>
      <c r="S349" t="str">
        <f>'RESUMEN TOTAL'!X352</f>
        <v>APAGADO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 t="str">
        <f>'RESUMEN TOTAL'!L353</f>
        <v>APAGADO</v>
      </c>
      <c r="H350" t="str">
        <f>'RESUMEN TOTAL'!M353</f>
        <v>APAGADO</v>
      </c>
      <c r="I350" t="str">
        <f>'RESUMEN TOTAL'!N353</f>
        <v>APAGADO</v>
      </c>
      <c r="J350" t="str">
        <f>'RESUMEN TOTAL'!O353</f>
        <v>APAGADO</v>
      </c>
      <c r="K350" t="str">
        <f>'RESUMEN TOTAL'!P353</f>
        <v>APAGADO</v>
      </c>
      <c r="L350" t="str">
        <f>'RESUMEN TOTAL'!Q353</f>
        <v>APAGADO</v>
      </c>
      <c r="M350" t="str">
        <f>'RESUMEN TOTAL'!R353</f>
        <v>APAGADO</v>
      </c>
      <c r="N350" t="str">
        <f>'RESUMEN TOTAL'!S353</f>
        <v>APAGADO</v>
      </c>
      <c r="O350" t="str">
        <f>'RESUMEN TOTAL'!T353</f>
        <v>APAGADO</v>
      </c>
      <c r="P350" t="str">
        <f>'RESUMEN TOTAL'!U353</f>
        <v>APAGADO</v>
      </c>
      <c r="Q350" t="str">
        <f>'RESUMEN TOTAL'!V353</f>
        <v>APAGADO</v>
      </c>
      <c r="R350" t="str">
        <f>'RESUMEN TOTAL'!W353</f>
        <v>APAGADO</v>
      </c>
      <c r="S350" t="str">
        <f>'RESUMEN TOTAL'!X353</f>
        <v>APAGADO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 t="str">
        <f>'RESUMEN TOTAL'!S354</f>
        <v>APAGADO</v>
      </c>
      <c r="O351" t="str">
        <f>'RESUMEN TOTAL'!T354</f>
        <v>APAGADO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 t="str">
        <f>'RESUMEN TOTAL'!S355</f>
        <v>APAGADO</v>
      </c>
      <c r="O352" t="str">
        <f>'RESUMEN TOTAL'!T355</f>
        <v>APAGADO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 t="str">
        <f>'RESUMEN TOTAL'!AA356</f>
        <v>APAGADO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 t="str">
        <f>'RESUMEN TOTAL'!R361</f>
        <v>APAGADO</v>
      </c>
      <c r="N358" t="str">
        <f>'RESUMEN TOTAL'!S361</f>
        <v>APAGADO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 t="str">
        <f>'RESUMEN TOTAL'!Y371</f>
        <v>APAGADO</v>
      </c>
      <c r="U368" t="str">
        <f>'RESUMEN TOTAL'!Z371</f>
        <v>APAGADO</v>
      </c>
      <c r="V368">
        <f>'RESUMEN TOTAL'!AA371</f>
        <v>0</v>
      </c>
      <c r="W368" t="str">
        <f>'RESUMEN TOTAL'!AB371</f>
        <v>APAGADO</v>
      </c>
      <c r="X368" t="str">
        <f>'RESUMEN TOTAL'!AC371</f>
        <v>APAGADO</v>
      </c>
      <c r="Y368" t="str">
        <f>'RESUMEN TOTAL'!AD371</f>
        <v>APAGADO</v>
      </c>
      <c r="Z368" t="str">
        <f>'RESUMEN TOTAL'!AE371</f>
        <v>APAGADO</v>
      </c>
      <c r="AA368" t="str">
        <f>'RESUMEN TOTAL'!AF371</f>
        <v>APAGADO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 t="str">
        <f>'RESUMEN TOTAL'!Y372</f>
        <v>APAGADO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 t="str">
        <f>'RESUMEN TOTAL'!Y373</f>
        <v>APAGADO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 t="str">
        <f>'RESUMEN TOTAL'!L376</f>
        <v>APAGADO</v>
      </c>
      <c r="H373">
        <f>'RESUMEN TOTAL'!M376</f>
        <v>0</v>
      </c>
      <c r="I373">
        <f>'RESUMEN TOTAL'!N376</f>
        <v>0</v>
      </c>
      <c r="J373" t="str">
        <f>'RESUMEN TOTAL'!O376</f>
        <v>APAGADO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 t="str">
        <f>'RESUMEN TOTAL'!AA376</f>
        <v>APAGADO</v>
      </c>
      <c r="W373" t="str">
        <f>'RESUMEN TOTAL'!AB376</f>
        <v>APAGADO</v>
      </c>
      <c r="X373" t="str">
        <f>'RESUMEN TOTAL'!AC376</f>
        <v>APAGADO</v>
      </c>
      <c r="Y373" t="str">
        <f>'RESUMEN TOTAL'!AD376</f>
        <v>APAGADO</v>
      </c>
      <c r="Z373" t="str">
        <f>'RESUMEN TOTAL'!AE376</f>
        <v>APAGADO</v>
      </c>
      <c r="AA373" t="str">
        <f>'RESUMEN TOTAL'!AF376</f>
        <v>APAGADO</v>
      </c>
      <c r="AB373" t="str">
        <f>'RESUMEN TOTAL'!AG376</f>
        <v>APAGADO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 t="str">
        <f>'RESUMEN TOTAL'!N378</f>
        <v>APAGADO</v>
      </c>
      <c r="J375" t="str">
        <f>'RESUMEN TOTAL'!O378</f>
        <v>APAGADO</v>
      </c>
      <c r="K375" t="str">
        <f>'RESUMEN TOTAL'!P378</f>
        <v>APAGADO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 t="str">
        <f>'RESUMEN TOTAL'!Y379</f>
        <v>APAGADO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t="str">
        <f>'RESUMEN TOTAL'!K380</f>
        <v>APAGADO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 t="str">
        <f>'RESUMEN TOTAL'!AD381</f>
        <v>APAGADO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t="str">
        <f>'RESUMEN TOTAL'!K382</f>
        <v>APAGADO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t="str">
        <f>'RESUMEN TOTAL'!K383</f>
        <v>APAGADO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 t="str">
        <f>'RESUMEN TOTAL'!Y384</f>
        <v>APAGADO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 t="str">
        <f>'RESUMEN TOTAL'!N385</f>
        <v>APAGADO</v>
      </c>
      <c r="J382" t="str">
        <f>'RESUMEN TOTAL'!O385</f>
        <v>APAGADO</v>
      </c>
      <c r="K382" t="str">
        <f>'RESUMEN TOTAL'!P385</f>
        <v>APAGADO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 t="str">
        <f>'RESUMEN TOTAL'!AL385</f>
        <v>APAGADO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 t="str">
        <f>'RESUMEN TOTAL'!Y387</f>
        <v>APAGADO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 t="str">
        <f>'RESUMEN TOTAL'!Y390</f>
        <v>APAGADO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 t="str">
        <f>'RESUMEN TOTAL'!Y391</f>
        <v>APAGADO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 t="str">
        <f>'RESUMEN TOTAL'!O392</f>
        <v>APAGADO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 t="str">
        <f>'RESUMEN TOTAL'!X392</f>
        <v>APAGADO</v>
      </c>
      <c r="T389">
        <f>'RESUMEN TOTAL'!Y392</f>
        <v>0</v>
      </c>
      <c r="U389">
        <f>'RESUMEN TOTAL'!Z392</f>
        <v>0</v>
      </c>
      <c r="V389" t="str">
        <f>'RESUMEN TOTAL'!AA392</f>
        <v>APAGADO</v>
      </c>
      <c r="W389" t="str">
        <f>'RESUMEN TOTAL'!AB392</f>
        <v>APAGADO</v>
      </c>
      <c r="X389" t="str">
        <f>'RESUMEN TOTAL'!AC392</f>
        <v>APAGADO</v>
      </c>
      <c r="Y389" t="str">
        <f>'RESUMEN TOTAL'!AD392</f>
        <v>APAGADO</v>
      </c>
      <c r="Z389" t="str">
        <f>'RESUMEN TOTAL'!AE392</f>
        <v>APAGADO</v>
      </c>
      <c r="AA389" t="str">
        <f>'RESUMEN TOTAL'!AF392</f>
        <v>APAGADO</v>
      </c>
      <c r="AB389" t="str">
        <f>'RESUMEN TOTAL'!AG392</f>
        <v>APAGADO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 t="str">
        <f>'RESUMEN TOTAL'!O393</f>
        <v>APAGADO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 t="str">
        <f>'RESUMEN TOTAL'!X393</f>
        <v>APAGADO</v>
      </c>
      <c r="T390">
        <f>'RESUMEN TOTAL'!Y393</f>
        <v>0</v>
      </c>
      <c r="U390">
        <f>'RESUMEN TOTAL'!Z393</f>
        <v>0</v>
      </c>
      <c r="V390" t="str">
        <f>'RESUMEN TOTAL'!AA393</f>
        <v>APAGADO</v>
      </c>
      <c r="W390" t="str">
        <f>'RESUMEN TOTAL'!AB393</f>
        <v>APAGADO</v>
      </c>
      <c r="X390" t="str">
        <f>'RESUMEN TOTAL'!AC393</f>
        <v>APAGADO</v>
      </c>
      <c r="Y390" t="str">
        <f>'RESUMEN TOTAL'!AD393</f>
        <v>APAGADO</v>
      </c>
      <c r="Z390" t="str">
        <f>'RESUMEN TOTAL'!AE393</f>
        <v>APAGADO</v>
      </c>
      <c r="AA390" t="str">
        <f>'RESUMEN TOTAL'!AF393</f>
        <v>APAGADO</v>
      </c>
      <c r="AB390" t="str">
        <f>'RESUMEN TOTAL'!AG393</f>
        <v>APAGADO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t="str">
        <f>'RESUMEN TOTAL'!K394</f>
        <v>APAGADO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t="str">
        <f>'RESUMEN TOTAL'!K395</f>
        <v>APAGADO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 t="str">
        <f>'RESUMEN TOTAL'!K405</f>
        <v>APAGADO</v>
      </c>
      <c r="G401" t="str">
        <f>'RESUMEN TOTAL'!L405</f>
        <v>APAGADO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 t="str">
        <f>'RESUMEN TOTAL'!Q405</f>
        <v>APAGADO</v>
      </c>
      <c r="M401" t="str">
        <f>'RESUMEN TOTAL'!R405</f>
        <v>APAGADO</v>
      </c>
      <c r="N401" t="str">
        <f>'RESUMEN TOTAL'!S405</f>
        <v>APAGADO</v>
      </c>
      <c r="O401" t="str">
        <f>'RESUMEN TOTAL'!T405</f>
        <v>APAGADO</v>
      </c>
      <c r="P401" t="str">
        <f>'RESUMEN TOTAL'!U405</f>
        <v>APAGADO</v>
      </c>
      <c r="Q401" t="str">
        <f>'RESUMEN TOTAL'!V405</f>
        <v>APAGADO</v>
      </c>
      <c r="R401" t="str">
        <f>'RESUMEN TOTAL'!W405</f>
        <v>APAGADO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 t="str">
        <f>'RESUMEN TOTAL'!L408</f>
        <v>APAGADO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 t="str">
        <f>'RESUMEN TOTAL'!Y408</f>
        <v>APAGADO</v>
      </c>
      <c r="U404" t="str">
        <f>'RESUMEN TOTAL'!Z408</f>
        <v>APAGADO</v>
      </c>
      <c r="V404">
        <f>'RESUMEN TOTAL'!AA408</f>
        <v>0</v>
      </c>
      <c r="W404" t="str">
        <f>'RESUMEN TOTAL'!AB408</f>
        <v>APAGADO</v>
      </c>
      <c r="X404" t="str">
        <f>'RESUMEN TOTAL'!AC408</f>
        <v>APAGADO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 t="str">
        <f>'RESUMEN TOTAL'!AA410</f>
        <v>APAGADO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 t="str">
        <f>'RESUMEN TOTAL'!K419</f>
        <v>APAGADO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 t="str">
        <f>'RESUMEN TOTAL'!K423</f>
        <v>APAGADO</v>
      </c>
      <c r="G419" t="str">
        <f>'RESUMEN TOTAL'!L423</f>
        <v>APAGADO</v>
      </c>
      <c r="H419" t="str">
        <f>'RESUMEN TOTAL'!M423</f>
        <v>APAGADO</v>
      </c>
      <c r="I419" t="str">
        <f>'RESUMEN TOTAL'!N423</f>
        <v>APAGADO</v>
      </c>
      <c r="J419" t="str">
        <f>'RESUMEN TOTAL'!O423</f>
        <v>APAGADO</v>
      </c>
      <c r="K419" t="str">
        <f>'RESUMEN TOTAL'!P423</f>
        <v>APAGADO</v>
      </c>
      <c r="L419" t="str">
        <f>'RESUMEN TOTAL'!Q423</f>
        <v>APAGADO</v>
      </c>
      <c r="M419" t="str">
        <f>'RESUMEN TOTAL'!R423</f>
        <v>APAGADO</v>
      </c>
      <c r="N419" t="str">
        <f>'RESUMEN TOTAL'!S423</f>
        <v>APAGADO</v>
      </c>
      <c r="O419" t="str">
        <f>'RESUMEN TOTAL'!T423</f>
        <v>APAGADO</v>
      </c>
      <c r="P419" t="str">
        <f>'RESUMEN TOTAL'!U423</f>
        <v>APAGADO</v>
      </c>
      <c r="Q419" t="str">
        <f>'RESUMEN TOTAL'!V423</f>
        <v>APAGADO</v>
      </c>
      <c r="R419" t="str">
        <f>'RESUMEN TOTAL'!W423</f>
        <v>APAGADO</v>
      </c>
      <c r="S419" t="str">
        <f>'RESUMEN TOTAL'!X423</f>
        <v>APAGADO</v>
      </c>
      <c r="T419" t="str">
        <f>'RESUMEN TOTAL'!Y423</f>
        <v>APAGADO</v>
      </c>
      <c r="U419" t="str">
        <f>'RESUMEN TOTAL'!Z423</f>
        <v>APAGADO</v>
      </c>
      <c r="V419" t="str">
        <f>'RESUMEN TOTAL'!AA423</f>
        <v>APAGADO</v>
      </c>
      <c r="W419" t="str">
        <f>'RESUMEN TOTAL'!AB423</f>
        <v>APAGADO</v>
      </c>
      <c r="X419" t="str">
        <f>'RESUMEN TOTAL'!AC423</f>
        <v>APAGADO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 t="str">
        <f>'RESUMEN TOTAL'!AA428</f>
        <v>APAGADO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 t="str">
        <f>'RESUMEN TOTAL'!Q436</f>
        <v>APAGADO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 t="str">
        <f>'RESUMEN TOTAL'!M438</f>
        <v>APAGADO</v>
      </c>
      <c r="I433" t="str">
        <f>'RESUMEN TOTAL'!N438</f>
        <v>APAGADO</v>
      </c>
      <c r="J433">
        <f>'RESUMEN TOTAL'!O438</f>
        <v>0</v>
      </c>
      <c r="K433" t="str">
        <f>'RESUMEN TOTAL'!P438</f>
        <v>APAGADO</v>
      </c>
      <c r="L433" t="str">
        <f>'RESUMEN TOTAL'!Q438</f>
        <v>APAGADO</v>
      </c>
      <c r="M433" t="str">
        <f>'RESUMEN TOTAL'!R438</f>
        <v>APAGADO</v>
      </c>
      <c r="N433" t="str">
        <f>'RESUMEN TOTAL'!S438</f>
        <v>APAGADO</v>
      </c>
      <c r="O433" t="str">
        <f>'RESUMEN TOTAL'!T438</f>
        <v>APAGADO</v>
      </c>
      <c r="P433" t="str">
        <f>'RESUMEN TOTAL'!U438</f>
        <v>APAGADO</v>
      </c>
      <c r="Q433" t="str">
        <f>'RESUMEN TOTAL'!V438</f>
        <v>APAGADO</v>
      </c>
      <c r="R433" t="str">
        <f>'RESUMEN TOTAL'!W438</f>
        <v>APAGADO</v>
      </c>
      <c r="S433" t="str">
        <f>'RESUMEN TOTAL'!X438</f>
        <v>APAGADO</v>
      </c>
      <c r="T433" t="str">
        <f>'RESUMEN TOTAL'!Y438</f>
        <v>APAGADO</v>
      </c>
      <c r="U433" t="str">
        <f>'RESUMEN TOTAL'!Z438</f>
        <v>APAGADO</v>
      </c>
      <c r="V433" t="str">
        <f>'RESUMEN TOTAL'!AA438</f>
        <v>APAGADO</v>
      </c>
      <c r="W433" t="str">
        <f>'RESUMEN TOTAL'!AB438</f>
        <v>APAGADO</v>
      </c>
      <c r="X433" t="str">
        <f>'RESUMEN TOTAL'!AC438</f>
        <v>APAGADO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132</v>
      </c>
      <c r="G1" s="19">
        <f t="shared" ref="G1:AG1" si="0">COUNTIF(G3:G400, "APAGADO")</f>
        <v>110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78</v>
      </c>
      <c r="M1" s="19">
        <f t="shared" si="0"/>
        <v>79</v>
      </c>
      <c r="N1" s="19">
        <f t="shared" si="0"/>
        <v>89</v>
      </c>
      <c r="O1" s="19">
        <f t="shared" si="0"/>
        <v>96</v>
      </c>
      <c r="P1" s="19">
        <f t="shared" si="0"/>
        <v>88</v>
      </c>
      <c r="Q1" s="19">
        <f t="shared" si="0"/>
        <v>72</v>
      </c>
      <c r="R1" s="19">
        <f t="shared" si="0"/>
        <v>75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33</v>
      </c>
      <c r="AB1" s="19">
        <f t="shared" si="0"/>
        <v>30</v>
      </c>
      <c r="AC1" s="19">
        <f t="shared" si="0"/>
        <v>33</v>
      </c>
      <c r="AD1" s="19">
        <f t="shared" si="0"/>
        <v>26</v>
      </c>
      <c r="AE1" s="19">
        <f>COUNTIF(AE3:AE500, "APAGADO")</f>
        <v>32</v>
      </c>
      <c r="AF1" s="19">
        <f t="shared" si="0"/>
        <v>40</v>
      </c>
      <c r="AG1" s="19">
        <f t="shared" si="0"/>
        <v>34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 t="str">
        <f>ESTADISTICA!AE63</f>
        <v>APAGADO</v>
      </c>
      <c r="AF64" t="str">
        <f>ESTADISTICA!AF63</f>
        <v>APAGADO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 t="str">
        <f>ESTADISTICA!AE73</f>
        <v>APAGADO</v>
      </c>
      <c r="AF74" t="str">
        <f>ESTADISTICA!AF73</f>
        <v>APAGADO</v>
      </c>
      <c r="AG74" t="str">
        <f>ESTADISTICA!AG73</f>
        <v>APAGADO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 t="str">
        <f>ESTADISTICA!AE86</f>
        <v>APAGADO</v>
      </c>
      <c r="AF87" t="str">
        <f>ESTADISTICA!AF86</f>
        <v>APAGADO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 t="str">
        <f>ESTADISTICA!AG102</f>
        <v>APAGADO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 t="str">
        <f>ESTADISTICA!O115</f>
        <v>APAGADO</v>
      </c>
      <c r="P116" t="str">
        <f>ESTADISTICA!P115</f>
        <v>APAGADO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 t="str">
        <f>ESTADISTICA!W115</f>
        <v>APAGADO</v>
      </c>
      <c r="X116" t="str">
        <f>ESTADISTICA!X115</f>
        <v>APAGADO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 t="str">
        <f>ESTADISTICA!P123</f>
        <v>APAGADO</v>
      </c>
      <c r="Q124" t="str">
        <f>ESTADISTICA!Q123</f>
        <v>APAGADO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 t="str">
        <f>ESTADISTICA!AF132</f>
        <v>APAGADO</v>
      </c>
      <c r="AG133" t="str">
        <f>ESTADISTICA!AG132</f>
        <v>APAGADO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 t="str">
        <f>ESTADISTICA!AG133</f>
        <v>APAGADO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 t="str">
        <f>ESTADISTICA!L134</f>
        <v>APAGADO</v>
      </c>
      <c r="M135">
        <f>ESTADISTICA!M134</f>
        <v>0</v>
      </c>
      <c r="N135" t="str">
        <f>ESTADISTICA!N134</f>
        <v>APAGADO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 t="str">
        <f>ESTADISTICA!Y134</f>
        <v>APAGADO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 t="str">
        <f>ESTADISTICA!AF135</f>
        <v>APAGADO</v>
      </c>
      <c r="AG136" t="str">
        <f>ESTADISTICA!AG135</f>
        <v>APAGADO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 t="str">
        <f>ESTADISTICA!M178</f>
        <v>APAGADO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 t="str">
        <f>ESTADISTICA!Y184</f>
        <v>APAGADO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 t="str">
        <f>ESTADISTICA!AF186</f>
        <v>APAGADO</v>
      </c>
      <c r="AG187" t="str">
        <f>ESTADISTICA!AG186</f>
        <v>APAGADO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 t="str">
        <f>ESTADISTICA!P187</f>
        <v>APAGADO</v>
      </c>
      <c r="Q188" t="str">
        <f>ESTADISTICA!Q187</f>
        <v>APAGADO</v>
      </c>
      <c r="R188" t="str">
        <f>ESTADISTICA!R187</f>
        <v>APAGADO</v>
      </c>
      <c r="S188" t="str">
        <f>ESTADISTICA!S187</f>
        <v>APAGADO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 t="str">
        <f>ESTADISTICA!W187</f>
        <v>APAGADO</v>
      </c>
      <c r="X188" t="str">
        <f>ESTADISTICA!X187</f>
        <v>APAGADO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 t="str">
        <f>ESTADISTICA!AB187</f>
        <v>APAGADO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 t="str">
        <f>ESTADISTICA!O199</f>
        <v>APAGADO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 t="str">
        <f>ESTADISTICA!M208</f>
        <v>APAGADO</v>
      </c>
      <c r="N209">
        <f>ESTADISTICA!N208</f>
        <v>0</v>
      </c>
      <c r="O209" t="str">
        <f>ESTADISTICA!O208</f>
        <v>APAGADO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 t="str">
        <f>ESTADISTICA!AF212</f>
        <v>APAGADO</v>
      </c>
      <c r="AG213" t="str">
        <f>ESTADISTICA!AG212</f>
        <v>APAGADO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 t="str">
        <f>ESTADISTICA!AG219</f>
        <v>APAGADO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 t="str">
        <f>ESTADISTICA!AG229</f>
        <v>APAGADO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 t="str">
        <f>ESTADISTICA!O232</f>
        <v>APAGADO</v>
      </c>
      <c r="P233" t="str">
        <f>ESTADISTICA!P232</f>
        <v>APAGADO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 t="str">
        <f>ESTADISTICA!X232</f>
        <v>APAGADO</v>
      </c>
      <c r="Y233" t="str">
        <f>ESTADISTICA!Y232</f>
        <v>APAGADO</v>
      </c>
      <c r="Z233" t="str">
        <f>ESTADISTICA!Z232</f>
        <v>APAGADO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 t="str">
        <f>ESTADISTICA!AF236</f>
        <v>APAGADO</v>
      </c>
      <c r="AG237" t="str">
        <f>ESTADISTICA!AG236</f>
        <v>APAGADO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 t="str">
        <f>ESTADISTICA!AA245</f>
        <v>APAGADO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 t="str">
        <f>ESTADISTICA!G255</f>
        <v>APAGADO</v>
      </c>
      <c r="H256" t="str">
        <f>ESTADISTICA!H255</f>
        <v>APAGADO</v>
      </c>
      <c r="I256" t="str">
        <f>ESTADISTICA!I255</f>
        <v>APAGADO</v>
      </c>
      <c r="J256" t="str">
        <f>ESTADISTICA!J255</f>
        <v>APAGADO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 t="str">
        <f>ESTADISTICA!AE301</f>
        <v>APAGADO</v>
      </c>
      <c r="AF302" t="str">
        <f>ESTADISTICA!AF301</f>
        <v>APAGADO</v>
      </c>
      <c r="AG302" t="str">
        <f>ESTADISTICA!AG301</f>
        <v>APAGADO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 t="str">
        <f>ESTADISTICA!U309</f>
        <v>APAGADO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 t="str">
        <f>ESTADISTICA!K322</f>
        <v>APAGADO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 t="str">
        <f>ESTADISTICA!K333</f>
        <v>APAGADO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>
        <f>ESTADISTICA!R342</f>
        <v>0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 t="str">
        <f>ESTADISTICA!AC343</f>
        <v>APAGADO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 t="str">
        <f>ESTADISTICA!K350</f>
        <v>APAGADO</v>
      </c>
      <c r="L351" t="str">
        <f>ESTADISTICA!L350</f>
        <v>APAGADO</v>
      </c>
      <c r="M351" t="str">
        <f>ESTADISTICA!M350</f>
        <v>APAGADO</v>
      </c>
      <c r="N351" t="str">
        <f>ESTADISTICA!N350</f>
        <v>APAGADO</v>
      </c>
      <c r="O351" t="str">
        <f>ESTADISTICA!O350</f>
        <v>APAGADO</v>
      </c>
      <c r="P351" t="str">
        <f>ESTADISTICA!P350</f>
        <v>APAGADO</v>
      </c>
      <c r="Q351" t="str">
        <f>ESTADISTICA!Q350</f>
        <v>APAGADO</v>
      </c>
      <c r="R351" t="str">
        <f>ESTADISTICA!R350</f>
        <v>APAGADO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 t="str">
        <f>ESTADISTICA!Z373</f>
        <v>APAGADO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 t="str">
        <f>ESTADISTICA!F379</f>
        <v>APAGADO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 t="str">
        <f>ESTADISTICA!F380</f>
        <v>APAGADO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 t="str">
        <f>ESTADISTICA!T381</f>
        <v>APAGADO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 t="str">
        <f>ESTADISTICA!AG382</f>
        <v>APAGADO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 t="str">
        <f>ESTADISTICA!T384</f>
        <v>APAGADO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 t="str">
        <f>ESTADISTICA!T387</f>
        <v>APAGADO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 t="str">
        <f>ESTADISTICA!V390</f>
        <v>APAGADO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 t="str">
        <f>ESTADISTICA!F392</f>
        <v>APAGADO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 t="str">
        <f>ESTADISTICA!F401</f>
        <v>APAGADO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 t="str">
        <f>ESTADISTICA!G404</f>
        <v>APAGADO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 t="str">
        <f>ESTADISTICA!U419</f>
        <v>APAGADO</v>
      </c>
      <c r="V420" t="str">
        <f>ESTADISTICA!V419</f>
        <v>APAGADO</v>
      </c>
      <c r="W420" t="str">
        <f>ESTADISTICA!W419</f>
        <v>APAGADO</v>
      </c>
      <c r="X420" t="str">
        <f>ESTADISTICA!X419</f>
        <v>APAGADO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 t="str">
        <f>ESTADISTICA!N433</f>
        <v>APAGADO</v>
      </c>
      <c r="O434" t="str">
        <f>ESTADISTICA!O433</f>
        <v>APAGADO</v>
      </c>
      <c r="P434" t="str">
        <f>ESTADISTICA!P433</f>
        <v>APAGADO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 t="str">
        <f>ESTADISTICA!T433</f>
        <v>APAGADO</v>
      </c>
      <c r="U434" t="str">
        <f>ESTADISTICA!U433</f>
        <v>APAGADO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26</v>
      </c>
      <c r="AB2" s="19">
        <f>COUNTIFS(AB4:AB500, "=APAGADO",E4:E500,"=Fibra Optica")</f>
        <v>23</v>
      </c>
      <c r="AC2" s="19">
        <f>COUNTIFS(AC4:AC500, "=APAGADO",E4:E500,"=Fibra Optica")</f>
        <v>20</v>
      </c>
      <c r="AD2" s="19">
        <f>COUNTIFS(AD4:AD500, "=APAGADO",E4:E500,"=Fibra Optica")</f>
        <v>18</v>
      </c>
      <c r="AE2" s="19">
        <f>COUNTIFS(AE4:AE500, "=APAGADO",E4:E500,"=Fibra Optica")</f>
        <v>23</v>
      </c>
      <c r="AF2" s="19">
        <f>COUNTIFS(AF4:AF500, "=APAGADO",E4:E500,"=Fibra Optica")</f>
        <v>32</v>
      </c>
      <c r="AG2" s="19">
        <f>COUNTIFS(AG4:AG500, "=APAGADO",E4:E500,"=Fibra Optica")</f>
        <v>26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1</v>
      </c>
      <c r="AB2" s="19">
        <f>COUNTIFS(AB4:AB500, "=APAGADO",E4:E500,"=PTO A FO")</f>
        <v>2</v>
      </c>
      <c r="AC2" s="19">
        <f>COUNTIFS(AC4:AC500, "=APAGADO",E4:E500,"=PTO A FO")</f>
        <v>2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2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6</v>
      </c>
      <c r="AB2" s="19">
        <f>COUNTIFS(AB4:AB500, "=APAGADO",E4:E500,"=radio")</f>
        <v>5</v>
      </c>
      <c r="AC2" s="19">
        <f>COUNTIFS(AC4:AC500, "=APAGADO",E4:E500,"=radio")</f>
        <v>11</v>
      </c>
      <c r="AD2" s="19">
        <f>COUNTIFS(AD4:AD500, "=APAGADO",E4:E500,"=radio")</f>
        <v>8</v>
      </c>
      <c r="AE2" s="19">
        <f>COUNTIFS(AE4:AE500, "=APAGADO",E4:E500,"=radio")</f>
        <v>7</v>
      </c>
      <c r="AF2" s="19">
        <f>COUNTIFS(AF4:AF500, "=APAGADO",E4:E500,"=radio")</f>
        <v>6</v>
      </c>
      <c r="AG2" s="19">
        <f>COUNTIFS(AG4:AG500, "=APAGADO",E4:E500,"=radio")</f>
        <v>6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42" sqref="A42:E4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435</v>
      </c>
      <c r="C2" s="72"/>
      <c r="D2" s="73"/>
      <c r="E2" s="132">
        <v>44896</v>
      </c>
      <c r="F2" s="129" t="s">
        <v>1307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3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3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3">
      <c r="A7" s="70" t="s">
        <v>997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5.6" thickTop="1" thickBot="1" x14ac:dyDescent="0.35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" thickTop="1" x14ac:dyDescent="0.3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" thickTop="1" x14ac:dyDescent="0.3">
      <c r="A12" s="70" t="s">
        <v>997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3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5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" thickTop="1" x14ac:dyDescent="0.3">
      <c r="A17" s="70" t="s">
        <v>997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3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3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" thickTop="1" x14ac:dyDescent="0.3">
      <c r="A22" s="70" t="s">
        <v>997</v>
      </c>
      <c r="B22" s="71">
        <v>435</v>
      </c>
      <c r="C22" s="72"/>
      <c r="D22" s="73"/>
      <c r="E22" s="132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" thickTop="1" x14ac:dyDescent="0.3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3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" thickTop="1" x14ac:dyDescent="0.3">
      <c r="A27" s="70" t="s">
        <v>997</v>
      </c>
      <c r="B27" s="71">
        <v>436</v>
      </c>
      <c r="C27" s="72"/>
      <c r="D27" s="73"/>
      <c r="E27" s="132">
        <v>44914</v>
      </c>
      <c r="G27" s="100"/>
      <c r="K27" s="94"/>
      <c r="L27" s="101"/>
      <c r="M27" s="138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3"/>
      <c r="G28" s="100"/>
      <c r="K28" s="94"/>
      <c r="L28" s="101"/>
      <c r="M28" s="138"/>
    </row>
    <row r="29" spans="1:14" ht="15" thickBot="1" x14ac:dyDescent="0.35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33"/>
      <c r="G29" s="102"/>
      <c r="H29" s="103"/>
      <c r="I29" s="103"/>
      <c r="J29" s="103"/>
      <c r="K29" s="103"/>
      <c r="L29" s="104"/>
      <c r="M29" s="139"/>
    </row>
    <row r="30" spans="1:14" ht="15.6" thickTop="1" thickBot="1" x14ac:dyDescent="0.35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33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" thickTop="1" x14ac:dyDescent="0.3">
      <c r="A32" s="70" t="s">
        <v>997</v>
      </c>
      <c r="B32" s="71">
        <v>436</v>
      </c>
      <c r="C32" s="72"/>
      <c r="D32" s="73"/>
      <c r="E32" s="132">
        <v>44916</v>
      </c>
      <c r="G32" s="109"/>
      <c r="H32" s="39"/>
      <c r="L32" s="94"/>
      <c r="M32" s="110"/>
      <c r="N32" s="136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" thickTop="1" x14ac:dyDescent="0.3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33"/>
      <c r="G34" s="39"/>
      <c r="K34" s="94"/>
    </row>
    <row r="35" spans="1:14" x14ac:dyDescent="0.3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33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34"/>
      <c r="G36" s="39"/>
      <c r="K36" s="94"/>
    </row>
    <row r="37" spans="1:14" ht="15" thickTop="1" x14ac:dyDescent="0.3">
      <c r="A37" s="70" t="s">
        <v>997</v>
      </c>
      <c r="B37" s="71">
        <v>436</v>
      </c>
      <c r="C37" s="72"/>
      <c r="D37" s="73"/>
      <c r="E37" s="132">
        <v>44921</v>
      </c>
      <c r="G37" s="39"/>
      <c r="K37" s="94"/>
    </row>
    <row r="38" spans="1:14" x14ac:dyDescent="0.3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33"/>
      <c r="G38" s="39"/>
      <c r="K38" s="94"/>
      <c r="L38" s="21"/>
    </row>
    <row r="39" spans="1:14" ht="15" thickBot="1" x14ac:dyDescent="0.35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33"/>
    </row>
    <row r="40" spans="1:14" ht="15" thickTop="1" x14ac:dyDescent="0.3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33"/>
      <c r="G40" s="96"/>
      <c r="H40" s="97"/>
      <c r="I40" s="97"/>
      <c r="J40" s="97"/>
      <c r="K40" s="98"/>
      <c r="L40" s="99"/>
      <c r="M40" s="137"/>
    </row>
    <row r="41" spans="1:14" ht="15" thickBot="1" x14ac:dyDescent="0.35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34"/>
      <c r="G41" s="100"/>
      <c r="K41" s="94"/>
      <c r="L41" s="101"/>
      <c r="M41" s="138"/>
    </row>
    <row r="42" spans="1:14" ht="15" customHeight="1" thickTop="1" x14ac:dyDescent="0.3">
      <c r="A42" s="70" t="s">
        <v>997</v>
      </c>
      <c r="B42" s="71">
        <v>436</v>
      </c>
      <c r="C42" s="72"/>
      <c r="D42" s="73"/>
      <c r="E42" s="132">
        <v>44922</v>
      </c>
      <c r="G42" s="100"/>
      <c r="K42" s="94"/>
      <c r="L42" s="101"/>
      <c r="M42" s="138"/>
    </row>
    <row r="43" spans="1:14" x14ac:dyDescent="0.3">
      <c r="A43" s="74" t="s">
        <v>6</v>
      </c>
      <c r="B43" s="75">
        <v>40</v>
      </c>
      <c r="C43" s="76">
        <v>40</v>
      </c>
      <c r="D43" s="77">
        <f>C43/B42</f>
        <v>9.1743119266055051E-2</v>
      </c>
      <c r="E43" s="133"/>
      <c r="G43" s="100"/>
      <c r="K43" s="94"/>
      <c r="L43" s="101"/>
      <c r="M43" s="138"/>
    </row>
    <row r="44" spans="1:14" x14ac:dyDescent="0.3">
      <c r="A44" s="74" t="s">
        <v>999</v>
      </c>
      <c r="B44" s="75">
        <v>0</v>
      </c>
      <c r="C44" s="76">
        <f>C43-B44</f>
        <v>40</v>
      </c>
      <c r="D44" s="77">
        <f>C44/B42</f>
        <v>9.1743119266055051E-2</v>
      </c>
      <c r="E44" s="133"/>
      <c r="G44" s="100"/>
      <c r="K44" s="94"/>
      <c r="L44" s="101"/>
      <c r="M44" s="138"/>
    </row>
    <row r="45" spans="1:14" ht="15" thickBot="1" x14ac:dyDescent="0.35">
      <c r="A45" s="74" t="s">
        <v>998</v>
      </c>
      <c r="B45" s="75">
        <v>4</v>
      </c>
      <c r="C45" s="76">
        <f>C44-B45</f>
        <v>36</v>
      </c>
      <c r="D45" s="77">
        <f>C45/B42</f>
        <v>8.2568807339449546E-2</v>
      </c>
      <c r="E45" s="133"/>
      <c r="G45" s="102"/>
      <c r="H45" s="103"/>
      <c r="I45" s="103"/>
      <c r="J45" s="103"/>
      <c r="K45" s="103"/>
      <c r="L45" s="104"/>
      <c r="M45" s="139"/>
    </row>
    <row r="46" spans="1:14" ht="15.6" thickTop="1" thickBot="1" x14ac:dyDescent="0.35">
      <c r="A46" s="86" t="s">
        <v>16</v>
      </c>
      <c r="B46" s="87">
        <v>6</v>
      </c>
      <c r="C46" s="88">
        <f>C45-B46</f>
        <v>30</v>
      </c>
      <c r="D46" s="77">
        <f>C46/B42</f>
        <v>6.8807339449541288E-2</v>
      </c>
      <c r="E46" s="134"/>
    </row>
    <row r="47" spans="1:14" ht="15" thickTop="1" x14ac:dyDescent="0.3">
      <c r="A47" s="70" t="s">
        <v>997</v>
      </c>
      <c r="B47" s="71"/>
      <c r="C47" s="72"/>
      <c r="D47" s="73"/>
      <c r="E47" s="132"/>
      <c r="G47" s="39"/>
      <c r="K47" s="94"/>
    </row>
    <row r="48" spans="1:14" x14ac:dyDescent="0.3">
      <c r="A48" s="74" t="s">
        <v>6</v>
      </c>
      <c r="B48" s="75"/>
      <c r="C48" s="76"/>
      <c r="D48" s="77"/>
      <c r="E48" s="133"/>
      <c r="G48" s="39"/>
      <c r="K48" s="94"/>
    </row>
    <row r="49" spans="1:11" x14ac:dyDescent="0.3">
      <c r="A49" s="74" t="s">
        <v>999</v>
      </c>
      <c r="B49" s="75"/>
      <c r="C49" s="76"/>
      <c r="D49" s="77"/>
      <c r="E49" s="133"/>
      <c r="G49" s="39"/>
      <c r="K49" s="94"/>
    </row>
    <row r="50" spans="1:11" x14ac:dyDescent="0.3">
      <c r="A50" s="74" t="s">
        <v>998</v>
      </c>
      <c r="B50" s="75"/>
      <c r="C50" s="76"/>
      <c r="D50" s="77"/>
      <c r="E50" s="133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4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2"/>
      <c r="G52" s="39"/>
      <c r="K52" s="94"/>
    </row>
    <row r="53" spans="1:11" x14ac:dyDescent="0.3">
      <c r="A53" s="74" t="s">
        <v>6</v>
      </c>
      <c r="B53" s="75"/>
      <c r="C53" s="76"/>
      <c r="D53" s="77"/>
      <c r="E53" s="133"/>
      <c r="G53" s="39"/>
      <c r="K53" s="94"/>
    </row>
    <row r="54" spans="1:11" x14ac:dyDescent="0.3">
      <c r="A54" s="74" t="s">
        <v>999</v>
      </c>
      <c r="B54" s="75"/>
      <c r="C54" s="76"/>
      <c r="D54" s="77"/>
      <c r="E54" s="133"/>
    </row>
    <row r="55" spans="1:11" x14ac:dyDescent="0.3">
      <c r="A55" s="74" t="s">
        <v>998</v>
      </c>
      <c r="B55" s="75"/>
      <c r="C55" s="76"/>
      <c r="D55" s="77"/>
      <c r="E55" s="133"/>
    </row>
    <row r="56" spans="1:11" ht="15" thickBot="1" x14ac:dyDescent="0.35">
      <c r="A56" s="86" t="s">
        <v>16</v>
      </c>
      <c r="B56" s="87"/>
      <c r="C56" s="88"/>
      <c r="D56" s="89"/>
      <c r="E56" s="134"/>
    </row>
    <row r="57" spans="1:11" ht="15" thickTop="1" x14ac:dyDescent="0.3">
      <c r="A57" s="70" t="s">
        <v>997</v>
      </c>
      <c r="B57" s="71"/>
      <c r="C57" s="72"/>
      <c r="D57" s="73"/>
      <c r="E57" s="132"/>
    </row>
    <row r="58" spans="1:11" x14ac:dyDescent="0.3">
      <c r="A58" s="74" t="s">
        <v>6</v>
      </c>
      <c r="B58" s="75"/>
      <c r="C58" s="76"/>
      <c r="D58" s="77"/>
      <c r="E58" s="133"/>
    </row>
    <row r="59" spans="1:11" x14ac:dyDescent="0.3">
      <c r="A59" s="74" t="s">
        <v>999</v>
      </c>
      <c r="B59" s="75"/>
      <c r="C59" s="76"/>
      <c r="D59" s="77"/>
      <c r="E59" s="133"/>
    </row>
    <row r="60" spans="1:11" x14ac:dyDescent="0.3">
      <c r="A60" s="74" t="s">
        <v>998</v>
      </c>
      <c r="B60" s="75"/>
      <c r="C60" s="76"/>
      <c r="D60" s="77"/>
      <c r="E60" s="133"/>
    </row>
    <row r="61" spans="1:11" ht="15" thickBot="1" x14ac:dyDescent="0.35">
      <c r="A61" s="86" t="s">
        <v>16</v>
      </c>
      <c r="B61" s="87"/>
      <c r="C61" s="88"/>
      <c r="D61" s="89"/>
      <c r="E61" s="134"/>
    </row>
    <row r="62" spans="1:11" ht="15" thickTop="1" x14ac:dyDescent="0.3">
      <c r="A62" s="70" t="s">
        <v>997</v>
      </c>
      <c r="B62" s="71"/>
      <c r="C62" s="72"/>
      <c r="D62" s="73"/>
      <c r="E62" s="132"/>
    </row>
    <row r="63" spans="1:11" x14ac:dyDescent="0.3">
      <c r="A63" s="74" t="s">
        <v>6</v>
      </c>
      <c r="B63" s="75"/>
      <c r="C63" s="76"/>
      <c r="D63" s="77"/>
      <c r="E63" s="133"/>
    </row>
    <row r="64" spans="1:11" x14ac:dyDescent="0.3">
      <c r="A64" s="74" t="s">
        <v>999</v>
      </c>
      <c r="B64" s="75"/>
      <c r="C64" s="76"/>
      <c r="D64" s="77"/>
      <c r="E64" s="133"/>
    </row>
    <row r="65" spans="1:5" x14ac:dyDescent="0.3">
      <c r="A65" s="74" t="s">
        <v>998</v>
      </c>
      <c r="B65" s="75"/>
      <c r="C65" s="76"/>
      <c r="D65" s="77"/>
      <c r="E65" s="133"/>
    </row>
    <row r="66" spans="1:5" ht="15" thickBot="1" x14ac:dyDescent="0.35">
      <c r="A66" s="86" t="s">
        <v>16</v>
      </c>
      <c r="B66" s="87"/>
      <c r="C66" s="88"/>
      <c r="D66" s="89"/>
      <c r="E66" s="134"/>
    </row>
    <row r="67" spans="1:5" ht="15" thickTop="1" x14ac:dyDescent="0.3">
      <c r="A67" s="70" t="s">
        <v>997</v>
      </c>
      <c r="B67" s="71"/>
      <c r="C67" s="72"/>
      <c r="D67" s="73"/>
      <c r="E67" s="132"/>
    </row>
    <row r="68" spans="1:5" x14ac:dyDescent="0.3">
      <c r="A68" s="74" t="s">
        <v>6</v>
      </c>
      <c r="B68" s="75"/>
      <c r="C68" s="76"/>
      <c r="D68" s="77"/>
      <c r="E68" s="133"/>
    </row>
    <row r="69" spans="1:5" x14ac:dyDescent="0.3">
      <c r="A69" s="74" t="s">
        <v>999</v>
      </c>
      <c r="B69" s="75"/>
      <c r="C69" s="76"/>
      <c r="D69" s="77"/>
      <c r="E69" s="133"/>
    </row>
    <row r="70" spans="1:5" x14ac:dyDescent="0.3">
      <c r="A70" s="74" t="s">
        <v>998</v>
      </c>
      <c r="B70" s="75"/>
      <c r="C70" s="76"/>
      <c r="D70" s="77"/>
      <c r="E70" s="133"/>
    </row>
    <row r="71" spans="1:5" ht="15" thickBot="1" x14ac:dyDescent="0.35">
      <c r="A71" s="86" t="s">
        <v>16</v>
      </c>
      <c r="B71" s="87"/>
      <c r="C71" s="88"/>
      <c r="D71" s="89"/>
      <c r="E71" s="134"/>
    </row>
    <row r="72" spans="1:5" ht="15" thickTop="1" x14ac:dyDescent="0.3">
      <c r="A72" s="70" t="s">
        <v>997</v>
      </c>
      <c r="B72" s="71"/>
      <c r="C72" s="72"/>
      <c r="D72" s="73"/>
      <c r="E72" s="132"/>
    </row>
    <row r="73" spans="1:5" x14ac:dyDescent="0.3">
      <c r="A73" s="74" t="s">
        <v>6</v>
      </c>
      <c r="B73" s="75"/>
      <c r="C73" s="76"/>
      <c r="D73" s="77"/>
      <c r="E73" s="133"/>
    </row>
    <row r="74" spans="1:5" x14ac:dyDescent="0.3">
      <c r="A74" s="74" t="s">
        <v>999</v>
      </c>
      <c r="B74" s="75"/>
      <c r="C74" s="76"/>
      <c r="D74" s="77"/>
      <c r="E74" s="133"/>
    </row>
    <row r="75" spans="1:5" x14ac:dyDescent="0.3">
      <c r="A75" s="74" t="s">
        <v>998</v>
      </c>
      <c r="B75" s="75"/>
      <c r="C75" s="76"/>
      <c r="D75" s="77"/>
      <c r="E75" s="133"/>
    </row>
    <row r="76" spans="1:5" ht="15" thickBot="1" x14ac:dyDescent="0.35">
      <c r="A76" s="86" t="s">
        <v>16</v>
      </c>
      <c r="B76" s="87"/>
      <c r="C76" s="88"/>
      <c r="D76" s="89"/>
      <c r="E76" s="134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B3" sqref="B3:F7"/>
    </sheetView>
  </sheetViews>
  <sheetFormatPr baseColWidth="10" defaultRowHeight="14.4" x14ac:dyDescent="0.3"/>
  <cols>
    <col min="5" max="5" width="17.6640625" bestFit="1" customWidth="1"/>
  </cols>
  <sheetData>
    <row r="2" spans="2:10" ht="15" thickBot="1" x14ac:dyDescent="0.35"/>
    <row r="3" spans="2:10" ht="15.6" thickTop="1" thickBot="1" x14ac:dyDescent="0.35">
      <c r="B3" s="53"/>
      <c r="C3" s="57" t="s">
        <v>1166</v>
      </c>
      <c r="D3" s="48">
        <v>44922</v>
      </c>
      <c r="H3" s="53"/>
      <c r="I3" s="57" t="s">
        <v>1166</v>
      </c>
      <c r="J3" s="48">
        <v>44922</v>
      </c>
    </row>
    <row r="4" spans="2:10" ht="15" thickTop="1" x14ac:dyDescent="0.3">
      <c r="B4" s="65" t="s">
        <v>1157</v>
      </c>
      <c r="C4" s="54">
        <f>COUNTIFS('RESUMEN TOTAL'!C5:C504,"=BONOMO")</f>
        <v>228</v>
      </c>
      <c r="D4" s="61">
        <v>29</v>
      </c>
      <c r="E4" t="s">
        <v>1309</v>
      </c>
      <c r="F4" t="s">
        <v>1310</v>
      </c>
      <c r="H4" s="65" t="s">
        <v>1157</v>
      </c>
      <c r="I4" s="54">
        <v>228</v>
      </c>
      <c r="J4" s="61">
        <v>20</v>
      </c>
    </row>
    <row r="5" spans="2:10" ht="15" thickBot="1" x14ac:dyDescent="0.35">
      <c r="B5" s="55"/>
      <c r="C5" s="56"/>
      <c r="D5" s="68">
        <v>0.12719298245614036</v>
      </c>
      <c r="H5" s="55"/>
      <c r="I5" s="56"/>
      <c r="J5" s="68">
        <v>8.7999999999999995E-2</v>
      </c>
    </row>
    <row r="6" spans="2:10" ht="15" thickTop="1" x14ac:dyDescent="0.3">
      <c r="B6" s="64" t="s">
        <v>1158</v>
      </c>
      <c r="C6" s="54">
        <f>COUNTIFS('RESUMEN TOTAL'!C5:C504,"=COSEIDI")</f>
        <v>207</v>
      </c>
      <c r="D6" s="63">
        <v>11</v>
      </c>
      <c r="E6" t="s">
        <v>1311</v>
      </c>
      <c r="F6" t="s">
        <v>1312</v>
      </c>
      <c r="H6" s="64" t="s">
        <v>1158</v>
      </c>
      <c r="I6" s="54">
        <v>207</v>
      </c>
      <c r="J6" s="63">
        <v>11</v>
      </c>
    </row>
    <row r="7" spans="2:10" ht="15" thickBot="1" x14ac:dyDescent="0.35">
      <c r="B7" s="55"/>
      <c r="C7" s="56"/>
      <c r="D7" s="67">
        <v>5.3140096618357488E-2</v>
      </c>
      <c r="H7" s="55"/>
      <c r="I7" s="56"/>
      <c r="J7" s="67">
        <v>5.3140096618357488E-2</v>
      </c>
    </row>
    <row r="8" spans="2:10" ht="15" thickTop="1" x14ac:dyDescent="0.3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J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J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9" sqref="F29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  <c r="B23">
        <f>'APAGADOS RADIO'!AA2+D23</f>
        <v>7</v>
      </c>
      <c r="C23">
        <f>'APAGADOS FIBRA'!AA2</f>
        <v>26</v>
      </c>
      <c r="D23">
        <f>'APAGADOS ANTENA'!AA2</f>
        <v>1</v>
      </c>
      <c r="E23">
        <f t="shared" ref="E23:E27" si="14">B23+C23</f>
        <v>33</v>
      </c>
      <c r="F23">
        <f>'RESUMEN TOTAL'!B1</f>
        <v>435</v>
      </c>
      <c r="G23" s="42">
        <f t="shared" ref="G23:G27" si="15">E23/F23</f>
        <v>7.586206896551724E-2</v>
      </c>
    </row>
    <row r="24" spans="1:7" x14ac:dyDescent="0.3">
      <c r="A24" s="18">
        <f>'APAGADOS RADIO'!AB3</f>
        <v>44918</v>
      </c>
      <c r="B24">
        <f>'APAGADOS RADIO'!AB2+D24</f>
        <v>7</v>
      </c>
      <c r="C24">
        <f>'APAGADOS FIBRA'!AB2</f>
        <v>23</v>
      </c>
      <c r="D24">
        <f>'APAGADOS ANTENA'!AB2</f>
        <v>2</v>
      </c>
      <c r="E24">
        <f t="shared" si="14"/>
        <v>30</v>
      </c>
      <c r="F24">
        <f>'RESUMEN TOTAL'!B1</f>
        <v>435</v>
      </c>
      <c r="G24" s="42">
        <f t="shared" si="15"/>
        <v>6.8965517241379309E-2</v>
      </c>
    </row>
    <row r="25" spans="1:7" x14ac:dyDescent="0.3">
      <c r="A25" s="18">
        <f>'APAGADOS RADIO'!AC3</f>
        <v>44919</v>
      </c>
      <c r="B25">
        <f>'APAGADOS RADIO'!AC2+D25</f>
        <v>13</v>
      </c>
      <c r="C25">
        <f>'APAGADOS FIBRA'!AC2</f>
        <v>20</v>
      </c>
      <c r="D25">
        <f>'APAGADOS ANTENA'!AC2</f>
        <v>2</v>
      </c>
      <c r="E25">
        <f t="shared" si="14"/>
        <v>33</v>
      </c>
      <c r="F25">
        <f>'RESUMEN TOTAL'!B1</f>
        <v>435</v>
      </c>
      <c r="G25" s="42">
        <f t="shared" si="15"/>
        <v>7.586206896551724E-2</v>
      </c>
    </row>
    <row r="26" spans="1:7" x14ac:dyDescent="0.3">
      <c r="A26" s="18">
        <f>'APAGADOS RADIO'!AD3</f>
        <v>44920</v>
      </c>
      <c r="B26">
        <f>'APAGADOS RADIO'!AD2+D26</f>
        <v>8</v>
      </c>
      <c r="C26">
        <f>'APAGADOS FIBRA'!AD2</f>
        <v>18</v>
      </c>
      <c r="D26">
        <f>'APAGADOS ANTENA'!AD2</f>
        <v>0</v>
      </c>
      <c r="E26">
        <f t="shared" si="14"/>
        <v>26</v>
      </c>
      <c r="F26">
        <f>'RESUMEN TOTAL'!B1</f>
        <v>435</v>
      </c>
      <c r="G26" s="42">
        <f t="shared" si="15"/>
        <v>5.9770114942528735E-2</v>
      </c>
    </row>
    <row r="27" spans="1:7" x14ac:dyDescent="0.3">
      <c r="A27" s="18">
        <f>'APAGADOS RADIO'!AE3</f>
        <v>44921</v>
      </c>
      <c r="B27">
        <f>'APAGADOS RADIO'!AE2+D27</f>
        <v>9</v>
      </c>
      <c r="C27">
        <f>'APAGADOS FIBRA'!AE2</f>
        <v>23</v>
      </c>
      <c r="D27">
        <f>'APAGADOS ANTENA'!AE2</f>
        <v>2</v>
      </c>
      <c r="E27">
        <f t="shared" si="14"/>
        <v>32</v>
      </c>
      <c r="F27">
        <f>'RESUMEN TOTAL'!B1</f>
        <v>435</v>
      </c>
      <c r="G27" s="42">
        <f t="shared" si="15"/>
        <v>7.3563218390804597E-2</v>
      </c>
    </row>
    <row r="28" spans="1:7" x14ac:dyDescent="0.3">
      <c r="A28" s="18">
        <f>'APAGADOS RADIO'!AF3</f>
        <v>44922</v>
      </c>
      <c r="B28">
        <f>'APAGADOS RADIO'!AF2+D28</f>
        <v>8</v>
      </c>
      <c r="C28">
        <f>'APAGADOS FIBRA'!AF2</f>
        <v>32</v>
      </c>
      <c r="D28">
        <f>'APAGADOS ANTENA'!AF2</f>
        <v>2</v>
      </c>
      <c r="E28">
        <f t="shared" ref="E28" si="16">B28+C28</f>
        <v>40</v>
      </c>
      <c r="F28">
        <f>'RESUMEN TOTAL'!B1</f>
        <v>435</v>
      </c>
      <c r="G28" s="42">
        <f t="shared" ref="G28" si="17">E28/F28</f>
        <v>9.1954022988505746E-2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F2" sqref="AF2:AF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21</v>
      </c>
      <c r="AB3" s="61">
        <f>COUNTIFS('RESUMEN TOTAL'!C7:C504, "=BONOMO",'RESUMEN TOTAL'!AG7:AG504,"=APAGADO")</f>
        <v>26</v>
      </c>
      <c r="AC3" s="61">
        <f>COUNTIFS('RESUMEN TOTAL'!C7:C504, "=BONOMO",'RESUMEN TOTAL'!AH7:AH504,"=APAGADO")</f>
        <v>27</v>
      </c>
      <c r="AD3" s="61">
        <f>COUNTIFS('RESUMEN TOTAL'!C7:C504, "=BONOMO",'RESUMEN TOTAL'!AI7:AI504,"=APAGADO")</f>
        <v>23</v>
      </c>
      <c r="AE3" s="61">
        <f>COUNTIFS('RESUMEN TOTAL'!C7:C504, "=BONOMO",'RESUMEN TOTAL'!AJ7:AJ504,"=APAGADO")</f>
        <v>28</v>
      </c>
      <c r="AF3" s="61">
        <f>COUNTIFS('RESUMEN TOTAL'!C7:C504, "=BONOMO",'RESUMEN TOTAL'!AK7:AK504,"=APAGADO")</f>
        <v>29</v>
      </c>
      <c r="AG3" s="61">
        <f>COUNTIFS('RESUMEN TOTAL'!C7:C504, "=BONOMO",'RESUMEN TOTAL'!AL7:AL504,"=APAGADO")</f>
        <v>23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9.2105263157894732E-2</v>
      </c>
      <c r="AB4" s="68">
        <f t="shared" si="0"/>
        <v>0.11403508771929824</v>
      </c>
      <c r="AC4" s="68">
        <f t="shared" si="0"/>
        <v>0.11842105263157894</v>
      </c>
      <c r="AD4" s="68">
        <f t="shared" si="0"/>
        <v>0.10087719298245613</v>
      </c>
      <c r="AE4" s="68">
        <f t="shared" si="0"/>
        <v>0.12280701754385964</v>
      </c>
      <c r="AF4" s="68">
        <f t="shared" si="0"/>
        <v>0.12719298245614036</v>
      </c>
      <c r="AG4" s="68">
        <f t="shared" si="0"/>
        <v>0.10087719298245613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12</v>
      </c>
      <c r="AB5" s="63">
        <f>COUNTIFS('RESUMEN TOTAL'!C10:C424, "=COSEIDI",'RESUMEN TOTAL'!AG10:AG424,"=APAGADO")</f>
        <v>4</v>
      </c>
      <c r="AC5" s="63">
        <f>COUNTIFS('RESUMEN TOTAL'!C10:C424, "=COSEIDI",'RESUMEN TOTAL'!AH10:AH424,"=APAGADO")</f>
        <v>6</v>
      </c>
      <c r="AD5" s="63">
        <f>COUNTIFS('RESUMEN TOTAL'!C10:C424, "=COSEIDI",'RESUMEN TOTAL'!AI10:AI424,"=APAGADO")</f>
        <v>3</v>
      </c>
      <c r="AE5" s="63">
        <f>COUNTIFS('RESUMEN TOTAL'!C10:C424, "=COSEIDI",'RESUMEN TOTAL'!AJ10:AJ424,"=APAGADO")</f>
        <v>4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11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5.7971014492753624E-2</v>
      </c>
      <c r="AB6" s="67">
        <f t="shared" si="7"/>
        <v>1.932367149758454E-2</v>
      </c>
      <c r="AC6" s="67">
        <f t="shared" si="7"/>
        <v>2.8985507246376812E-2</v>
      </c>
      <c r="AD6" s="67">
        <f t="shared" si="7"/>
        <v>1.4492753623188406E-2</v>
      </c>
      <c r="AE6" s="67">
        <f t="shared" si="7"/>
        <v>1.932367149758454E-2</v>
      </c>
      <c r="AF6" s="49">
        <f t="shared" si="7"/>
        <v>5.3140096618357488E-2</v>
      </c>
      <c r="AG6" s="49">
        <f t="shared" si="7"/>
        <v>5.3140096618357488E-2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2022-12-28T12:22:43Z</cp:lastPrinted>
  <dcterms:created xsi:type="dcterms:W3CDTF">2022-01-21T13:32:57Z</dcterms:created>
  <dcterms:modified xsi:type="dcterms:W3CDTF">2022-12-28T12:22:52Z</dcterms:modified>
</cp:coreProperties>
</file>