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F7D40118-9D72-409A-AC0D-D05D9F54C6B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D11" i="24"/>
  <c r="K502" i="2"/>
  <c r="K506" i="2"/>
  <c r="K509" i="2"/>
  <c r="K508" i="2"/>
  <c r="K507" i="2"/>
  <c r="K505" i="2"/>
  <c r="K504" i="2"/>
  <c r="K503" i="2"/>
  <c r="D12" i="24" l="1"/>
  <c r="E11" i="24"/>
  <c r="D11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<sst xmlns="http://schemas.openxmlformats.org/spreadsheetml/2006/main" count="4207" uniqueCount="1569">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</sst>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L9" sqref="L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525</v>
      </c>
      <c r="M2" s="75">
        <f t="shared" ref="M2:AO2" si="3">CANTIDAD_DE_CAMARAS-M3</f>
        <v>525</v>
      </c>
      <c r="N2" s="75">
        <f t="shared" ref="N2" si="4">CANTIDAD_DE_CAMARAS-N3</f>
        <v>525</v>
      </c>
      <c r="O2" s="75">
        <f t="shared" si="3"/>
        <v>525</v>
      </c>
      <c r="P2" s="75">
        <f t="shared" si="3"/>
        <v>525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0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28</v>
      </c>
      <c r="J148" s="34">
        <f t="shared" ref="J148:J253" si="23">COUNTIF(L148:AM148,"APAGADO")</f>
        <v>0</v>
      </c>
      <c r="K148" s="35">
        <f t="shared" ref="K148:K253" si="24">(I148)/(J148+I148)</f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28</v>
      </c>
      <c r="J233" s="34">
        <f>COUNTIF(L233:AM233,"APAGADO")</f>
        <v>0</v>
      </c>
      <c r="K233" s="35">
        <f>(I233)/(J233+I233)</f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28</v>
      </c>
      <c r="J382" s="34">
        <f t="shared" si="48"/>
        <v>0</v>
      </c>
      <c r="K382" s="35">
        <f t="shared" si="49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28</v>
      </c>
      <c r="J402" s="34">
        <f t="shared" si="56"/>
        <v>0</v>
      </c>
      <c r="K402" s="35">
        <f t="shared" si="57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28</v>
      </c>
      <c r="J463" s="34">
        <f t="shared" si="64"/>
        <v>0</v>
      </c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28</v>
      </c>
      <c r="J464" s="34">
        <f t="shared" si="64"/>
        <v>0</v>
      </c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28</v>
      </c>
      <c r="J499" s="34">
        <f t="shared" si="72"/>
        <v>0</v>
      </c>
      <c r="K499" s="35">
        <f t="shared" si="73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28</v>
      </c>
      <c r="J505" s="34">
        <f t="shared" si="72"/>
        <v>0</v>
      </c>
      <c r="K505" s="35">
        <f t="shared" si="73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28</v>
      </c>
      <c r="J506" s="34">
        <f t="shared" si="72"/>
        <v>0</v>
      </c>
      <c r="K506" s="35">
        <f t="shared" si="73"/>
        <v>1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2" operator="equal">
      <formula>$C$226</formula>
    </cfRule>
    <cfRule type="cellIs" dxfId="262" priority="453" operator="equal">
      <formula>$C$214</formula>
    </cfRule>
  </conditionalFormatting>
  <conditionalFormatting sqref="E1:E439 E452:E1048576">
    <cfRule type="containsText" dxfId="261" priority="458" operator="containsText" text="fija">
      <formula>NOT(ISERROR(SEARCH("fija",E1)))</formula>
    </cfRule>
    <cfRule type="containsText" dxfId="260" priority="459" operator="containsText" text="domo">
      <formula>NOT(ISERROR(SEARCH("domo",E1)))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399" operator="containsText" text="fija">
      <formula>NOT(ISERROR(SEARCH("fija",E441)))</formula>
    </cfRule>
    <cfRule type="containsText" dxfId="257" priority="400" operator="containsText" text="domo">
      <formula>NOT(ISERROR(SEARCH("domo",E441)))</formula>
    </cfRule>
    <cfRule type="containsText" dxfId="256" priority="401" operator="containsText" text="Radio">
      <formula>NOT(ISERROR(SEARCH("Radio",E441)))</formula>
    </cfRule>
  </conditionalFormatting>
  <conditionalFormatting sqref="E441:E442">
    <cfRule type="containsText" dxfId="255" priority="394" operator="containsText" text="fija">
      <formula>NOT(ISERROR(SEARCH("fija",E441)))</formula>
    </cfRule>
    <cfRule type="containsText" dxfId="254" priority="395" operator="containsText" text="domo">
      <formula>NOT(ISERROR(SEARCH("domo",E441)))</formula>
    </cfRule>
  </conditionalFormatting>
  <conditionalFormatting sqref="E442">
    <cfRule type="containsText" dxfId="253" priority="392" operator="containsText" text="fija">
      <formula>NOT(ISERROR(SEARCH("fija",E442)))</formula>
    </cfRule>
    <cfRule type="containsText" dxfId="252" priority="393" operator="containsText" text="domo">
      <formula>NOT(ISERROR(SEARCH("domo",E442)))</formula>
    </cfRule>
    <cfRule type="containsText" dxfId="251" priority="396" operator="containsText" text="Radio">
      <formula>NOT(ISERROR(SEARCH("Radio",E442)))</formula>
    </cfRule>
  </conditionalFormatting>
  <conditionalFormatting sqref="E445">
    <cfRule type="containsText" dxfId="250" priority="389" operator="containsText" text="fija">
      <formula>NOT(ISERROR(SEARCH("fija",E445)))</formula>
    </cfRule>
    <cfRule type="containsText" dxfId="249" priority="390" operator="containsText" text="domo">
      <formula>NOT(ISERROR(SEARCH("domo",E445)))</formula>
    </cfRule>
    <cfRule type="containsText" dxfId="248" priority="391" operator="containsText" text="Radio">
      <formula>NOT(ISERROR(SEARCH("Radio",E445)))</formula>
    </cfRule>
  </conditionalFormatting>
  <conditionalFormatting sqref="E445:E446">
    <cfRule type="containsText" dxfId="247" priority="384" operator="containsText" text="fija">
      <formula>NOT(ISERROR(SEARCH("fija",E445)))</formula>
    </cfRule>
    <cfRule type="containsText" dxfId="246" priority="385" operator="containsText" text="domo">
      <formula>NOT(ISERROR(SEARCH("domo",E445)))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2" operator="containsText" text="fija">
      <formula>NOT(ISERROR(SEARCH("fija",E453)))</formula>
    </cfRule>
    <cfRule type="containsText" dxfId="233" priority="403" operator="containsText" text="domo">
      <formula>NOT(ISERROR(SEARCH("domo",E453)))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ontainsText" dxfId="229" priority="49" operator="containsText" text="Radio">
      <formula>NOT(ISERROR(SEARCH("Radio",F440)))</formula>
    </cfRule>
    <cfRule type="cellIs" dxfId="228" priority="50" operator="equal">
      <formula>"PTP A FO"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28" operator="equal">
      <formula>$F$10</formula>
    </cfRule>
    <cfRule type="cellIs" dxfId="223" priority="29" operator="equal">
      <formula>"PTP A FO"</formula>
    </cfRule>
    <cfRule type="cellIs" dxfId="222" priority="30" operator="equal">
      <formula>"PTP A FO"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O509 AH510:AO1048576">
    <cfRule type="cellIs" dxfId="214" priority="32" operator="equal">
      <formula>"APAGADO"</formula>
    </cfRule>
  </conditionalFormatting>
  <conditionalFormatting sqref="L510:AO624 V510:AG1048576">
    <cfRule type="cellIs" dxfId="213" priority="33" operator="equal">
      <formula>"apagado"</formula>
    </cfRule>
  </conditionalFormatting>
  <conditionalFormatting sqref="N510:N1067">
    <cfRule type="notContainsText" dxfId="212" priority="212" operator="notContains" text="Caida">
      <formula>ISERROR(SEARCH("Caida",N510))</formula>
    </cfRule>
    <cfRule type="containsText" dxfId="211" priority="213" operator="containsText" text="Caida">
      <formula>NOT(ISERROR(SEARCH("Caida",N510)))</formula>
    </cfRule>
    <cfRule type="cellIs" dxfId="210" priority="214" operator="lessThan">
      <formula>0.8</formula>
    </cfRule>
    <cfRule type="cellIs" dxfId="209" priority="215" operator="greaterThan">
      <formula>0.8</formula>
    </cfRule>
    <cfRule type="cellIs" dxfId="208" priority="238" operator="greaterThan">
      <formula>0.8</formula>
    </cfRule>
    <cfRule type="cellIs" dxfId="207" priority="342" operator="equal">
      <formula>"APAGADO"</formula>
    </cfRule>
  </conditionalFormatting>
  <conditionalFormatting sqref="N510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O1048576">
    <cfRule type="notContainsText" dxfId="204" priority="164" operator="notContains" text="Caida">
      <formula>ISERROR(SEARCH("Caida",AO510))</formula>
    </cfRule>
    <cfRule type="containsText" dxfId="203" priority="165" operator="containsText" text="Caida">
      <formula>NOT(ISERROR(SEARCH("Caida",AO510)))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>
        <f>'RESUMEN TOTAL'!L498</f>
        <v>0</v>
      </c>
      <c r="G473">
        <f>'RESUMEN TOTAL'!M498</f>
        <v>0</v>
      </c>
      <c r="H473">
        <f>'RESUMEN TOTAL'!N498</f>
        <v>0</v>
      </c>
      <c r="I473">
        <f>'RESUMEN TOTAL'!O498</f>
        <v>0</v>
      </c>
      <c r="J473">
        <f>'RESUMEN TOTAL'!P498</f>
        <v>0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>
        <f>'RESUMEN TOTAL'!O507</f>
        <v>0</v>
      </c>
      <c r="J482">
        <f>'RESUMEN TOTAL'!P507</f>
        <v>0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>
        <f>'RESUMEN TOTAL'!L509</f>
        <v>0</v>
      </c>
      <c r="G484">
        <f>'RESUMEN TOTAL'!M509</f>
        <v>0</v>
      </c>
      <c r="H484">
        <f>'RESUMEN TOTAL'!N509</f>
        <v>0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>
        <f>'RESUMEN TOTAL'!L516</f>
        <v>0</v>
      </c>
      <c r="G493">
        <f>'RESUMEN TOTAL'!M516</f>
        <v>0</v>
      </c>
      <c r="H493">
        <f>'RESUMEN TOTAL'!N516</f>
        <v>0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>
        <f>'RESUMEN TOTAL'!L517</f>
        <v>0</v>
      </c>
      <c r="G494">
        <f>'RESUMEN TOTAL'!M517</f>
        <v>0</v>
      </c>
      <c r="H494">
        <f>'RESUMEN TOTAL'!N517</f>
        <v>0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>
        <f>'RESUMEN TOTAL'!M516</f>
        <v>0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>
        <f>'RESUMEN TOTAL'!M517</f>
        <v>0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202" workbookViewId="0">
      <selection activeCell="A206" sqref="A2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v>0</v>
      </c>
      <c r="E3" s="69">
        <f>D3/C2</f>
        <v>0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0</v>
      </c>
      <c r="D4" s="68">
        <v>0</v>
      </c>
      <c r="E4" s="69">
        <f>D4/C2</f>
        <v>0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0</v>
      </c>
      <c r="D5" s="68">
        <v>0</v>
      </c>
      <c r="E5" s="69">
        <f>D5/C2</f>
        <v>0</v>
      </c>
      <c r="F5" s="134"/>
      <c r="G5" s="67" t="s">
        <v>1153</v>
      </c>
      <c r="H5" s="121">
        <v>33</v>
      </c>
      <c r="I5" s="125">
        <v>0</v>
      </c>
      <c r="J5" s="115">
        <f t="shared" ref="J5:J7" si="0">I5/H5</f>
        <v>0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0</v>
      </c>
      <c r="J6" s="110">
        <f t="shared" si="0"/>
        <v>0</v>
      </c>
    </row>
    <row r="7" spans="1:10" ht="15" customHeight="1" thickTop="1" thickBot="1" x14ac:dyDescent="0.3">
      <c r="A7" s="40"/>
      <c r="B7" s="95" t="s">
        <v>1144</v>
      </c>
      <c r="C7" s="96">
        <v>0</v>
      </c>
      <c r="D7" s="96"/>
      <c r="E7" s="97">
        <v>0</v>
      </c>
      <c r="F7" s="134"/>
      <c r="G7" s="67" t="s">
        <v>1426</v>
      </c>
      <c r="H7" s="121">
        <v>66</v>
      </c>
      <c r="I7" s="127">
        <v>0</v>
      </c>
      <c r="J7" s="113">
        <f t="shared" si="0"/>
        <v>0</v>
      </c>
    </row>
    <row r="8" spans="1:10" ht="17.25" thickTop="1" thickBot="1" x14ac:dyDescent="0.3">
      <c r="A8">
        <v>0</v>
      </c>
      <c r="B8" s="95" t="s">
        <v>1145</v>
      </c>
      <c r="C8" s="96">
        <v>0</v>
      </c>
      <c r="D8" s="96"/>
      <c r="E8" s="98">
        <v>0</v>
      </c>
      <c r="F8" s="135"/>
      <c r="G8" s="70" t="s">
        <v>1425</v>
      </c>
      <c r="H8" s="122">
        <v>0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4"/>
      <c r="G12" s="67" t="s">
        <v>1153</v>
      </c>
      <c r="H12" s="121">
        <v>33</v>
      </c>
      <c r="I12" s="125">
        <v>0</v>
      </c>
      <c r="J12" s="115">
        <f>I12/H12</f>
        <v>0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0</v>
      </c>
      <c r="J13" s="110">
        <f>I13/H13</f>
        <v>0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</v>
      </c>
      <c r="F14" s="134"/>
      <c r="G14" s="67" t="s">
        <v>1426</v>
      </c>
      <c r="H14" s="121">
        <v>66</v>
      </c>
      <c r="I14" s="127">
        <v>0</v>
      </c>
      <c r="J14" s="113">
        <f>I14/H14</f>
        <v>0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</v>
      </c>
      <c r="F15" s="135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4"/>
      <c r="G19" s="67" t="s">
        <v>1153</v>
      </c>
      <c r="H19" s="121">
        <v>33</v>
      </c>
      <c r="I19" s="125">
        <v>0</v>
      </c>
      <c r="J19" s="115">
        <f>I19/H19</f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0</v>
      </c>
      <c r="J20" s="110">
        <f>I20/H20</f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4"/>
      <c r="G21" s="67" t="s">
        <v>1426</v>
      </c>
      <c r="H21" s="121">
        <v>66</v>
      </c>
      <c r="I21" s="127">
        <v>0</v>
      </c>
      <c r="J21" s="113">
        <f>I21/H21</f>
        <v>0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</v>
      </c>
      <c r="F22" s="135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0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2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9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3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525</v>
      </c>
      <c r="G2" s="36">
        <f t="shared" ref="G2" si="1">E2/F2</f>
        <v>0</v>
      </c>
    </row>
    <row r="3" spans="1:7" x14ac:dyDescent="0.25">
      <c r="A3" s="17">
        <f>'APAGADOS RADIO'!G3</f>
        <v>45232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525</v>
      </c>
      <c r="G3" s="36">
        <f t="shared" ref="G3" si="3">E3/F3</f>
        <v>0</v>
      </c>
    </row>
    <row r="4" spans="1:7" x14ac:dyDescent="0.25">
      <c r="A4" s="17">
        <f>'APAGADOS RADIO'!H3</f>
        <v>45233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525</v>
      </c>
      <c r="G4" s="36">
        <f t="shared" ref="G4:G7" si="5">E4/F4</f>
        <v>0</v>
      </c>
    </row>
    <row r="5" spans="1:7" x14ac:dyDescent="0.25">
      <c r="A5" s="17">
        <f>'APAGADOS RADIO'!I3</f>
        <v>45234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525</v>
      </c>
      <c r="G5" s="36">
        <f t="shared" si="5"/>
        <v>0</v>
      </c>
    </row>
    <row r="6" spans="1:7" x14ac:dyDescent="0.25">
      <c r="A6" s="17">
        <f>'APAGADOS RADIO'!J3</f>
        <v>45235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525</v>
      </c>
      <c r="G6" s="36">
        <f t="shared" si="5"/>
        <v>0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0</v>
      </c>
      <c r="F35" s="107">
        <f>paradas!F3</f>
        <v>0</v>
      </c>
      <c r="G35" s="107">
        <f t="shared" ref="G35:G47" si="11">E35+F35</f>
        <v>0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0</v>
      </c>
      <c r="F36">
        <f>paradas!G3</f>
        <v>0</v>
      </c>
      <c r="G36" s="107">
        <f t="shared" si="11"/>
        <v>0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0</v>
      </c>
      <c r="G3" s="53">
        <f>COUNTIFS('RESUMEN TOTAL'!C5:C537, "=BONOMO",'RESUMEN TOTAL'!M5:M537,"=APAGADO")</f>
        <v>0</v>
      </c>
      <c r="H3" s="53">
        <f>COUNTIFS('RESUMEN TOTAL'!C5:C537, "=BONOMO",'RESUMEN TOTAL'!N5:N537,"=APAGADO")</f>
        <v>0</v>
      </c>
      <c r="I3" s="53">
        <f>COUNTIFS('RESUMEN TOTAL'!C5:C537, "=BONOMO",'RESUMEN TOTAL'!O5:O537,"=APAGADO")</f>
        <v>0</v>
      </c>
      <c r="J3" s="53">
        <f>COUNTIFS('RESUMEN TOTAL'!C5:C537, "=BONOMO",'RESUMEN TOTAL'!P5:P537,"=APAGADO")</f>
        <v>0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0</v>
      </c>
      <c r="G5" s="56">
        <f>COUNTIFS('RESUMEN TOTAL'!C3:C533, "=COSEIDI",'RESUMEN TOTAL'!M3:M533,"=APAGADO")</f>
        <v>0</v>
      </c>
      <c r="H5" s="56">
        <f>COUNTIFS('RESUMEN TOTAL'!C5:C523, "=COSEIDI",'RESUMEN TOTAL'!N5:N523,"=APAGADO")</f>
        <v>0</v>
      </c>
      <c r="I5" s="56">
        <f>COUNTIFS('RESUMEN TOTAL'!C5:C523, "=COSEIDI",'RESUMEN TOTAL'!O5:O523,"=APAGADO")</f>
        <v>0</v>
      </c>
      <c r="J5" s="56">
        <f>COUNTIFS('RESUMEN TOTAL'!C5:C523, "=COSEIDI",'RESUMEN TOTAL'!P5:P523,"=APAGADO")</f>
        <v>0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>
        <f>'RESUMEN TOTAL'!L234</f>
        <v>0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>
        <f>'RESUMEN TOTAL'!L274</f>
        <v>0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>
        <f>'RESUMEN TOTAL'!L360</f>
        <v>0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>
        <f>'RESUMEN TOTAL'!L361</f>
        <v>0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>
        <f>'RESUMEN TOTAL'!L362</f>
        <v>0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>
        <f>'RESUMEN TOTAL'!L380</f>
        <v>0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>
        <f>'RESUMEN TOTAL'!L381</f>
        <v>0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>
        <f>'RESUMEN TOTAL'!L382</f>
        <v>0</v>
      </c>
      <c r="G380" s="88">
        <f>'RESUMEN TOTAL'!M382</f>
        <v>0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>
        <f>'RESUMEN TOTAL'!L396</f>
        <v>0</v>
      </c>
      <c r="G394" s="88">
        <f>'RESUMEN TOTAL'!M396</f>
        <v>0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>
        <f>'RESUMEN TOTAL'!L402</f>
        <v>0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>
        <f>'RESUMEN TOTAL'!L412</f>
        <v>0</v>
      </c>
      <c r="G410" s="88">
        <f>'RESUMEN TOTAL'!M412</f>
        <v>0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>
        <f>'RESUMEN TOTAL'!L413</f>
        <v>0</v>
      </c>
      <c r="G411" s="88">
        <f>'RESUMEN TOTAL'!M413</f>
        <v>0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>
        <f>'RESUMEN TOTAL'!L498</f>
        <v>0</v>
      </c>
      <c r="G475" s="19">
        <f>'RESUMEN TOTAL'!M498</f>
        <v>0</v>
      </c>
      <c r="H475" s="88">
        <f>'RESUMEN TOTAL'!N498</f>
        <v>0</v>
      </c>
      <c r="I475" s="19">
        <f>'RESUMEN TOTAL'!O498</f>
        <v>0</v>
      </c>
      <c r="J475" s="19">
        <f>'RESUMEN TOTAL'!P498</f>
        <v>0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>
        <f>'RESUMEN TOTAL'!L499</f>
        <v>0</v>
      </c>
      <c r="G476" s="19">
        <f>'RESUMEN TOTAL'!M499</f>
        <v>0</v>
      </c>
      <c r="H476" s="88">
        <f>'RESUMEN TOTAL'!N499</f>
        <v>0</v>
      </c>
      <c r="I476" s="19">
        <f>'RESUMEN TOTAL'!O499</f>
        <v>0</v>
      </c>
      <c r="J476" s="19">
        <f>'RESUMEN TOTAL'!P499</f>
        <v>0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>
        <f>'RESUMEN TOTAL'!L504</f>
        <v>0</v>
      </c>
      <c r="G481" s="19">
        <f>'RESUMEN TOTAL'!M504</f>
        <v>0</v>
      </c>
      <c r="H481" s="88">
        <f>'RESUMEN TOTAL'!N504</f>
        <v>0</v>
      </c>
      <c r="I481" s="19">
        <f>'RESUMEN TOTAL'!O504</f>
        <v>0</v>
      </c>
      <c r="J481" s="19">
        <f>'RESUMEN TOTAL'!P504</f>
        <v>0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>
        <f>'RESUMEN TOTAL'!L506</f>
        <v>0</v>
      </c>
      <c r="G483" s="19">
        <f>'RESUMEN TOTAL'!M506</f>
        <v>0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>
        <f>'RESUMEN TOTAL'!O507</f>
        <v>0</v>
      </c>
      <c r="J484" s="19">
        <f>'RESUMEN TOTAL'!P507</f>
        <v>0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>
        <f>'RESUMEN TOTAL'!O508</f>
        <v>0</v>
      </c>
      <c r="J485" s="19">
        <f>'RESUMEN TOTAL'!P508</f>
        <v>0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>
        <f>'RESUMEN TOTAL'!L509</f>
        <v>0</v>
      </c>
      <c r="G486" s="19">
        <f>'RESUMEN TOTAL'!M509</f>
        <v>0</v>
      </c>
      <c r="H486" s="88">
        <f>'RESUMEN TOTAL'!N509</f>
        <v>0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>
        <f>'RESUMEN TOTAL'!L516</f>
        <v>0</v>
      </c>
      <c r="G495" s="19">
        <f>'RESUMEN TOTAL'!M516</f>
        <v>0</v>
      </c>
      <c r="H495" s="88">
        <f>'RESUMEN TOTAL'!N516</f>
        <v>0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>
        <f>'RESUMEN TOTAL'!L517</f>
        <v>0</v>
      </c>
      <c r="G496" s="19">
        <f>'RESUMEN TOTAL'!M517</f>
        <v>0</v>
      </c>
      <c r="H496" s="88">
        <f>'RESUMEN TOTAL'!N517</f>
        <v>0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0" operator="equal">
      <formula>#REF!</formula>
    </cfRule>
    <cfRule type="cellIs" dxfId="191" priority="91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5" operator="containsText" text="fija">
      <formula>NOT(ISERROR(SEARCH("fija",D438)))</formula>
    </cfRule>
    <cfRule type="containsText" dxfId="187" priority="66" operator="containsText" text="domo">
      <formula>NOT(ISERROR(SEARCH("domo",D438)))</formula>
    </cfRule>
    <cfRule type="containsText" dxfId="186" priority="67" operator="containsText" text="Radio">
      <formula>NOT(ISERROR(SEARCH("Radio",D438)))</formula>
    </cfRule>
  </conditionalFormatting>
  <conditionalFormatting sqref="D438:D439">
    <cfRule type="containsText" dxfId="185" priority="62" operator="containsText" text="fija">
      <formula>NOT(ISERROR(SEARCH("fija",D438)))</formula>
    </cfRule>
    <cfRule type="containsText" dxfId="184" priority="63" operator="containsText" text="domo">
      <formula>NOT(ISERROR(SEARCH("domo",D438)))</formula>
    </cfRule>
  </conditionalFormatting>
  <conditionalFormatting sqref="D439">
    <cfRule type="containsText" dxfId="183" priority="60" operator="containsText" text="fija">
      <formula>NOT(ISERROR(SEARCH("fija",D439)))</formula>
    </cfRule>
    <cfRule type="containsText" dxfId="182" priority="61" operator="containsText" text="domo">
      <formula>NOT(ISERROR(SEARCH("domo",D439)))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7" operator="containsText" text="fija">
      <formula>NOT(ISERROR(SEARCH("fija",D442)))</formula>
    </cfRule>
    <cfRule type="containsText" dxfId="179" priority="58" operator="containsText" text="domo">
      <formula>NOT(ISERROR(SEARCH("domo",D442)))</formula>
    </cfRule>
    <cfRule type="containsText" dxfId="178" priority="59" operator="containsText" text="Radio">
      <formula>NOT(ISERROR(SEARCH("Radio",D442)))</formula>
    </cfRule>
  </conditionalFormatting>
  <conditionalFormatting sqref="D442:D443">
    <cfRule type="containsText" dxfId="177" priority="54" operator="containsText" text="fija">
      <formula>NOT(ISERROR(SEARCH("fija",D442)))</formula>
    </cfRule>
    <cfRule type="containsText" dxfId="176" priority="55" operator="containsText" text="domo">
      <formula>NOT(ISERROR(SEARCH("domo",D442)))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1" operator="containsText" text="fija">
      <formula>NOT(ISERROR(SEARCH("fija",D443)))</formula>
    </cfRule>
    <cfRule type="containsText" dxfId="173" priority="52" operator="containsText" text="domo">
      <formula>NOT(ISERROR(SEARCH("domo",D443)))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8" operator="containsText" text="fija">
      <formula>NOT(ISERROR(SEARCH("fija",D444)))</formula>
    </cfRule>
    <cfRule type="containsText" dxfId="170" priority="49" operator="containsText" text="domo">
      <formula>NOT(ISERROR(SEARCH("domo",D444)))</formula>
    </cfRule>
  </conditionalFormatting>
  <conditionalFormatting sqref="D445">
    <cfRule type="containsText" dxfId="169" priority="46" operator="containsText" text="fija">
      <formula>NOT(ISERROR(SEARCH("fija",D445)))</formula>
    </cfRule>
    <cfRule type="containsText" dxfId="168" priority="47" operator="containsText" text="domo">
      <formula>NOT(ISERROR(SEARCH("domo",D445)))</formula>
    </cfRule>
    <cfRule type="containsText" dxfId="167" priority="50" operator="containsText" text="Radio">
      <formula>NOT(ISERROR(SEARCH("Radio",D445)))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8" operator="containsText" text="fija">
      <formula>NOT(ISERROR(SEARCH("fija",D450)))</formula>
    </cfRule>
    <cfRule type="containsText" dxfId="162" priority="69" operator="containsText" text="domo">
      <formula>NOT(ISERROR(SEARCH("domo",D450)))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5" operator="equal">
      <formula>$E$10</formula>
    </cfRule>
    <cfRule type="cellIs" dxfId="158" priority="926" operator="equal">
      <formula>"PTP A FO"</formula>
    </cfRule>
  </conditionalFormatting>
  <conditionalFormatting sqref="E437">
    <cfRule type="containsText" dxfId="157" priority="8" operator="containsText" text="Radio">
      <formula>NOT(ISERROR(SEARCH("Radio",E437)))</formula>
    </cfRule>
    <cfRule type="cellIs" dxfId="156" priority="9" operator="equal">
      <formula>"PTP A FO"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1" operator="lessThan">
      <formula>0.8</formula>
    </cfRule>
    <cfRule type="cellIs" dxfId="149" priority="182" operator="greater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  <cfRule type="cellIs" dxfId="144" priority="26" operator="lessThan">
      <formula>0.8</formula>
    </cfRule>
    <cfRule type="cellIs" dxfId="143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notContainsText" dxfId="141" priority="33" operator="notContains" text="Caida">
      <formula>ISERROR(SEARCH("Caida",H9))</formula>
    </cfRule>
    <cfRule type="containsText" dxfId="140" priority="34" operator="containsText" text="Caida">
      <formula>NOT(ISERROR(SEARCH("Caida",H9)))</formula>
    </cfRule>
    <cfRule type="cellIs" dxfId="139" priority="35" operator="lessThan">
      <formula>0.8</formula>
    </cfRule>
    <cfRule type="cellIs" dxfId="138" priority="36" operator="greaterThan">
      <formula>0.8</formula>
    </cfRule>
  </conditionalFormatting>
  <conditionalFormatting sqref="H102:H104">
    <cfRule type="cellIs" dxfId="137" priority="28" operator="equal">
      <formula>"APAGADO"</formula>
    </cfRule>
    <cfRule type="notContainsText" dxfId="136" priority="29" operator="notContains" text="Caida">
      <formula>ISERROR(SEARCH("Caida",H102))</formula>
    </cfRule>
    <cfRule type="containsText" dxfId="135" priority="30" operator="containsText" text="Caida">
      <formula>NOT(ISERROR(SEARCH("Caida",H102)))</formula>
    </cfRule>
    <cfRule type="cellIs" dxfId="134" priority="31" operator="lessThan">
      <formula>0.8</formula>
    </cfRule>
    <cfRule type="cellIs" dxfId="133" priority="32" operator="greater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notContainsText" dxfId="131" priority="37" operator="notContains" text="Caida">
      <formula>ISERROR(SEARCH("Caida",H109))</formula>
    </cfRule>
    <cfRule type="containsText" dxfId="130" priority="38" operator="containsText" text="Caida">
      <formula>NOT(ISERROR(SEARCH("Caida",H109)))</formula>
    </cfRule>
    <cfRule type="cellIs" dxfId="129" priority="39" operator="lessThan">
      <formula>0.8</formula>
    </cfRule>
    <cfRule type="cellIs" dxfId="128" priority="40" operator="greaterThan">
      <formula>0.8</formula>
    </cfRule>
    <cfRule type="cellIs" dxfId="127" priority="42" operator="greaterThan">
      <formula>0.8</formula>
    </cfRule>
  </conditionalFormatting>
  <conditionalFormatting sqref="I326:L328">
    <cfRule type="notContainsText" dxfId="126" priority="177" operator="notContains" text="Caida">
      <formula>ISERROR(SEARCH("Caida",I326))</formula>
    </cfRule>
    <cfRule type="containsText" dxfId="125" priority="178" operator="containsText" text="Caida">
      <formula>NOT(ISERROR(SEARCH("Caida",I326)))</formula>
    </cfRule>
    <cfRule type="cellIs" dxfId="124" priority="179" operator="lessThan">
      <formula>0.8</formula>
    </cfRule>
    <cfRule type="cellIs" dxfId="123" priority="180" operator="greaterThan">
      <formula>0.8</formula>
    </cfRule>
  </conditionalFormatting>
  <conditionalFormatting sqref="I398:L411">
    <cfRule type="cellIs" dxfId="122" priority="175" operator="lessThan">
      <formula>0.8</formula>
    </cfRule>
    <cfRule type="cellIs" dxfId="121" priority="176" operator="greaterThan">
      <formula>0.8</formula>
    </cfRule>
  </conditionalFormatting>
  <conditionalFormatting sqref="I415:L429">
    <cfRule type="cellIs" dxfId="120" priority="165" operator="lessThan">
      <formula>0.8</formula>
    </cfRule>
    <cfRule type="cellIs" dxfId="119" priority="166" operator="greater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8" operator="lessThan">
      <formula>0.8</formula>
    </cfRule>
    <cfRule type="cellIs" dxfId="114" priority="19" operator="greater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notContainsText" dxfId="109" priority="163" operator="notContains" text="Caida">
      <formula>ISERROR(SEARCH("Caida",I415))</formula>
    </cfRule>
    <cfRule type="containsText" dxfId="108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ontainsText" dxfId="105" priority="12" operator="containsText" text="Caida">
      <formula>NOT(ISERROR(SEARCH("Caida",I5)))</formula>
    </cfRule>
    <cfRule type="cellIs" dxfId="104" priority="13" operator="lessThan">
      <formula>0.8</formula>
    </cfRule>
    <cfRule type="cellIs" dxfId="103" priority="14" operator="greater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ontainsText" dxfId="98" priority="172" operator="containsText" text="Caida">
      <formula>NOT(ISERROR(SEARCH("Caida",R7)))</formula>
    </cfRule>
    <cfRule type="cellIs" dxfId="97" priority="173" operator="lessThan">
      <formula>0.8</formula>
    </cfRule>
    <cfRule type="cellIs" dxfId="96" priority="174" operator="greaterThan">
      <formula>0.8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notContainsText" dxfId="77" priority="150" operator="notContains" text="Caida">
      <formula>ISERROR(SEARCH("Caida",Y134))</formula>
    </cfRule>
    <cfRule type="containsText" dxfId="76" priority="151" operator="containsText" text="Caida">
      <formula>NOT(ISERROR(SEARCH("Caida",Y134)))</formula>
    </cfRule>
    <cfRule type="cellIs" dxfId="75" priority="152" operator="lessThan">
      <formula>0.8</formula>
    </cfRule>
    <cfRule type="cellIs" dxfId="74" priority="153" operator="greaterThan">
      <formula>0.8</formula>
    </cfRule>
  </conditionalFormatting>
  <conditionalFormatting sqref="Y140:Y145">
    <cfRule type="cellIs" dxfId="73" priority="97" operator="equal">
      <formula>"apagado"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  <cfRule type="cellIs" dxfId="70" priority="148" operator="lessThan">
      <formula>0.8</formula>
    </cfRule>
    <cfRule type="cellIs" dxfId="69" priority="149" operator="greaterThan">
      <formula>0.8</formula>
    </cfRule>
  </conditionalFormatting>
  <conditionalFormatting sqref="Y149">
    <cfRule type="cellIs" dxfId="68" priority="100" operator="equal">
      <formula>"apagado"</formula>
    </cfRule>
    <cfRule type="notContainsText" dxfId="67" priority="142" operator="notContains" text="Caida">
      <formula>ISERROR(SEARCH("Caida",Y149))</formula>
    </cfRule>
    <cfRule type="containsText" dxfId="66" priority="143" operator="containsText" text="Caida">
      <formula>NOT(ISERROR(SEARCH("Caida",Y149)))</formula>
    </cfRule>
    <cfRule type="cellIs" dxfId="65" priority="144" operator="lessThan">
      <formula>0.8</formula>
    </cfRule>
    <cfRule type="cellIs" dxfId="64" priority="145" operator="greaterThan">
      <formula>0.8</formula>
    </cfRule>
  </conditionalFormatting>
  <conditionalFormatting sqref="Y151">
    <cfRule type="cellIs" dxfId="63" priority="99" operator="equal">
      <formula>"apagado"</formula>
    </cfRule>
    <cfRule type="notContainsText" dxfId="62" priority="138" operator="notContains" text="Caida">
      <formula>ISERROR(SEARCH("Caida",Y151))</formula>
    </cfRule>
    <cfRule type="containsText" dxfId="61" priority="139" operator="containsText" text="Caida">
      <formula>NOT(ISERROR(SEARCH("Caida",Y151)))</formula>
    </cfRule>
    <cfRule type="cellIs" dxfId="60" priority="140" operator="lessThan">
      <formula>0.8</formula>
    </cfRule>
    <cfRule type="cellIs" dxfId="59" priority="141" operator="greaterThan">
      <formula>0.8</formula>
    </cfRule>
  </conditionalFormatting>
  <conditionalFormatting sqref="Y167:Y171"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  <cfRule type="cellIs" dxfId="55" priority="136" operator="lessThan">
      <formula>0.8</formula>
    </cfRule>
    <cfRule type="cellIs" dxfId="54" priority="137" operator="greaterThan">
      <formula>0.8</formula>
    </cfRule>
  </conditionalFormatting>
  <conditionalFormatting sqref="Y190:Y192">
    <cfRule type="cellIs" dxfId="53" priority="102" operator="equal">
      <formula>"apagado"</formula>
    </cfRule>
    <cfRule type="notContainsText" dxfId="52" priority="130" operator="notContains" text="Caida">
      <formula>ISERROR(SEARCH("Caida",Y190))</formula>
    </cfRule>
    <cfRule type="containsText" dxfId="51" priority="131" operator="containsText" text="Caida">
      <formula>NOT(ISERROR(SEARCH("Caida",Y190)))</formula>
    </cfRule>
    <cfRule type="cellIs" dxfId="50" priority="132" operator="lessThan">
      <formula>0.8</formula>
    </cfRule>
    <cfRule type="cellIs" dxfId="49" priority="133" operator="greaterThan">
      <formula>0.8</formula>
    </cfRule>
  </conditionalFormatting>
  <conditionalFormatting sqref="Y194">
    <cfRule type="cellIs" dxfId="48" priority="103" operator="equal">
      <formula>"apagado"</formula>
    </cfRule>
    <cfRule type="notContainsText" dxfId="47" priority="126" operator="notContains" text="Caida">
      <formula>ISERROR(SEARCH("Caida",Y194))</formula>
    </cfRule>
    <cfRule type="containsText" dxfId="46" priority="127" operator="containsText" text="Caida">
      <formula>NOT(ISERROR(SEARCH("Caida",Y194)))</formula>
    </cfRule>
    <cfRule type="cellIs" dxfId="45" priority="128" operator="lessThan">
      <formula>0.8</formula>
    </cfRule>
    <cfRule type="cellIs" dxfId="44" priority="129" operator="greaterThan">
      <formula>0.8</formula>
    </cfRule>
  </conditionalFormatting>
  <conditionalFormatting sqref="Y208">
    <cfRule type="cellIs" dxfId="43" priority="104" operator="equal">
      <formula>"apagado"</formula>
    </cfRule>
    <cfRule type="notContainsText" dxfId="42" priority="122" operator="notContains" text="Caida">
      <formula>ISERROR(SEARCH("Caida",Y208))</formula>
    </cfRule>
    <cfRule type="containsText" dxfId="41" priority="123" operator="containsText" text="Caida">
      <formula>NOT(ISERROR(SEARCH("Caida",Y208)))</formula>
    </cfRule>
    <cfRule type="cellIs" dxfId="40" priority="124" operator="lessThan">
      <formula>0.8</formula>
    </cfRule>
    <cfRule type="cellIs" dxfId="39" priority="125" operator="greaterThan">
      <formula>0.8</formula>
    </cfRule>
  </conditionalFormatting>
  <conditionalFormatting sqref="Y221:Y223"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ontainsText" dxfId="36" priority="119" operator="containsText" text="Caida">
      <formula>NOT(ISERROR(SEARCH("Caida",Y221)))</formula>
    </cfRule>
    <cfRule type="cellIs" dxfId="35" priority="120" operator="lessThan">
      <formula>0.8</formula>
    </cfRule>
    <cfRule type="cellIs" dxfId="34" priority="121" operator="greaterThan">
      <formula>0.8</formula>
    </cfRule>
  </conditionalFormatting>
  <conditionalFormatting sqref="Y229">
    <cfRule type="cellIs" dxfId="33" priority="106" operator="equal">
      <formula>"apagado"</formula>
    </cfRule>
    <cfRule type="notContainsText" dxfId="32" priority="114" operator="notContains" text="Caida">
      <formula>ISERROR(SEARCH("Caida",Y229))</formula>
    </cfRule>
    <cfRule type="containsText" dxfId="31" priority="115" operator="containsText" text="Caida">
      <formula>NOT(ISERROR(SEARCH("Caida",Y229)))</formula>
    </cfRule>
    <cfRule type="cellIs" dxfId="30" priority="116" operator="lessThan">
      <formula>0.8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notContainsText" dxfId="27" priority="110" operator="notContains" text="Caida">
      <formula>ISERROR(SEARCH("Caida",Y246))</formula>
    </cfRule>
    <cfRule type="containsText" dxfId="26" priority="111" operator="containsText" text="Caida">
      <formula>NOT(ISERROR(SEARCH("Caida",Y246)))</formula>
    </cfRule>
    <cfRule type="cellIs" dxfId="25" priority="112" operator="lessThan">
      <formula>0.8</formula>
    </cfRule>
    <cfRule type="cellIs" dxfId="24" priority="113" operator="greaterThan">
      <formula>0.8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notContainsText" dxfId="21" priority="86" operator="notContains" text="Caida">
      <formula>ISERROR(SEARCH("Caida",Z7))</formula>
    </cfRule>
    <cfRule type="containsText" dxfId="20" priority="87" operator="containsText" text="Caida">
      <formula>NOT(ISERROR(SEARCH("Caida",Z7)))</formula>
    </cfRule>
    <cfRule type="cellIs" dxfId="19" priority="88" operator="lessThan">
      <formula>0.8</formula>
    </cfRule>
    <cfRule type="cellIs" dxfId="18" priority="89" operator="greaterThan">
      <formula>0.8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2023-10-31T17:57:25Z</dcterms:modified>
</cp:coreProperties>
</file>