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9D338BBF-4EF5-4EED-8336-9AE888B28661}" xr6:coauthVersionLast="47" xr6:coauthVersionMax="47" xr10:uidLastSave="{00000000-0000-0000-0000-000000000000}"/>
  <bookViews>
    <workbookView xWindow="-120" yWindow="-120" windowWidth="20730" windowHeight="11760" tabRatio="601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K469" i="2" s="1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3" i="2" l="1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<sst xmlns="http://schemas.openxmlformats.org/spreadsheetml/2006/main" count="4309" uniqueCount="1570">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</sst>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67"/>
  <sheetViews>
    <sheetView zoomScale="50" zoomScaleNormal="50" workbookViewId="0">
      <pane xSplit="11" ySplit="4" topLeftCell="M14" activePane="bottomRight" state="frozen"/>
      <selection pane="topRight" activeCell="M1" sqref="M1"/>
      <selection pane="bottomLeft" activeCell="A5" sqref="A5"/>
      <selection pane="bottomRight" activeCell="B382" sqref="B38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5.7142857142857141E-2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495</v>
      </c>
      <c r="N2" s="75">
        <f t="shared" ref="N2" si="4">CANTIDAD_DE_CAMARAS-N3</f>
        <v>525</v>
      </c>
      <c r="O2" s="75">
        <f t="shared" si="3"/>
        <v>525</v>
      </c>
      <c r="P2" s="75">
        <f t="shared" si="3"/>
        <v>525</v>
      </c>
      <c r="Q2" s="75">
        <f t="shared" si="3"/>
        <v>525</v>
      </c>
      <c r="R2" s="75">
        <f t="shared" si="3"/>
        <v>525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8" t="s">
        <v>1569</v>
      </c>
      <c r="M14" s="88" t="s">
        <v>1569</v>
      </c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26</v>
      </c>
      <c r="J15" s="34">
        <f t="shared" si="8"/>
        <v>2</v>
      </c>
      <c r="K15" s="35">
        <f t="shared" si="9"/>
        <v>0.9285714285714286</v>
      </c>
      <c r="L15" s="88" t="s">
        <v>1569</v>
      </c>
      <c r="M15" s="88" t="s">
        <v>1569</v>
      </c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 t="s">
        <v>1569</v>
      </c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 t="s">
        <v>1569</v>
      </c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 t="s">
        <v>1569</v>
      </c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 t="s">
        <v>1569</v>
      </c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 t="s">
        <v>1569</v>
      </c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 t="s">
        <v>1569</v>
      </c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8" t="s">
        <v>1569</v>
      </c>
      <c r="M107" s="88" t="s">
        <v>1569</v>
      </c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hidden="1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26</v>
      </c>
      <c r="J132" s="34">
        <f t="shared" si="16"/>
        <v>2</v>
      </c>
      <c r="K132" s="35">
        <f t="shared" si="17"/>
        <v>0.9285714285714286</v>
      </c>
      <c r="L132" s="88" t="s">
        <v>1569</v>
      </c>
      <c r="M132" s="88" t="s">
        <v>1569</v>
      </c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26</v>
      </c>
      <c r="J133" s="34">
        <f t="shared" si="16"/>
        <v>2</v>
      </c>
      <c r="K133" s="35">
        <f t="shared" si="17"/>
        <v>0.9285714285714286</v>
      </c>
      <c r="L133" s="88" t="s">
        <v>1569</v>
      </c>
      <c r="M133" s="88" t="s">
        <v>1569</v>
      </c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hidden="1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hidden="1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hidden="1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 t="s">
        <v>1569</v>
      </c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26</v>
      </c>
      <c r="J148" s="34">
        <f t="shared" ref="J148:J253" si="23">COUNTIF(L148:AM148,"APAGADO")</f>
        <v>2</v>
      </c>
      <c r="K148" s="35">
        <f t="shared" ref="K148:K253" si="24">(I148)/(J148+I148)</f>
        <v>0.9285714285714286</v>
      </c>
      <c r="L148" s="88" t="s">
        <v>1569</v>
      </c>
      <c r="M148" s="88" t="s">
        <v>1569</v>
      </c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hidden="1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hidden="1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hidden="1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hidden="1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hidden="1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hidden="1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hidden="1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hidden="1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hidden="1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hidden="1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 t="s">
        <v>1569</v>
      </c>
      <c r="M188" s="88" t="s">
        <v>1569</v>
      </c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hidden="1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hidden="1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hidden="1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hidden="1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26</v>
      </c>
      <c r="J194" s="34">
        <f t="shared" si="23"/>
        <v>2</v>
      </c>
      <c r="K194" s="35">
        <f t="shared" si="24"/>
        <v>0.9285714285714286</v>
      </c>
      <c r="L194" s="88" t="s">
        <v>1569</v>
      </c>
      <c r="M194" s="88" t="s">
        <v>1569</v>
      </c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26</v>
      </c>
      <c r="J196" s="34">
        <f t="shared" si="23"/>
        <v>2</v>
      </c>
      <c r="K196" s="35">
        <f t="shared" si="24"/>
        <v>0.9285714285714286</v>
      </c>
      <c r="L196" s="88" t="s">
        <v>1569</v>
      </c>
      <c r="M196" s="88" t="s">
        <v>1569</v>
      </c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hidden="1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 t="s">
        <v>1569</v>
      </c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hidden="1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 t="s">
        <v>1569</v>
      </c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hidden="1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hidden="1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hidden="1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hidden="1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hidden="1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hidden="1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hidden="1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hidden="1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hidden="1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hidden="1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hidden="1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hidden="1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hidden="1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hidden="1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hidden="1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hidden="1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hidden="1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hidden="1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hidden="1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hidden="1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hidden="1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hidden="1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hidden="1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hidden="1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hidden="1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hidden="1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26</v>
      </c>
      <c r="J231" s="34">
        <f t="shared" si="23"/>
        <v>2</v>
      </c>
      <c r="K231" s="35">
        <f t="shared" si="24"/>
        <v>0.9285714285714286</v>
      </c>
      <c r="L231" s="88" t="s">
        <v>1569</v>
      </c>
      <c r="M231" s="88" t="s">
        <v>1569</v>
      </c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26</v>
      </c>
      <c r="J232" s="34">
        <f t="shared" si="23"/>
        <v>2</v>
      </c>
      <c r="K232" s="35">
        <f t="shared" si="24"/>
        <v>0.9285714285714286</v>
      </c>
      <c r="L232" s="88" t="s">
        <v>1569</v>
      </c>
      <c r="M232" s="88" t="s">
        <v>1569</v>
      </c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26</v>
      </c>
      <c r="J233" s="34">
        <f>COUNTIF(L233:AM233,"APAGADO")</f>
        <v>2</v>
      </c>
      <c r="K233" s="35">
        <f>(I233)/(J233+I233)</f>
        <v>0.9285714285714286</v>
      </c>
      <c r="L233" s="88" t="s">
        <v>1569</v>
      </c>
      <c r="M233" s="88" t="s">
        <v>1569</v>
      </c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26</v>
      </c>
      <c r="J234" s="34">
        <f t="shared" si="23"/>
        <v>2</v>
      </c>
      <c r="K234" s="35">
        <f t="shared" si="24"/>
        <v>0.9285714285714286</v>
      </c>
      <c r="L234" s="88" t="s">
        <v>1569</v>
      </c>
      <c r="M234" s="88" t="s">
        <v>1569</v>
      </c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hidden="1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hidden="1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hidden="1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hidden="1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hidden="1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hidden="1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hidden="1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hidden="1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hidden="1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hidden="1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hidden="1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26</v>
      </c>
      <c r="J246" s="34">
        <f t="shared" si="23"/>
        <v>2</v>
      </c>
      <c r="K246" s="35">
        <f t="shared" si="24"/>
        <v>0.9285714285714286</v>
      </c>
      <c r="L246" s="88" t="s">
        <v>1569</v>
      </c>
      <c r="M246" s="88" t="s">
        <v>1569</v>
      </c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hidden="1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hidden="1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hidden="1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hidden="1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hidden="1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hidden="1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hidden="1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hidden="1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28</v>
      </c>
      <c r="J254" s="34">
        <f t="shared" ref="J254:J318" si="36">COUNTIF(L254:AM254,"APAGADO")</f>
        <v>0</v>
      </c>
      <c r="K254" s="35">
        <f t="shared" ref="K254:K318" si="37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hidden="1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hidden="1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hidden="1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hidden="1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hidden="1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 t="s">
        <v>1569</v>
      </c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hidden="1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 t="s">
        <v>1569</v>
      </c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hidden="1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 t="s">
        <v>1569</v>
      </c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hidden="1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 t="s">
        <v>1569</v>
      </c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hidden="1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 t="s">
        <v>1569</v>
      </c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hidden="1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27</v>
      </c>
      <c r="J264" s="34">
        <f t="shared" si="36"/>
        <v>1</v>
      </c>
      <c r="K264" s="35">
        <f t="shared" si="37"/>
        <v>0.9642857142857143</v>
      </c>
      <c r="L264" s="88" t="s">
        <v>1569</v>
      </c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hidden="1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 t="s">
        <v>1569</v>
      </c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hidden="1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 t="s">
        <v>1569</v>
      </c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hidden="1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 t="s">
        <v>1569</v>
      </c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hidden="1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27</v>
      </c>
      <c r="J268" s="34">
        <f>COUNTIF(L268:AM268,"APAGADO")</f>
        <v>1</v>
      </c>
      <c r="K268" s="35">
        <f>(I268)/(J268+I268)</f>
        <v>0.9642857142857143</v>
      </c>
      <c r="L268" s="88" t="s">
        <v>1569</v>
      </c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hidden="1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8" t="s">
        <v>1569</v>
      </c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hidden="1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 t="s">
        <v>1569</v>
      </c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hidden="1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8" t="s">
        <v>1569</v>
      </c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hidden="1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27</v>
      </c>
      <c r="J272" s="34">
        <f t="shared" si="36"/>
        <v>1</v>
      </c>
      <c r="K272" s="35">
        <f t="shared" si="37"/>
        <v>0.9642857142857143</v>
      </c>
      <c r="L272" s="88" t="s">
        <v>1569</v>
      </c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hidden="1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27</v>
      </c>
      <c r="J273" s="34">
        <f t="shared" si="36"/>
        <v>1</v>
      </c>
      <c r="K273" s="35">
        <f t="shared" si="37"/>
        <v>0.9642857142857143</v>
      </c>
      <c r="L273" s="88" t="s">
        <v>1569</v>
      </c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hidden="1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27</v>
      </c>
      <c r="J274" s="34">
        <f>COUNTIF(L274:AM274,"APAGADO")</f>
        <v>1</v>
      </c>
      <c r="K274" s="35">
        <f>(I274)/(J274+I274)</f>
        <v>0.9642857142857143</v>
      </c>
      <c r="L274" s="88" t="s">
        <v>1569</v>
      </c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hidden="1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 t="s">
        <v>1569</v>
      </c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hidden="1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27</v>
      </c>
      <c r="J276" s="34">
        <f>COUNTIF(L276:AM276,"APAGADO")</f>
        <v>1</v>
      </c>
      <c r="K276" s="35">
        <f>(I276)/(J276+I276)</f>
        <v>0.9642857142857143</v>
      </c>
      <c r="L276" s="88" t="s">
        <v>1569</v>
      </c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hidden="1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27</v>
      </c>
      <c r="J277" s="34">
        <f>COUNTIF(L277:AM277,"APAGADO")</f>
        <v>1</v>
      </c>
      <c r="K277" s="35">
        <f>(I277)/(J277+I277)</f>
        <v>0.9642857142857143</v>
      </c>
      <c r="L277" s="88" t="s">
        <v>1569</v>
      </c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hidden="1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 t="s">
        <v>1569</v>
      </c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hidden="1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 t="s">
        <v>1569</v>
      </c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hidden="1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hidden="1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hidden="1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hidden="1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hidden="1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hidden="1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hidden="1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hidden="1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hidden="1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hidden="1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hidden="1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hidden="1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hidden="1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hidden="1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hidden="1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hidden="1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hidden="1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hidden="1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hidden="1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hidden="1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hidden="1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hidden="1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hidden="1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hidden="1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hidden="1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hidden="1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hidden="1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hidden="1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hidden="1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hidden="1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hidden="1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hidden="1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hidden="1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hidden="1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hidden="1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hidden="1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hidden="1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hidden="1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hidden="1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hidden="1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hidden="1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hidden="1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hidden="1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hidden="1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hidden="1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hidden="1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hidden="1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hidden="1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hidden="1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hidden="1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hidden="1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hidden="1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hidden="1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hidden="1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hidden="1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hidden="1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hidden="1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hidden="1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hidden="1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hidden="1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hidden="1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hidden="1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hidden="1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hidden="1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hidden="1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hidden="1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hidden="1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hidden="1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hidden="1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hidden="1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hidden="1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hidden="1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hidden="1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hidden="1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hidden="1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hidden="1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hidden="1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hidden="1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hidden="1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hidden="1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hidden="1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 t="s">
        <v>1569</v>
      </c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hidden="1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27</v>
      </c>
      <c r="J361" s="34">
        <f t="shared" si="48"/>
        <v>1</v>
      </c>
      <c r="K361" s="35">
        <f t="shared" si="49"/>
        <v>0.9642857142857143</v>
      </c>
      <c r="L361" s="88" t="s">
        <v>1569</v>
      </c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hidden="1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8" t="s">
        <v>1569</v>
      </c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hidden="1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hidden="1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hidden="1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hidden="1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hidden="1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hidden="1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hidden="1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hidden="1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hidden="1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hidden="1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hidden="1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hidden="1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hidden="1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hidden="1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hidden="1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hidden="1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hidden="1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hidden="1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hidden="1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26</v>
      </c>
      <c r="J382" s="34">
        <f t="shared" si="48"/>
        <v>2</v>
      </c>
      <c r="K382" s="35">
        <f t="shared" si="49"/>
        <v>0.9285714285714286</v>
      </c>
      <c r="L382" s="88" t="s">
        <v>1569</v>
      </c>
      <c r="M382" s="88" t="s">
        <v>1569</v>
      </c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hidden="1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hidden="1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hidden="1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hidden="1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hidden="1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hidden="1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hidden="1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hidden="1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hidden="1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hidden="1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hidden="1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hidden="1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hidden="1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 t="s">
        <v>1569</v>
      </c>
      <c r="M396" s="88" t="s">
        <v>1569</v>
      </c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hidden="1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hidden="1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hidden="1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hidden="1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hidden="1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hidden="1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27</v>
      </c>
      <c r="J402" s="34">
        <f t="shared" si="56"/>
        <v>1</v>
      </c>
      <c r="K402" s="35">
        <f t="shared" si="57"/>
        <v>0.9642857142857143</v>
      </c>
      <c r="L402" s="88" t="s">
        <v>1569</v>
      </c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hidden="1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hidden="1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hidden="1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hidden="1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hidden="1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hidden="1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hidden="1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hidden="1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hidden="1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26</v>
      </c>
      <c r="J412" s="34">
        <f t="shared" si="56"/>
        <v>2</v>
      </c>
      <c r="K412" s="35">
        <f t="shared" si="57"/>
        <v>0.9285714285714286</v>
      </c>
      <c r="L412" s="88" t="s">
        <v>1569</v>
      </c>
      <c r="M412" s="88" t="s">
        <v>1569</v>
      </c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26</v>
      </c>
      <c r="J413" s="34">
        <f t="shared" si="56"/>
        <v>2</v>
      </c>
      <c r="K413" s="35">
        <f t="shared" si="57"/>
        <v>0.9285714285714286</v>
      </c>
      <c r="L413" s="88" t="s">
        <v>1569</v>
      </c>
      <c r="M413" s="88" t="s">
        <v>1569</v>
      </c>
      <c r="N413" s="88"/>
      <c r="O413" s="88"/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hidden="1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hidden="1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hidden="1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hidden="1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hidden="1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hidden="1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hidden="1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hidden="1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hidden="1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hidden="1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hidden="1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hidden="1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hidden="1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hidden="1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hidden="1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hidden="1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hidden="1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hidden="1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 t="s">
        <v>1569</v>
      </c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hidden="1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 t="s">
        <v>1569</v>
      </c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hidden="1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27</v>
      </c>
      <c r="J433" s="34">
        <f t="shared" si="56"/>
        <v>1</v>
      </c>
      <c r="K433" s="35">
        <f t="shared" si="57"/>
        <v>0.9642857142857143</v>
      </c>
      <c r="L433" s="88" t="s">
        <v>1569</v>
      </c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hidden="1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 t="s">
        <v>1569</v>
      </c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hidden="1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hidden="1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hidden="1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hidden="1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hidden="1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hidden="1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hidden="1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hidden="1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hidden="1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hidden="1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hidden="1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hidden="1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hidden="1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hidden="1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hidden="1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 t="s">
        <v>1569</v>
      </c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hidden="1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hidden="1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hidden="1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hidden="1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hidden="1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hidden="1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hidden="1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hidden="1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hidden="1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hidden="1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hidden="1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hidden="1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hidden="1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26</v>
      </c>
      <c r="J462" s="34">
        <f t="shared" si="64"/>
        <v>2</v>
      </c>
      <c r="K462" s="35">
        <f t="shared" si="65"/>
        <v>0.9285714285714286</v>
      </c>
      <c r="L462" s="88" t="s">
        <v>1569</v>
      </c>
      <c r="M462" s="88" t="s">
        <v>1569</v>
      </c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hidden="1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26</v>
      </c>
      <c r="J463" s="34">
        <f t="shared" si="64"/>
        <v>2</v>
      </c>
      <c r="K463" s="35">
        <f t="shared" si="65"/>
        <v>0.9285714285714286</v>
      </c>
      <c r="L463" s="88" t="s">
        <v>1569</v>
      </c>
      <c r="M463" s="88" t="s">
        <v>1569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hidden="1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28</v>
      </c>
      <c r="J464" s="34">
        <f t="shared" si="64"/>
        <v>0</v>
      </c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hidden="1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hidden="1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hidden="1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hidden="1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hidden="1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hidden="1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hidden="1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hidden="1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hidden="1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hidden="1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hidden="1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hidden="1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26</v>
      </c>
      <c r="J476" s="34">
        <f t="shared" si="66"/>
        <v>2</v>
      </c>
      <c r="K476" s="35">
        <f t="shared" si="67"/>
        <v>0.9285714285714286</v>
      </c>
      <c r="L476" s="88" t="s">
        <v>1569</v>
      </c>
      <c r="M476" s="88" t="s">
        <v>1569</v>
      </c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hidden="1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26</v>
      </c>
      <c r="J477" s="34">
        <f t="shared" si="66"/>
        <v>2</v>
      </c>
      <c r="K477" s="35">
        <f t="shared" si="67"/>
        <v>0.9285714285714286</v>
      </c>
      <c r="L477" s="88" t="s">
        <v>1569</v>
      </c>
      <c r="M477" s="88" t="s">
        <v>1569</v>
      </c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hidden="1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hidden="1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hidden="1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hidden="1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hidden="1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hidden="1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hidden="1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hidden="1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hidden="1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hidden="1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hidden="1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hidden="1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hidden="1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hidden="1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hidden="1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hidden="1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hidden="1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hidden="1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hidden="1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hidden="1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hidden="1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26</v>
      </c>
      <c r="J498" s="34">
        <f t="shared" si="72"/>
        <v>2</v>
      </c>
      <c r="K498" s="35">
        <f t="shared" si="73"/>
        <v>0.9285714285714286</v>
      </c>
      <c r="L498" s="88" t="s">
        <v>1569</v>
      </c>
      <c r="M498" s="88" t="s">
        <v>1569</v>
      </c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hidden="1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26</v>
      </c>
      <c r="J499" s="34">
        <f t="shared" si="72"/>
        <v>2</v>
      </c>
      <c r="K499" s="35">
        <f t="shared" si="73"/>
        <v>0.9285714285714286</v>
      </c>
      <c r="L499" s="88" t="s">
        <v>1569</v>
      </c>
      <c r="M499" s="88" t="s">
        <v>1569</v>
      </c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hidden="1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hidden="1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hidden="1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hidden="1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hidden="1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26</v>
      </c>
      <c r="J504" s="34">
        <f t="shared" si="72"/>
        <v>2</v>
      </c>
      <c r="K504" s="35">
        <f t="shared" si="73"/>
        <v>0.9285714285714286</v>
      </c>
      <c r="L504" s="88" t="s">
        <v>1569</v>
      </c>
      <c r="M504" s="88" t="s">
        <v>1569</v>
      </c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hidden="1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28</v>
      </c>
      <c r="J505" s="34">
        <f t="shared" si="72"/>
        <v>0</v>
      </c>
      <c r="K505" s="35">
        <f t="shared" si="73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hidden="1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26</v>
      </c>
      <c r="J506" s="34">
        <f t="shared" si="72"/>
        <v>2</v>
      </c>
      <c r="K506" s="35">
        <f t="shared" si="73"/>
        <v>0.9285714285714286</v>
      </c>
      <c r="L506" s="88" t="s">
        <v>1569</v>
      </c>
      <c r="M506" s="88" t="s">
        <v>1569</v>
      </c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hidden="1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28</v>
      </c>
      <c r="J507" s="34">
        <f t="shared" si="72"/>
        <v>0</v>
      </c>
      <c r="K507" s="35">
        <f t="shared" si="73"/>
        <v>1</v>
      </c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hidden="1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hidden="1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26</v>
      </c>
      <c r="J509" s="34">
        <f t="shared" si="72"/>
        <v>2</v>
      </c>
      <c r="K509" s="35">
        <f t="shared" si="73"/>
        <v>0.9285714285714286</v>
      </c>
      <c r="L509" s="88" t="s">
        <v>1569</v>
      </c>
      <c r="M509" s="88" t="s">
        <v>1569</v>
      </c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hidden="1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hidden="1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hidden="1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hidden="1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hidden="1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hidden="1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hidden="1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26</v>
      </c>
      <c r="J516" s="34">
        <f t="shared" si="75"/>
        <v>2</v>
      </c>
      <c r="K516" s="35">
        <f t="shared" si="76"/>
        <v>0.9285714285714286</v>
      </c>
      <c r="L516" s="90" t="s">
        <v>1569</v>
      </c>
      <c r="M516" s="90" t="s">
        <v>1569</v>
      </c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hidden="1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26</v>
      </c>
      <c r="J517" s="34">
        <f t="shared" si="75"/>
        <v>2</v>
      </c>
      <c r="K517" s="35">
        <f t="shared" si="76"/>
        <v>0.9285714285714286</v>
      </c>
      <c r="L517" s="90" t="s">
        <v>1569</v>
      </c>
      <c r="M517" s="90" t="s">
        <v>1569</v>
      </c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hidden="1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hidden="1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hidden="1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hidden="1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hidden="1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hidden="1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hidden="1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hidden="1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hidden="1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hidden="1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hidden="1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hidden="1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>
    <filterColumn colId="2">
      <filters>
        <filter val="BONOMO"/>
        <filter val="COSEIDI"/>
      </filters>
    </filterColumn>
    <filterColumn colId="12">
      <customFilters>
        <customFilter operator="notEqual" val=" "/>
      </customFilters>
    </filterColumn>
  </autoFilter>
  <phoneticPr fontId="6" type="noConversion"/>
  <conditionalFormatting sqref="C1:C211 D107:D109 D117 D165 D169:D170 D203:D204 D211 C212:D212 C213:C298 D289:D290 D298 C299:D299 C300:C1048576 D372:D375 D430 D463">
    <cfRule type="cellIs" dxfId="70" priority="453" operator="equal">
      <formula>$C$214</formula>
    </cfRule>
    <cfRule type="cellIs" dxfId="69" priority="452" operator="equal">
      <formula>$C$226</formula>
    </cfRule>
  </conditionalFormatting>
  <conditionalFormatting sqref="E1:E439 E452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1">
    <cfRule type="containsText" dxfId="65" priority="401" operator="containsText" text="Radio">
      <formula>NOT(ISERROR(SEARCH("Radio",E441)))</formula>
    </cfRule>
    <cfRule type="containsText" dxfId="64" priority="400" operator="containsText" text="domo">
      <formula>NOT(ISERROR(SEARCH("domo",E441)))</formula>
    </cfRule>
    <cfRule type="containsText" dxfId="63" priority="399" operator="containsText" text="fija">
      <formula>NOT(ISERROR(SEARCH("fija",E441)))</formula>
    </cfRule>
  </conditionalFormatting>
  <conditionalFormatting sqref="E441:E442">
    <cfRule type="containsText" dxfId="62" priority="395" operator="containsText" text="domo">
      <formula>NOT(ISERROR(SEARCH("domo",E441)))</formula>
    </cfRule>
    <cfRule type="containsText" dxfId="61" priority="394" operator="containsText" text="fija">
      <formula>NOT(ISERROR(SEARCH("fija",E441)))</formula>
    </cfRule>
  </conditionalFormatting>
  <conditionalFormatting sqref="E442">
    <cfRule type="containsText" dxfId="60" priority="396" operator="containsText" text="Radio">
      <formula>NOT(ISERROR(SEARCH("Radio",E442)))</formula>
    </cfRule>
    <cfRule type="containsText" dxfId="59" priority="393" operator="containsText" text="domo">
      <formula>NOT(ISERROR(SEARCH("domo",E442)))</formula>
    </cfRule>
    <cfRule type="containsText" dxfId="58" priority="392" operator="containsText" text="fija">
      <formula>NOT(ISERROR(SEARCH("fija",E442)))</formula>
    </cfRule>
  </conditionalFormatting>
  <conditionalFormatting sqref="E445">
    <cfRule type="containsText" dxfId="57" priority="391" operator="containsText" text="Radio">
      <formula>NOT(ISERROR(SEARCH("Radio",E445)))</formula>
    </cfRule>
    <cfRule type="containsText" dxfId="56" priority="390" operator="containsText" text="domo">
      <formula>NOT(ISERROR(SEARCH("domo",E445)))</formula>
    </cfRule>
    <cfRule type="containsText" dxfId="55" priority="389" operator="containsText" text="fija">
      <formula>NOT(ISERROR(SEARCH("fija",E445)))</formula>
    </cfRule>
  </conditionalFormatting>
  <conditionalFormatting sqref="E445:E446">
    <cfRule type="containsText" dxfId="54" priority="385" operator="containsText" text="domo">
      <formula>NOT(ISERROR(SEARCH("domo",E445)))</formula>
    </cfRule>
    <cfRule type="containsText" dxfId="53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52" priority="386" operator="containsText" text="Radio">
      <formula>NOT(ISERROR(SEARCH("Radio",E27)))</formula>
    </cfRule>
  </conditionalFormatting>
  <conditionalFormatting sqref="E446:E447">
    <cfRule type="containsText" dxfId="51" priority="379" operator="containsText" text="fija">
      <formula>NOT(ISERROR(SEARCH("fija",E446)))</formula>
    </cfRule>
    <cfRule type="containsText" dxfId="50" priority="380" operator="containsText" text="domo">
      <formula>NOT(ISERROR(SEARCH("domo",E446)))</formula>
    </cfRule>
  </conditionalFormatting>
  <conditionalFormatting sqref="E447">
    <cfRule type="containsText" dxfId="49" priority="381" operator="containsText" text="Radio">
      <formula>NOT(ISERROR(SEARCH("Radio",E447)))</formula>
    </cfRule>
  </conditionalFormatting>
  <conditionalFormatting sqref="E447:E448">
    <cfRule type="containsText" dxfId="48" priority="374" operator="containsText" text="fija">
      <formula>NOT(ISERROR(SEARCH("fija",E447)))</formula>
    </cfRule>
    <cfRule type="containsText" dxfId="47" priority="375" operator="containsText" text="domo">
      <formula>NOT(ISERROR(SEARCH("domo",E447)))</formula>
    </cfRule>
  </conditionalFormatting>
  <conditionalFormatting sqref="E448">
    <cfRule type="containsText" dxfId="46" priority="372" operator="containsText" text="fija">
      <formula>NOT(ISERROR(SEARCH("fija",E448)))</formula>
    </cfRule>
    <cfRule type="containsText" dxfId="45" priority="373" operator="containsText" text="domo">
      <formula>NOT(ISERROR(SEARCH("domo",E448)))</formula>
    </cfRule>
    <cfRule type="containsText" dxfId="44" priority="376" operator="containsText" text="Radio">
      <formula>NOT(ISERROR(SEARCH("Radio",E448)))</formula>
    </cfRule>
  </conditionalFormatting>
  <conditionalFormatting sqref="E450">
    <cfRule type="containsText" dxfId="43" priority="670" operator="containsText" text="fija">
      <formula>NOT(ISERROR(SEARCH("fija",E450)))</formula>
    </cfRule>
    <cfRule type="containsText" dxfId="42" priority="671" operator="containsText" text="domo">
      <formula>NOT(ISERROR(SEARCH("domo",E450)))</formula>
    </cfRule>
  </conditionalFormatting>
  <conditionalFormatting sqref="E453:E455">
    <cfRule type="containsText" dxfId="41" priority="403" operator="containsText" text="domo">
      <formula>NOT(ISERROR(SEARCH("domo",E453)))</formula>
    </cfRule>
    <cfRule type="containsText" dxfId="40" priority="402" operator="containsText" text="fija">
      <formula>NOT(ISERROR(SEARCH("fija",E453)))</formula>
    </cfRule>
  </conditionalFormatting>
  <conditionalFormatting sqref="E460:F479">
    <cfRule type="containsText" dxfId="39" priority="1" operator="containsText" text="Radio">
      <formula>NOT(ISERROR(SEARCH("Radio",E460)))</formula>
    </cfRule>
  </conditionalFormatting>
  <conditionalFormatting sqref="E490:G509">
    <cfRule type="containsText" dxfId="38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37" priority="927" operator="containsText" text="Radio">
      <formula>NOT(ISERROR(SEARCH("Radio",E1)))</formula>
    </cfRule>
  </conditionalFormatting>
  <conditionalFormatting sqref="F440">
    <cfRule type="cellIs" dxfId="36" priority="50" operator="equal">
      <formula>"PTP A FO"</formula>
    </cfRule>
    <cfRule type="containsText" dxfId="35" priority="49" operator="containsText" text="Radio">
      <formula>NOT(ISERROR(SEARCH("Radio",F440)))</formula>
    </cfRule>
  </conditionalFormatting>
  <conditionalFormatting sqref="F1:G439 F450:G450 F452:G490 F491:F496 F497:G1048576">
    <cfRule type="cellIs" dxfId="34" priority="651" operator="equal">
      <formula>"PTP A FO"</formula>
    </cfRule>
  </conditionalFormatting>
  <conditionalFormatting sqref="F1:G490 F491:F496 F497:G1048576">
    <cfRule type="cellIs" dxfId="33" priority="456" operator="equal">
      <formula>"PTP A FO"</formula>
    </cfRule>
  </conditionalFormatting>
  <conditionalFormatting sqref="F1:G490 F497:G1048576 F491:F496">
    <cfRule type="cellIs" dxfId="32" priority="455" operator="equal">
      <formula>$F$10</formula>
    </cfRule>
  </conditionalFormatting>
  <conditionalFormatting sqref="G491:G496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1 H493 H495 H497 H499 H501">
    <cfRule type="containsText" dxfId="28" priority="27" operator="containsText" text="Radio">
      <formula>NOT(ISERROR(SEARCH("Radio",H491)))</formula>
    </cfRule>
  </conditionalFormatting>
  <conditionalFormatting sqref="H503">
    <cfRule type="containsText" dxfId="27" priority="26" operator="containsText" text="Radio">
      <formula>NOT(ISERROR(SEARCH("Radio",H503)))</formula>
    </cfRule>
  </conditionalFormatting>
  <conditionalFormatting sqref="H507 H509">
    <cfRule type="containsText" dxfId="26" priority="25" operator="containsText" text="Radio">
      <formula>NOT(ISERROR(SEARCH("Radio",H507)))</formula>
    </cfRule>
  </conditionalFormatting>
  <conditionalFormatting sqref="K4:K529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10:AN1048576">
    <cfRule type="containsText" dxfId="23" priority="583" operator="containsText" text="Caida">
      <formula>NOT(ISERROR(SEARCH("Caida",L510)))</formula>
    </cfRule>
    <cfRule type="notContainsText" dxfId="22" priority="916" operator="notContains" text="Caida">
      <formula>ISERROR(SEARCH("Caida",L510))</formula>
    </cfRule>
  </conditionalFormatting>
  <conditionalFormatting sqref="L5:AO509 AH510:AO1048576">
    <cfRule type="cellIs" dxfId="21" priority="32" operator="equal">
      <formula>"APAGADO"</formula>
    </cfRule>
  </conditionalFormatting>
  <conditionalFormatting sqref="L510:AO624 V510:AG1048576">
    <cfRule type="cellIs" dxfId="20" priority="33" operator="equal">
      <formula>"apagado"</formula>
    </cfRule>
  </conditionalFormatting>
  <conditionalFormatting sqref="N510:N1067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NOT(ISERROR(SEARCH("Caida",N510)))</formula>
    </cfRule>
    <cfRule type="notContainsText" dxfId="16" priority="212" operator="notContains" text="Caida">
      <formula>ISERROR(SEARCH("Caida",N510))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10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10:AO1048576">
    <cfRule type="containsText" dxfId="11" priority="165" operator="containsText" text="Caida">
      <formula>NOT(ISERROR(SEARCH("Caida",AO510)))</formula>
    </cfRule>
    <cfRule type="notContainsText" dxfId="10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>
        <f>'RESUMEN TOTAL'!N498</f>
        <v>0</v>
      </c>
      <c r="I473">
        <f>'RESUMEN TOTAL'!O498</f>
        <v>0</v>
      </c>
      <c r="J473">
        <f>'RESUMEN TOTAL'!P498</f>
        <v>0</v>
      </c>
      <c r="K473">
        <f>'RESUMEN TOTAL'!Q498</f>
        <v>0</v>
      </c>
      <c r="L473">
        <f>'RESUMEN TOTAL'!R498</f>
        <v>0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>
        <f>'RESUMEN TOTAL'!N506</f>
        <v>0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>
        <f>'RESUMEN TOTAL'!O507</f>
        <v>0</v>
      </c>
      <c r="J482">
        <f>'RESUMEN TOTAL'!P507</f>
        <v>0</v>
      </c>
      <c r="K482">
        <f>'RESUMEN TOTAL'!Q507</f>
        <v>0</v>
      </c>
      <c r="L482">
        <f>'RESUMEN TOTAL'!R507</f>
        <v>0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>
        <f>'RESUMEN TOTAL'!N509</f>
        <v>0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>
        <f>'RESUMEN TOTAL'!N516</f>
        <v>0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>
        <f>'RESUMEN TOTAL'!N517</f>
        <v>0</v>
      </c>
      <c r="I494">
        <f>'RESUMEN TOTAL'!O517</f>
        <v>0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>
        <f>'RESUMEN TOTAL'!N509</f>
        <v>0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>
        <f>'RESUMEN TOTAL'!N516</f>
        <v>0</v>
      </c>
      <c r="I492">
        <f>'RESUMEN TOTAL'!O516</f>
        <v>0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>
        <f>'RESUMEN TOTAL'!N517</f>
        <v>0</v>
      </c>
      <c r="I493">
        <f>'RESUMEN TOTAL'!O517</f>
        <v>0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workbookViewId="0">
      <selection activeCell="A11" sqref="A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v>2</v>
      </c>
      <c r="E11" s="69">
        <v>3.8E-3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1">
        <v>33</v>
      </c>
      <c r="I12" s="125">
        <v>6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5</v>
      </c>
      <c r="J13" s="110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1426</v>
      </c>
      <c r="H14" s="121">
        <v>66</v>
      </c>
      <c r="I14" s="127">
        <v>4</v>
      </c>
      <c r="J14" s="113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f>D17/C16</f>
        <v>0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4"/>
      <c r="G19" s="67" t="s">
        <v>1153</v>
      </c>
      <c r="H19" s="121">
        <v>33</v>
      </c>
      <c r="I19" s="125">
        <v>0</v>
      </c>
      <c r="J19" s="115">
        <f>I19/H19</f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0</v>
      </c>
      <c r="J20" s="110">
        <f>I20/H20</f>
        <v>0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4"/>
      <c r="G21" s="67" t="s">
        <v>1426</v>
      </c>
      <c r="H21" s="121">
        <v>66</v>
      </c>
      <c r="I21" s="127">
        <v>0</v>
      </c>
      <c r="J21" s="113">
        <f>I21/H21</f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 t="s">
        <v>994</v>
      </c>
      <c r="F22" s="135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0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4"/>
      <c r="G40" s="67" t="s">
        <v>1153</v>
      </c>
      <c r="H40" s="121">
        <v>33</v>
      </c>
      <c r="I40" s="125">
        <v>0</v>
      </c>
      <c r="J40" s="115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4"/>
      <c r="G41" s="67" t="s">
        <v>1420</v>
      </c>
      <c r="H41" s="121">
        <v>33</v>
      </c>
      <c r="I41" s="126">
        <v>0</v>
      </c>
      <c r="J41" s="110">
        <f t="shared" si="3"/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4"/>
      <c r="G42" s="67" t="s">
        <v>1426</v>
      </c>
      <c r="H42" s="121">
        <v>66</v>
      </c>
      <c r="I42" s="127">
        <v>0</v>
      </c>
      <c r="J42" s="113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5"/>
      <c r="G43" s="70" t="s">
        <v>1425</v>
      </c>
      <c r="H43" s="122">
        <v>0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33</v>
      </c>
      <c r="I47" s="125">
        <v>0</v>
      </c>
      <c r="J47" s="115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33</v>
      </c>
      <c r="I48" s="126">
        <v>0</v>
      </c>
      <c r="J48" s="110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66</v>
      </c>
      <c r="I49" s="127">
        <v>0</v>
      </c>
      <c r="J49" s="113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525</v>
      </c>
      <c r="G3" s="36">
        <f t="shared" ref="G3" si="3">E3/F3</f>
        <v>3.4285714285714287E-2</v>
      </c>
    </row>
    <row r="4" spans="1:7" x14ac:dyDescent="0.25">
      <c r="A4" s="17">
        <f>'APAGADOS RADIO'!H3</f>
        <v>45233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525</v>
      </c>
      <c r="G4" s="36">
        <f t="shared" ref="G4:G7" si="5">E4/F4</f>
        <v>0</v>
      </c>
    </row>
    <row r="5" spans="1:7" x14ac:dyDescent="0.25">
      <c r="A5" s="17">
        <f>'APAGADOS RADIO'!I3</f>
        <v>45234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525</v>
      </c>
      <c r="G5" s="36">
        <f t="shared" si="5"/>
        <v>0</v>
      </c>
    </row>
    <row r="6" spans="1:7" x14ac:dyDescent="0.25">
      <c r="A6" s="17">
        <f>'APAGADOS RADIO'!J3</f>
        <v>45235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525</v>
      </c>
      <c r="G6" s="36">
        <f t="shared" si="5"/>
        <v>0</v>
      </c>
    </row>
    <row r="7" spans="1:7" x14ac:dyDescent="0.25">
      <c r="A7" s="17">
        <f>'APAGADOS RADIO'!K3</f>
        <v>45236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525</v>
      </c>
      <c r="G7" s="36">
        <f t="shared" si="5"/>
        <v>0</v>
      </c>
    </row>
    <row r="8" spans="1:7" x14ac:dyDescent="0.25">
      <c r="A8" s="17">
        <f>'APAGADOS RADIO'!L3</f>
        <v>45237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525</v>
      </c>
      <c r="G8" s="36">
        <f t="shared" ref="G8:G18" si="7">E8/F8</f>
        <v>0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0</v>
      </c>
      <c r="I3" s="53">
        <f>COUNTIFS('RESUMEN TOTAL'!C5:C537, "=BONOMO",'RESUMEN TOTAL'!O5:O537,"=APAGADO")</f>
        <v>0</v>
      </c>
      <c r="J3" s="53">
        <f>COUNTIFS('RESUMEN TOTAL'!C5:C537, "=BONOMO",'RESUMEN TOTAL'!P5:P537,"=APAGADO")</f>
        <v>0</v>
      </c>
      <c r="K3" s="53">
        <f>COUNTIFS('RESUMEN TOTAL'!C5:C537, "=BONOMO",'RESUMEN TOTAL'!Q5:Q537,"=APAGADO")</f>
        <v>0</v>
      </c>
      <c r="L3" s="53">
        <f>COUNTIFS('RESUMEN TOTAL'!C5:C537, "=BONOMO",'RESUMEN TOTAL'!R5:R537,"=APAGADO")</f>
        <v>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0</v>
      </c>
      <c r="I5" s="56">
        <f>COUNTIFS('RESUMEN TOTAL'!C5:C523, "=COSEIDI",'RESUMEN TOTAL'!O5:O523,"=APAGADO")</f>
        <v>0</v>
      </c>
      <c r="J5" s="56">
        <f>COUNTIFS('RESUMEN TOTAL'!C5:C523, "=COSEIDI",'RESUMEN TOTAL'!P5:P523,"=APAGADO")</f>
        <v>0</v>
      </c>
      <c r="K5" s="56">
        <f>COUNTIFS('RESUMEN TOTAL'!C5:C523, "=COSEIDI",'RESUMEN TOTAL'!Q5:Q523,"=APAGADO")</f>
        <v>0</v>
      </c>
      <c r="L5" s="56">
        <f>COUNTIFS('RESUMEN TOTAL'!C5:C523, "=COSEIDI",'RESUMEN TOTAL'!R5:R523,"=APAGADO")</f>
        <v>0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>
        <f>'RESUMEN TOTAL'!N234</f>
        <v>0</v>
      </c>
      <c r="I233" s="88">
        <f>'RESUMEN TOTAL'!O234</f>
        <v>0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>
        <f>'RESUMEN TOTAL'!N274</f>
        <v>0</v>
      </c>
      <c r="I273" s="88">
        <f>'RESUMEN TOTAL'!O274</f>
        <v>0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>
        <f>'RESUMEN TOTAL'!N332</f>
        <v>0</v>
      </c>
      <c r="I330" s="88">
        <f>'RESUMEN TOTAL'!O332</f>
        <v>0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>
        <f>'RESUMEN TOTAL'!N360</f>
        <v>0</v>
      </c>
      <c r="I358" s="88">
        <f>'RESUMEN TOTAL'!O360</f>
        <v>0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>
        <f>'RESUMEN TOTAL'!N361</f>
        <v>0</v>
      </c>
      <c r="I359" s="88">
        <f>'RESUMEN TOTAL'!O361</f>
        <v>0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>
        <f>'RESUMEN TOTAL'!N362</f>
        <v>0</v>
      </c>
      <c r="I360" s="88">
        <f>'RESUMEN TOTAL'!O362</f>
        <v>0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>
        <f>'RESUMEN TOTAL'!N378</f>
        <v>0</v>
      </c>
      <c r="I376" s="88">
        <f>'RESUMEN TOTAL'!O378</f>
        <v>0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>
        <f>'RESUMEN TOTAL'!N379</f>
        <v>0</v>
      </c>
      <c r="I377" s="88">
        <f>'RESUMEN TOTAL'!O379</f>
        <v>0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>
        <f>'RESUMEN TOTAL'!N382</f>
        <v>0</v>
      </c>
      <c r="I380" s="88">
        <f>'RESUMEN TOTAL'!O382</f>
        <v>0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 t="str">
        <f>'RESUMEN TOTAL'!M396</f>
        <v>APAGADO</v>
      </c>
      <c r="H394" s="88">
        <f>'RESUMEN TOTAL'!N396</f>
        <v>0</v>
      </c>
      <c r="I394" s="88">
        <f>'RESUMEN TOTAL'!O396</f>
        <v>0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>
        <f>'RESUMEN TOTAL'!N401</f>
        <v>0</v>
      </c>
      <c r="I399" s="88">
        <f>'RESUMEN TOTAL'!O401</f>
        <v>0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>
        <f>'RESUMEN TOTAL'!N402</f>
        <v>0</v>
      </c>
      <c r="I400" s="88">
        <f>'RESUMEN TOTAL'!O402</f>
        <v>0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 t="str">
        <f>'RESUMEN TOTAL'!M412</f>
        <v>APAGADO</v>
      </c>
      <c r="H410" s="88">
        <f>'RESUMEN TOTAL'!N412</f>
        <v>0</v>
      </c>
      <c r="I410" s="88">
        <f>'RESUMEN TOTAL'!O412</f>
        <v>0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 t="str">
        <f>'RESUMEN TOTAL'!M413</f>
        <v>APAGADO</v>
      </c>
      <c r="H411" s="88">
        <f>'RESUMEN TOTAL'!N413</f>
        <v>0</v>
      </c>
      <c r="I411" s="88">
        <f>'RESUMEN TOTAL'!O413</f>
        <v>0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>
        <f>'RESUMEN TOTAL'!N431</f>
        <v>0</v>
      </c>
      <c r="I428" s="88">
        <f>'RESUMEN TOTAL'!O431</f>
        <v>0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>
        <f>'RESUMEN TOTAL'!N432</f>
        <v>0</v>
      </c>
      <c r="I429" s="88">
        <f>'RESUMEN TOTAL'!O432</f>
        <v>0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>
        <f>'RESUMEN TOTAL'!N433</f>
        <v>0</v>
      </c>
      <c r="I430" s="88">
        <f>'RESUMEN TOTAL'!O433</f>
        <v>0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>
        <f>'RESUMEN TOTAL'!N434</f>
        <v>0</v>
      </c>
      <c r="I431" s="88">
        <f>'RESUMEN TOTAL'!O434</f>
        <v>0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>
        <f>'RESUMEN TOTAL'!O435</f>
        <v>0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>
        <f>'RESUMEN TOTAL'!N437</f>
        <v>0</v>
      </c>
      <c r="I434" s="88">
        <f>'RESUMEN TOTAL'!O437</f>
        <v>0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>
        <f>'RESUMEN TOTAL'!N449</f>
        <v>0</v>
      </c>
      <c r="I446" s="88">
        <f>'RESUMEN TOTAL'!O449</f>
        <v>0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>
        <f>'RESUMEN TOTAL'!N498</f>
        <v>0</v>
      </c>
      <c r="I475" s="19">
        <f>'RESUMEN TOTAL'!O498</f>
        <v>0</v>
      </c>
      <c r="J475" s="19">
        <f>'RESUMEN TOTAL'!P498</f>
        <v>0</v>
      </c>
      <c r="K475" s="19">
        <f>'RESUMEN TOTAL'!Q498</f>
        <v>0</v>
      </c>
      <c r="L475" s="19">
        <f>'RESUMEN TOTAL'!R498</f>
        <v>0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>
        <f>'RESUMEN TOTAL'!N499</f>
        <v>0</v>
      </c>
      <c r="I476" s="19">
        <f>'RESUMEN TOTAL'!O499</f>
        <v>0</v>
      </c>
      <c r="J476" s="19">
        <f>'RESUMEN TOTAL'!P499</f>
        <v>0</v>
      </c>
      <c r="K476" s="19">
        <f>'RESUMEN TOTAL'!Q499</f>
        <v>0</v>
      </c>
      <c r="L476" s="19">
        <f>'RESUMEN TOTAL'!R499</f>
        <v>0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 t="str">
        <f>'RESUMEN TOTAL'!M504</f>
        <v>APAGADO</v>
      </c>
      <c r="H481" s="88">
        <f>'RESUMEN TOTAL'!N504</f>
        <v>0</v>
      </c>
      <c r="I481" s="19">
        <f>'RESUMEN TOTAL'!O504</f>
        <v>0</v>
      </c>
      <c r="J481" s="19">
        <f>'RESUMEN TOTAL'!P504</f>
        <v>0</v>
      </c>
      <c r="K481" s="19">
        <f>'RESUMEN TOTAL'!Q504</f>
        <v>0</v>
      </c>
      <c r="L481" s="19">
        <f>'RESUMEN TOTAL'!R504</f>
        <v>0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>
        <f>'RESUMEN TOTAL'!N505</f>
        <v>0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 t="str">
        <f>'RESUMEN TOTAL'!M506</f>
        <v>APAGADO</v>
      </c>
      <c r="H483" s="88">
        <f>'RESUMEN TOTAL'!N506</f>
        <v>0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>
        <f>'RESUMEN TOTAL'!O507</f>
        <v>0</v>
      </c>
      <c r="J484" s="19">
        <f>'RESUMEN TOTAL'!P507</f>
        <v>0</v>
      </c>
      <c r="K484" s="19">
        <f>'RESUMEN TOTAL'!Q507</f>
        <v>0</v>
      </c>
      <c r="L484" s="19">
        <f>'RESUMEN TOTAL'!R507</f>
        <v>0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>
        <f>'RESUMEN TOTAL'!O508</f>
        <v>0</v>
      </c>
      <c r="J485" s="19">
        <f>'RESUMEN TOTAL'!P508</f>
        <v>0</v>
      </c>
      <c r="K485" s="19">
        <f>'RESUMEN TOTAL'!Q508</f>
        <v>0</v>
      </c>
      <c r="L485" s="19">
        <f>'RESUMEN TOTAL'!R508</f>
        <v>0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 t="str">
        <f>'RESUMEN TOTAL'!M509</f>
        <v>APAGADO</v>
      </c>
      <c r="H486" s="88">
        <f>'RESUMEN TOTAL'!N509</f>
        <v>0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>
        <f>'RESUMEN TOTAL'!N516</f>
        <v>0</v>
      </c>
      <c r="I495" s="19">
        <f>'RESUMEN TOTAL'!O516</f>
        <v>0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>
        <f>'RESUMEN TOTAL'!N517</f>
        <v>0</v>
      </c>
      <c r="I496" s="19">
        <f>'RESUMEN TOTAL'!O517</f>
        <v>0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91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5" operator="containsText" text="fija">
      <formula>NOT(ISERROR(SEARCH("fija",D438)))</formula>
    </cfRule>
    <cfRule type="containsText" dxfId="258" priority="66" operator="containsText" text="domo">
      <formula>NOT(ISERROR(SEARCH("domo",D438)))</formula>
    </cfRule>
    <cfRule type="containsText" dxfId="257" priority="67" operator="containsText" text="Radio">
      <formula>NOT(ISERROR(SEARCH("Radio",D438)))</formula>
    </cfRule>
  </conditionalFormatting>
  <conditionalFormatting sqref="D438:D439">
    <cfRule type="containsText" dxfId="256" priority="62" operator="containsText" text="fija">
      <formula>NOT(ISERROR(SEARCH("fija",D438)))</formula>
    </cfRule>
    <cfRule type="containsText" dxfId="255" priority="63" operator="containsText" text="domo">
      <formula>NOT(ISERROR(SEARCH("domo",D438)))</formula>
    </cfRule>
  </conditionalFormatting>
  <conditionalFormatting sqref="D439">
    <cfRule type="containsText" dxfId="254" priority="60" operator="containsText" text="fija">
      <formula>NOT(ISERROR(SEARCH("fija",D439)))</formula>
    </cfRule>
    <cfRule type="containsText" dxfId="253" priority="61" operator="containsText" text="domo">
      <formula>NOT(ISERROR(SEARCH("domo",D439)))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7" operator="containsText" text="fija">
      <formula>NOT(ISERROR(SEARCH("fija",D442)))</formula>
    </cfRule>
    <cfRule type="containsText" dxfId="250" priority="58" operator="containsText" text="domo">
      <formula>NOT(ISERROR(SEARCH("domo",D442)))</formula>
    </cfRule>
    <cfRule type="containsText" dxfId="249" priority="59" operator="containsText" text="Radio">
      <formula>NOT(ISERROR(SEARCH("Radio",D442)))</formula>
    </cfRule>
  </conditionalFormatting>
  <conditionalFormatting sqref="D442:D443">
    <cfRule type="containsText" dxfId="248" priority="54" operator="containsText" text="fija">
      <formula>NOT(ISERROR(SEARCH("fija",D442)))</formula>
    </cfRule>
    <cfRule type="containsText" dxfId="247" priority="55" operator="containsText" text="domo">
      <formula>NOT(ISERROR(SEARCH("domo",D442)))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1" operator="containsText" text="fija">
      <formula>NOT(ISERROR(SEARCH("fija",D443)))</formula>
    </cfRule>
    <cfRule type="containsText" dxfId="244" priority="52" operator="containsText" text="domo">
      <formula>NOT(ISERROR(SEARCH("domo",D443)))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8" operator="containsText" text="fija">
      <formula>NOT(ISERROR(SEARCH("fija",D444)))</formula>
    </cfRule>
    <cfRule type="containsText" dxfId="241" priority="49" operator="containsText" text="domo">
      <formula>NOT(ISERROR(SEARCH("domo",D444)))</formula>
    </cfRule>
  </conditionalFormatting>
  <conditionalFormatting sqref="D445">
    <cfRule type="containsText" dxfId="240" priority="46" operator="containsText" text="fija">
      <formula>NOT(ISERROR(SEARCH("fija",D445)))</formula>
    </cfRule>
    <cfRule type="containsText" dxfId="239" priority="47" operator="containsText" text="domo">
      <formula>NOT(ISERROR(SEARCH("domo",D445)))</formula>
    </cfRule>
    <cfRule type="containsText" dxfId="238" priority="50" operator="containsText" text="Radio">
      <formula>NOT(ISERROR(SEARCH("Radio",D445)))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8" operator="containsText" text="fija">
      <formula>NOT(ISERROR(SEARCH("fija",D450)))</formula>
    </cfRule>
    <cfRule type="containsText" dxfId="233" priority="69" operator="containsText" text="domo">
      <formula>NOT(ISERROR(SEARCH("domo",D450)))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5" operator="equal">
      <formula>$E$10</formula>
    </cfRule>
    <cfRule type="cellIs" dxfId="229" priority="926" operator="equal">
      <formula>"PTP A FO"</formula>
    </cfRule>
  </conditionalFormatting>
  <conditionalFormatting sqref="E437">
    <cfRule type="containsText" dxfId="228" priority="8" operator="containsText" text="Radio">
      <formula>NOT(ISERROR(SEARCH("Radio",E437)))</formula>
    </cfRule>
    <cfRule type="cellIs" dxfId="227" priority="9" operator="equal">
      <formula>"PTP A FO"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1" operator="lessThan">
      <formula>0.8</formula>
    </cfRule>
    <cfRule type="cellIs" dxfId="220" priority="182" operator="greater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notContainsText" dxfId="217" priority="24" operator="notContains" text="Caida">
      <formula>ISERROR(SEARCH("Caida",H5))</formula>
    </cfRule>
    <cfRule type="containsText" dxfId="216" priority="25" operator="containsText" text="Caida">
      <formula>NOT(ISERROR(SEARCH("Caida",H5)))</formula>
    </cfRule>
    <cfRule type="cellIs" dxfId="215" priority="26" operator="lessThan">
      <formula>0.8</formula>
    </cfRule>
    <cfRule type="cellIs" dxfId="214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notContainsText" dxfId="212" priority="33" operator="notContains" text="Caida">
      <formula>ISERROR(SEARCH("Caida",H9))</formula>
    </cfRule>
    <cfRule type="containsText" dxfId="211" priority="34" operator="containsText" text="Caida">
      <formula>NOT(ISERROR(SEARCH("Caida",H9)))</formula>
    </cfRule>
    <cfRule type="cellIs" dxfId="210" priority="35" operator="lessThan">
      <formula>0.8</formula>
    </cfRule>
    <cfRule type="cellIs" dxfId="209" priority="36" operator="greaterThan">
      <formula>0.8</formula>
    </cfRule>
  </conditionalFormatting>
  <conditionalFormatting sqref="H102:H104">
    <cfRule type="cellIs" dxfId="208" priority="28" operator="equal">
      <formula>"APAGADO"</formula>
    </cfRule>
    <cfRule type="notContainsText" dxfId="207" priority="29" operator="notContains" text="Caida">
      <formula>ISERROR(SEARCH("Caida",H102))</formula>
    </cfRule>
    <cfRule type="containsText" dxfId="206" priority="30" operator="containsText" text="Caida">
      <formula>NOT(ISERROR(SEARCH("Caida",H102)))</formula>
    </cfRule>
    <cfRule type="cellIs" dxfId="205" priority="31" operator="lessThan">
      <formula>0.8</formula>
    </cfRule>
    <cfRule type="cellIs" dxfId="204" priority="32" operator="greater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notContainsText" dxfId="202" priority="37" operator="notContains" text="Caida">
      <formula>ISERROR(SEARCH("Caida",H109))</formula>
    </cfRule>
    <cfRule type="containsText" dxfId="201" priority="38" operator="containsText" text="Caida">
      <formula>NOT(ISERROR(SEARCH("Caida",H109)))</formula>
    </cfRule>
    <cfRule type="cellIs" dxfId="200" priority="39" operator="lessThan">
      <formula>0.8</formula>
    </cfRule>
    <cfRule type="cellIs" dxfId="199" priority="40" operator="greaterThan">
      <formula>0.8</formula>
    </cfRule>
    <cfRule type="cellIs" dxfId="198" priority="42" operator="greaterThan">
      <formula>0.8</formula>
    </cfRule>
  </conditionalFormatting>
  <conditionalFormatting sqref="I326:L328">
    <cfRule type="notContainsText" dxfId="197" priority="177" operator="notContains" text="Caida">
      <formula>ISERROR(SEARCH("Caida",I326))</formula>
    </cfRule>
    <cfRule type="containsText" dxfId="196" priority="178" operator="containsText" text="Caida">
      <formula>NOT(ISERROR(SEARCH("Caida",I326)))</formula>
    </cfRule>
    <cfRule type="cellIs" dxfId="195" priority="179" operator="lessThan">
      <formula>0.8</formula>
    </cfRule>
    <cfRule type="cellIs" dxfId="194" priority="180" operator="greaterThan">
      <formula>0.8</formula>
    </cfRule>
  </conditionalFormatting>
  <conditionalFormatting sqref="I398:L411">
    <cfRule type="cellIs" dxfId="193" priority="175" operator="lessThan">
      <formula>0.8</formula>
    </cfRule>
    <cfRule type="cellIs" dxfId="192" priority="176" operator="greaterThan">
      <formula>0.8</formula>
    </cfRule>
  </conditionalFormatting>
  <conditionalFormatting sqref="I415:L429">
    <cfRule type="cellIs" dxfId="191" priority="165" operator="lessThan">
      <formula>0.8</formula>
    </cfRule>
    <cfRule type="cellIs" dxfId="190" priority="166" operator="greater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8" operator="lessThan">
      <formula>0.8</formula>
    </cfRule>
    <cfRule type="cellIs" dxfId="185" priority="19" operator="greater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notContainsText" dxfId="180" priority="163" operator="notContains" text="Caida">
      <formula>ISERROR(SEARCH("Caida",I415))</formula>
    </cfRule>
    <cfRule type="containsText" dxfId="179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ontainsText" dxfId="176" priority="12" operator="containsText" text="Caida">
      <formula>NOT(ISERROR(SEARCH("Caida",I5)))</formula>
    </cfRule>
    <cfRule type="cellIs" dxfId="175" priority="13" operator="lessThan">
      <formula>0.8</formula>
    </cfRule>
    <cfRule type="cellIs" dxfId="174" priority="14" operator="greater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ontainsText" dxfId="169" priority="172" operator="containsText" text="Caida">
      <formula>NOT(ISERROR(SEARCH("Caida",R7)))</formula>
    </cfRule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notContainsText" dxfId="148" priority="150" operator="notContains" text="Caida">
      <formula>ISERROR(SEARCH("Caida",Y134))</formula>
    </cfRule>
    <cfRule type="containsText" dxfId="147" priority="151" operator="containsText" text="Caida">
      <formula>NOT(ISERROR(SEARCH("Caida",Y134)))</formula>
    </cfRule>
    <cfRule type="cellIs" dxfId="146" priority="152" operator="lessThan">
      <formula>0.8</formula>
    </cfRule>
    <cfRule type="cellIs" dxfId="145" priority="153" operator="greaterThan">
      <formula>0.8</formula>
    </cfRule>
  </conditionalFormatting>
  <conditionalFormatting sqref="Y140:Y145">
    <cfRule type="cellIs" dxfId="144" priority="97" operator="equal">
      <formula>"apagado"</formula>
    </cfRule>
    <cfRule type="notContainsText" dxfId="143" priority="146" operator="notContains" text="Caida">
      <formula>ISERROR(SEARCH("Caida",Y140))</formula>
    </cfRule>
    <cfRule type="containsText" dxfId="142" priority="147" operator="containsText" text="Caida">
      <formula>NOT(ISERROR(SEARCH("Caida",Y140)))</formula>
    </cfRule>
    <cfRule type="cellIs" dxfId="141" priority="148" operator="lessThan">
      <formula>0.8</formula>
    </cfRule>
    <cfRule type="cellIs" dxfId="140" priority="149" operator="greaterThan">
      <formula>0.8</formula>
    </cfRule>
  </conditionalFormatting>
  <conditionalFormatting sqref="Y149">
    <cfRule type="cellIs" dxfId="139" priority="100" operator="equal">
      <formula>"apagado"</formula>
    </cfRule>
    <cfRule type="notContainsText" dxfId="138" priority="142" operator="notContains" text="Caida">
      <formula>ISERROR(SEARCH("Caida",Y149))</formula>
    </cfRule>
    <cfRule type="containsText" dxfId="137" priority="143" operator="containsText" text="Caida">
      <formula>NOT(ISERROR(SEARCH("Caida",Y149)))</formula>
    </cfRule>
    <cfRule type="cellIs" dxfId="136" priority="144" operator="lessThan">
      <formula>0.8</formula>
    </cfRule>
    <cfRule type="cellIs" dxfId="135" priority="145" operator="greaterThan">
      <formula>0.8</formula>
    </cfRule>
  </conditionalFormatting>
  <conditionalFormatting sqref="Y151">
    <cfRule type="cellIs" dxfId="134" priority="99" operator="equal">
      <formula>"apagado"</formula>
    </cfRule>
    <cfRule type="notContainsText" dxfId="133" priority="138" operator="notContains" text="Caida">
      <formula>ISERROR(SEARCH("Caida",Y151))</formula>
    </cfRule>
    <cfRule type="containsText" dxfId="132" priority="139" operator="containsText" text="Caida">
      <formula>NOT(ISERROR(SEARCH("Caida",Y151)))</formula>
    </cfRule>
    <cfRule type="cellIs" dxfId="131" priority="140" operator="lessThan">
      <formula>0.8</formula>
    </cfRule>
    <cfRule type="cellIs" dxfId="130" priority="141" operator="greaterThan">
      <formula>0.8</formula>
    </cfRule>
  </conditionalFormatting>
  <conditionalFormatting sqref="Y167:Y171">
    <cfRule type="cellIs" dxfId="129" priority="101" operator="equal">
      <formula>"apagado"</formula>
    </cfRule>
    <cfRule type="notContainsText" dxfId="128" priority="134" operator="notContains" text="Caida">
      <formula>ISERROR(SEARCH("Caida",Y167))</formula>
    </cfRule>
    <cfRule type="containsText" dxfId="127" priority="135" operator="containsText" text="Caida">
      <formula>NOT(ISERROR(SEARCH("Caida",Y167)))</formula>
    </cfRule>
    <cfRule type="cellIs" dxfId="126" priority="136" operator="lessThan">
      <formula>0.8</formula>
    </cfRule>
    <cfRule type="cellIs" dxfId="125" priority="137" operator="greaterThan">
      <formula>0.8</formula>
    </cfRule>
  </conditionalFormatting>
  <conditionalFormatting sqref="Y190:Y192">
    <cfRule type="cellIs" dxfId="124" priority="102" operator="equal">
      <formula>"apagado"</formula>
    </cfRule>
    <cfRule type="notContainsText" dxfId="123" priority="130" operator="notContains" text="Caida">
      <formula>ISERROR(SEARCH("Caida",Y190))</formula>
    </cfRule>
    <cfRule type="containsText" dxfId="122" priority="131" operator="containsText" text="Caida">
      <formula>NOT(ISERROR(SEARCH("Caida",Y190)))</formula>
    </cfRule>
    <cfRule type="cellIs" dxfId="121" priority="132" operator="lessThan">
      <formula>0.8</formula>
    </cfRule>
    <cfRule type="cellIs" dxfId="120" priority="133" operator="greaterThan">
      <formula>0.8</formula>
    </cfRule>
  </conditionalFormatting>
  <conditionalFormatting sqref="Y194">
    <cfRule type="cellIs" dxfId="119" priority="103" operator="equal">
      <formula>"apagado"</formula>
    </cfRule>
    <cfRule type="notContainsText" dxfId="118" priority="126" operator="notContains" text="Caida">
      <formula>ISERROR(SEARCH("Caida",Y194))</formula>
    </cfRule>
    <cfRule type="containsText" dxfId="117" priority="127" operator="containsText" text="Caida">
      <formula>NOT(ISERROR(SEARCH("Caida",Y194)))</formula>
    </cfRule>
    <cfRule type="cellIs" dxfId="116" priority="128" operator="lessThan">
      <formula>0.8</formula>
    </cfRule>
    <cfRule type="cellIs" dxfId="115" priority="129" operator="greaterThan">
      <formula>0.8</formula>
    </cfRule>
  </conditionalFormatting>
  <conditionalFormatting sqref="Y208">
    <cfRule type="cellIs" dxfId="114" priority="104" operator="equal">
      <formula>"apagado"</formula>
    </cfRule>
    <cfRule type="notContainsText" dxfId="113" priority="122" operator="notContains" text="Caida">
      <formula>ISERROR(SEARCH("Caida",Y208))</formula>
    </cfRule>
    <cfRule type="containsText" dxfId="112" priority="123" operator="containsText" text="Caida">
      <formula>NOT(ISERROR(SEARCH("Caida",Y208)))</formula>
    </cfRule>
    <cfRule type="cellIs" dxfId="111" priority="124" operator="lessThan">
      <formula>0.8</formula>
    </cfRule>
    <cfRule type="cellIs" dxfId="110" priority="125" operator="greaterThan">
      <formula>0.8</formula>
    </cfRule>
  </conditionalFormatting>
  <conditionalFormatting sqref="Y221:Y223">
    <cfRule type="cellIs" dxfId="109" priority="105" operator="equal">
      <formula>"apagado"</formula>
    </cfRule>
    <cfRule type="notContainsText" dxfId="108" priority="118" operator="notContains" text="Caida">
      <formula>ISERROR(SEARCH("Caida",Y221))</formula>
    </cfRule>
    <cfRule type="containsText" dxfId="107" priority="119" operator="containsText" text="Caida">
      <formula>NOT(ISERROR(SEARCH("Caida",Y221)))</formula>
    </cfRule>
    <cfRule type="cellIs" dxfId="106" priority="120" operator="lessThan">
      <formula>0.8</formula>
    </cfRule>
    <cfRule type="cellIs" dxfId="105" priority="121" operator="greaterThan">
      <formula>0.8</formula>
    </cfRule>
  </conditionalFormatting>
  <conditionalFormatting sqref="Y229">
    <cfRule type="cellIs" dxfId="104" priority="106" operator="equal">
      <formula>"apagado"</formula>
    </cfRule>
    <cfRule type="notContainsText" dxfId="103" priority="114" operator="notContains" text="Caida">
      <formula>ISERROR(SEARCH("Caida",Y229))</formula>
    </cfRule>
    <cfRule type="containsText" dxfId="102" priority="115" operator="containsText" text="Caida">
      <formula>NOT(ISERROR(SEARCH("Caida",Y229)))</formula>
    </cfRule>
    <cfRule type="cellIs" dxfId="101" priority="116" operator="lessThan">
      <formula>0.8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notContainsText" dxfId="98" priority="110" operator="notContains" text="Caida">
      <formula>ISERROR(SEARCH("Caida",Y246))</formula>
    </cfRule>
    <cfRule type="containsText" dxfId="97" priority="111" operator="containsText" text="Caida">
      <formula>NOT(ISERROR(SEARCH("Caida",Y246)))</formula>
    </cfRule>
    <cfRule type="cellIs" dxfId="96" priority="112" operator="lessThan">
      <formula>0.8</formula>
    </cfRule>
    <cfRule type="cellIs" dxfId="95" priority="113" operator="greaterThan">
      <formula>0.8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notContainsText" dxfId="92" priority="86" operator="notContains" text="Caida">
      <formula>ISERROR(SEARCH("Caida",Z7))</formula>
    </cfRule>
    <cfRule type="containsText" dxfId="91" priority="87" operator="containsText" text="Caida">
      <formula>NOT(ISERROR(SEARCH("Caida",Z7)))</formula>
    </cfRule>
    <cfRule type="cellIs" dxfId="90" priority="88" operator="lessThan">
      <formula>0.8</formula>
    </cfRule>
    <cfRule type="cellIs" dxfId="89" priority="89" operator="greaterThan">
      <formula>0.8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2023-11-02T13:17:42Z</dcterms:modified>
</cp:coreProperties>
</file>