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491AA773-A375-4E3D-BEDE-C09ACF1E7EF1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4" l="1"/>
  <c r="J7" i="24" s="1"/>
  <c r="J6" i="24"/>
  <c r="J5" i="24"/>
  <c r="E3" i="24" l="1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J26" i="24"/>
  <c r="J27" i="24"/>
  <c r="J28" i="24"/>
  <c r="D31" i="24"/>
  <c r="D32" i="24" s="1"/>
  <c r="J33" i="24"/>
  <c r="J34" i="24"/>
  <c r="J35" i="24"/>
  <c r="E40" i="24"/>
  <c r="J40" i="24"/>
  <c r="E41" i="24"/>
  <c r="J41" i="24"/>
  <c r="J42" i="24"/>
  <c r="J47" i="24"/>
  <c r="J48" i="24"/>
  <c r="J49" i="24"/>
  <c r="J54" i="24"/>
  <c r="J55" i="24"/>
  <c r="J56" i="24"/>
  <c r="J61" i="24"/>
  <c r="J62" i="24"/>
  <c r="J63" i="24"/>
  <c r="J68" i="24"/>
  <c r="J69" i="24"/>
  <c r="J70" i="24"/>
  <c r="D73" i="24"/>
  <c r="J75" i="24"/>
  <c r="J76" i="24"/>
  <c r="J77" i="24"/>
  <c r="D80" i="24"/>
  <c r="J83" i="24"/>
  <c r="J84" i="24"/>
  <c r="D87" i="24"/>
  <c r="D88" i="24"/>
  <c r="J91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E39" i="24"/>
  <c r="E38" i="24"/>
  <c r="D26" i="24"/>
  <c r="D200" i="24"/>
  <c r="J196" i="24"/>
  <c r="D166" i="24"/>
  <c r="D116" i="24"/>
  <c r="D95" i="24"/>
  <c r="D74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75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D76" i="24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J90" i="24" s="1"/>
  <c r="H3" i="26"/>
  <c r="F37" i="14" s="1"/>
  <c r="P2" i="26"/>
  <c r="E45" i="14" s="1"/>
  <c r="L2" i="26"/>
  <c r="E41" i="14" s="1"/>
  <c r="I89" i="24" s="1"/>
  <c r="J89" i="2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J187" i="24" l="1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H204" i="24" s="1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H141" i="24" s="1"/>
  <c r="G59" i="14"/>
  <c r="G58" i="14"/>
  <c r="H169" i="24" s="1"/>
  <c r="G56" i="14"/>
  <c r="E57" i="14"/>
  <c r="I159" i="24" s="1"/>
  <c r="G55" i="14"/>
  <c r="H148" i="24" s="1"/>
  <c r="D48" i="14"/>
  <c r="D51" i="14"/>
  <c r="D50" i="14"/>
  <c r="D52" i="14"/>
  <c r="D49" i="14"/>
  <c r="D53" i="14"/>
  <c r="G53" i="14"/>
  <c r="H134" i="24" s="1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I161" i="24" l="1"/>
  <c r="J161" i="24" s="1"/>
  <c r="J159" i="24"/>
  <c r="G61" i="14"/>
  <c r="G57" i="14"/>
  <c r="H162" i="24" s="1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C50" i="24" s="1"/>
  <c r="K5" i="25"/>
  <c r="C43" i="24" s="1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C49" i="24" s="1"/>
  <c r="K3" i="25"/>
  <c r="C42" i="24" s="1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C51" i="24" s="1"/>
  <c r="E55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47" i="24"/>
  <c r="E48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73" i="24"/>
  <c r="E74" i="24"/>
  <c r="E75" i="24"/>
  <c r="E7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E14" i="14"/>
  <c r="E9" i="14"/>
  <c r="C52" i="24" s="1"/>
  <c r="D52" i="24" s="1"/>
  <c r="E8" i="14"/>
  <c r="C45" i="24" s="1"/>
  <c r="D45" i="24" s="1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C38" i="24" s="1"/>
  <c r="B2" i="14"/>
  <c r="E2" i="14" s="1"/>
  <c r="G2" i="14" s="1"/>
  <c r="AB6" i="25"/>
  <c r="AH2" i="2"/>
  <c r="J23" i="2"/>
  <c r="D60" i="24" l="1"/>
  <c r="E60" i="24" s="1"/>
  <c r="E59" i="24"/>
  <c r="E30" i="14"/>
  <c r="C202" i="24"/>
  <c r="D202" i="24" s="1"/>
  <c r="E202" i="24" s="1"/>
  <c r="D109" i="24"/>
  <c r="E108" i="24"/>
  <c r="D46" i="24"/>
  <c r="E46" i="24" s="1"/>
  <c r="E45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30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179" i="24" l="1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<sst xmlns="http://schemas.openxmlformats.org/spreadsheetml/2006/main" count="3957" uniqueCount="1472">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</sst>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5.6016597510373446E-2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5.6016597510373446E-2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8"/>
  <sheetViews>
    <sheetView zoomScale="55" zoomScaleNormal="55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B490" sqref="B490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O2" si="3">CANTIDAD_DE_CAMARAS-M3</f>
        <v>482</v>
      </c>
      <c r="N2" s="75">
        <f t="shared" ref="N2" si="4">CANTIDAD_DE_CAMARAS-N3</f>
        <v>482</v>
      </c>
      <c r="O2" s="75">
        <f t="shared" si="3"/>
        <v>482</v>
      </c>
      <c r="P2" s="75">
        <f t="shared" si="3"/>
        <v>482</v>
      </c>
      <c r="Q2" s="75">
        <f t="shared" si="3"/>
        <v>482</v>
      </c>
      <c r="R2" s="75">
        <f t="shared" si="3"/>
        <v>482</v>
      </c>
      <c r="S2" s="75">
        <f t="shared" si="3"/>
        <v>482</v>
      </c>
      <c r="T2" s="75">
        <f t="shared" si="3"/>
        <v>482</v>
      </c>
      <c r="U2" s="75">
        <f t="shared" si="3"/>
        <v>482</v>
      </c>
      <c r="V2" s="75">
        <f t="shared" si="3"/>
        <v>482</v>
      </c>
      <c r="W2" s="75">
        <f t="shared" si="3"/>
        <v>482</v>
      </c>
      <c r="X2" s="75">
        <f t="shared" si="3"/>
        <v>482</v>
      </c>
      <c r="Y2" s="75">
        <f t="shared" si="3"/>
        <v>482</v>
      </c>
      <c r="Z2" s="75">
        <f t="shared" si="3"/>
        <v>482</v>
      </c>
      <c r="AA2" s="75">
        <f t="shared" si="3"/>
        <v>482</v>
      </c>
      <c r="AB2" s="75">
        <f t="shared" si="3"/>
        <v>482</v>
      </c>
      <c r="AC2" s="75">
        <f t="shared" si="3"/>
        <v>482</v>
      </c>
      <c r="AD2" s="75">
        <f t="shared" si="3"/>
        <v>482</v>
      </c>
      <c r="AE2" s="75">
        <f t="shared" si="3"/>
        <v>482</v>
      </c>
      <c r="AF2" s="75">
        <f t="shared" si="3"/>
        <v>482</v>
      </c>
      <c r="AG2" s="75">
        <f t="shared" si="3"/>
        <v>482</v>
      </c>
      <c r="AH2" s="75">
        <f t="shared" si="3"/>
        <v>482</v>
      </c>
      <c r="AI2" s="75">
        <f t="shared" si="3"/>
        <v>482</v>
      </c>
      <c r="AJ2" s="75">
        <f t="shared" si="3"/>
        <v>482</v>
      </c>
      <c r="AK2" s="75">
        <f t="shared" si="3"/>
        <v>482</v>
      </c>
      <c r="AL2" s="75">
        <f t="shared" si="3"/>
        <v>482</v>
      </c>
      <c r="AM2" s="75">
        <f t="shared" si="3"/>
        <v>482</v>
      </c>
      <c r="AN2" s="75">
        <f t="shared" si="3"/>
        <v>482</v>
      </c>
      <c r="AO2" s="75">
        <f t="shared" si="3"/>
        <v>482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COUNTIF(L4:L600, "apagado")</f>
        <v>34</v>
      </c>
      <c r="M3" s="12">
        <f t="shared" si="5"/>
        <v>0</v>
      </c>
      <c r="N3" s="12">
        <f t="shared" si="5"/>
        <v>0</v>
      </c>
      <c r="O3" s="12">
        <f t="shared" si="5"/>
        <v>0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COUNTIF(X4:X498, "apagado")</f>
        <v>0</v>
      </c>
      <c r="Y3" s="12">
        <f>COUNTIF(Y4:Y498, "apagado")</f>
        <v>0</v>
      </c>
      <c r="Z3" s="12">
        <f t="shared" ref="Z3:AO3" si="6">COUNTIF(Z4:Z600,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27</v>
      </c>
      <c r="J15" s="34">
        <f t="shared" si="8"/>
        <v>1</v>
      </c>
      <c r="K15" s="35">
        <f t="shared" si="9"/>
        <v>0.9642857142857143</v>
      </c>
      <c r="L15" s="88" t="s">
        <v>1471</v>
      </c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27</v>
      </c>
      <c r="J107" s="34">
        <f t="shared" si="20"/>
        <v>1</v>
      </c>
      <c r="K107" s="35">
        <f t="shared" si="21"/>
        <v>0.9642857142857143</v>
      </c>
      <c r="L107" s="88" t="s">
        <v>1471</v>
      </c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 t="s">
        <v>1471</v>
      </c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 t="s">
        <v>1471</v>
      </c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 t="s">
        <v>1471</v>
      </c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 t="s">
        <v>1471</v>
      </c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27</v>
      </c>
      <c r="J145" s="34">
        <f t="shared" si="16"/>
        <v>1</v>
      </c>
      <c r="K145" s="35">
        <f t="shared" si="17"/>
        <v>0.9642857142857143</v>
      </c>
      <c r="L145" s="88" t="s">
        <v>1471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27</v>
      </c>
      <c r="J146" s="34">
        <f t="shared" si="16"/>
        <v>1</v>
      </c>
      <c r="K146" s="35">
        <f t="shared" si="17"/>
        <v>0.9642857142857143</v>
      </c>
      <c r="L146" s="88" t="s">
        <v>1471</v>
      </c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27</v>
      </c>
      <c r="J148" s="34">
        <f t="shared" ref="J148:J252" si="23">COUNTIF(L148:AM148,"APAGADO")</f>
        <v>1</v>
      </c>
      <c r="K148" s="35">
        <f t="shared" ref="K148:K252" si="24">(I148)/(J148+I148)</f>
        <v>0.9642857142857143</v>
      </c>
      <c r="L148" s="88" t="s">
        <v>1471</v>
      </c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 t="s">
        <v>1471</v>
      </c>
      <c r="M194" s="88"/>
      <c r="N194" s="88"/>
      <c r="O194" s="88"/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2"/>
        <v>27</v>
      </c>
      <c r="J196" s="34">
        <f t="shared" si="23"/>
        <v>1</v>
      </c>
      <c r="K196" s="35">
        <f t="shared" si="24"/>
        <v>0.9642857142857143</v>
      </c>
      <c r="L196" s="88" t="s">
        <v>1471</v>
      </c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27</v>
      </c>
      <c r="J230" s="34">
        <f t="shared" si="23"/>
        <v>1</v>
      </c>
      <c r="K230" s="35">
        <f t="shared" si="24"/>
        <v>0.9642857142857143</v>
      </c>
      <c r="L230" s="88" t="s">
        <v>1471</v>
      </c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27</v>
      </c>
      <c r="J231" s="34">
        <f t="shared" si="23"/>
        <v>1</v>
      </c>
      <c r="K231" s="35">
        <f t="shared" si="24"/>
        <v>0.9642857142857143</v>
      </c>
      <c r="L231" s="88" t="s">
        <v>1471</v>
      </c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27</v>
      </c>
      <c r="J232" s="34">
        <f>COUNTIF(L232:AM232,"APAGADO")</f>
        <v>1</v>
      </c>
      <c r="K232" s="35">
        <f>(I232)/(J232+I232)</f>
        <v>0.9642857142857143</v>
      </c>
      <c r="L232" s="88" t="s">
        <v>1471</v>
      </c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 t="s">
        <v>1471</v>
      </c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 t="s">
        <v>1471</v>
      </c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 t="s">
        <v>1471</v>
      </c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 t="s">
        <v>1471</v>
      </c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 t="s">
        <v>1471</v>
      </c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 t="s">
        <v>1471</v>
      </c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27</v>
      </c>
      <c r="J245" s="34">
        <f t="shared" si="23"/>
        <v>1</v>
      </c>
      <c r="K245" s="35">
        <f t="shared" si="24"/>
        <v>0.9642857142857143</v>
      </c>
      <c r="L245" s="88" t="s">
        <v>1471</v>
      </c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28</v>
      </c>
      <c r="J246" s="34">
        <f t="shared" si="23"/>
        <v>0</v>
      </c>
      <c r="K246" s="35">
        <f t="shared" si="24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28</v>
      </c>
      <c r="J256" s="34">
        <f t="shared" ref="J256" si="39">COUNTIF(L256:AM256,"APAGADO")</f>
        <v>0</v>
      </c>
      <c r="K256" s="35">
        <f t="shared" ref="K256" si="40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28</v>
      </c>
      <c r="J257" s="34">
        <f t="shared" ref="J257" si="42">COUNTIF(L257:AM257,"APAGADO")</f>
        <v>0</v>
      </c>
      <c r="K257" s="35">
        <f t="shared" ref="K257" si="43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28</v>
      </c>
      <c r="J263" s="34">
        <f t="shared" si="36"/>
        <v>0</v>
      </c>
      <c r="K263" s="35">
        <f t="shared" si="37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28</v>
      </c>
      <c r="J272" s="34">
        <f t="shared" si="36"/>
        <v>0</v>
      </c>
      <c r="K272" s="35">
        <f t="shared" si="37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28</v>
      </c>
      <c r="J288" s="34">
        <f t="shared" ref="J288:J289" si="46">COUNTIF(L288:AM288,"APAGADO")</f>
        <v>0</v>
      </c>
      <c r="K288" s="35">
        <f t="shared" ref="K288:K289" si="47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28</v>
      </c>
      <c r="J289" s="34">
        <f t="shared" si="46"/>
        <v>0</v>
      </c>
      <c r="K289" s="35">
        <f t="shared" si="4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28</v>
      </c>
      <c r="J319" s="34">
        <f t="shared" si="48"/>
        <v>0</v>
      </c>
      <c r="K319" s="35">
        <f t="shared" si="4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 t="s">
        <v>1471</v>
      </c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28</v>
      </c>
      <c r="J359" s="34">
        <f t="shared" si="48"/>
        <v>0</v>
      </c>
      <c r="K359" s="35">
        <f t="shared" si="49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28</v>
      </c>
      <c r="J360" s="34">
        <f t="shared" si="48"/>
        <v>0</v>
      </c>
      <c r="K360" s="35">
        <f t="shared" si="49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27</v>
      </c>
      <c r="J380" s="34">
        <f t="shared" si="48"/>
        <v>1</v>
      </c>
      <c r="K380" s="35">
        <f t="shared" si="49"/>
        <v>0.9642857142857143</v>
      </c>
      <c r="L380" s="88" t="s">
        <v>1471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28</v>
      </c>
      <c r="J387" s="34">
        <f t="shared" ref="J387" si="54">COUNTIF(L387:AM387,"APAGADO")</f>
        <v>0</v>
      </c>
      <c r="K387" s="35">
        <f t="shared" ref="K387" si="55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27</v>
      </c>
      <c r="J417" s="34">
        <f t="shared" si="56"/>
        <v>1</v>
      </c>
      <c r="K417" s="35">
        <f t="shared" si="57"/>
        <v>0.9642857142857143</v>
      </c>
      <c r="L417" s="88" t="s">
        <v>1471</v>
      </c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27</v>
      </c>
      <c r="J418" s="34">
        <f t="shared" si="56"/>
        <v>1</v>
      </c>
      <c r="K418" s="35">
        <f t="shared" si="57"/>
        <v>0.9642857142857143</v>
      </c>
      <c r="L418" s="88" t="s">
        <v>1471</v>
      </c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27</v>
      </c>
      <c r="J463" s="34">
        <f t="shared" si="62"/>
        <v>1</v>
      </c>
      <c r="K463" s="35">
        <f t="shared" si="63"/>
        <v>0.9642857142857143</v>
      </c>
      <c r="L463" s="88" t="s">
        <v>1471</v>
      </c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27</v>
      </c>
      <c r="J464" s="34">
        <f t="shared" si="62"/>
        <v>1</v>
      </c>
      <c r="K464" s="35">
        <f t="shared" si="63"/>
        <v>0.9642857142857143</v>
      </c>
      <c r="L464" s="88" t="s">
        <v>1471</v>
      </c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27</v>
      </c>
      <c r="J475" s="34">
        <f t="shared" si="65"/>
        <v>1</v>
      </c>
      <c r="K475" s="35">
        <f t="shared" si="66"/>
        <v>0.9642857142857143</v>
      </c>
      <c r="L475" s="88" t="s">
        <v>1471</v>
      </c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27</v>
      </c>
      <c r="J476" s="34">
        <f t="shared" si="65"/>
        <v>1</v>
      </c>
      <c r="K476" s="35">
        <f t="shared" si="66"/>
        <v>0.9642857142857143</v>
      </c>
      <c r="L476" s="88" t="s">
        <v>1471</v>
      </c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27</v>
      </c>
      <c r="J477" s="34">
        <f t="shared" si="65"/>
        <v>1</v>
      </c>
      <c r="K477" s="35">
        <f t="shared" si="66"/>
        <v>0.9642857142857143</v>
      </c>
      <c r="L477" s="88" t="s">
        <v>1471</v>
      </c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27</v>
      </c>
      <c r="J478" s="34">
        <f t="shared" si="65"/>
        <v>1</v>
      </c>
      <c r="K478" s="35">
        <f t="shared" si="66"/>
        <v>0.9642857142857143</v>
      </c>
      <c r="L478" s="88" t="s">
        <v>1471</v>
      </c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32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28</v>
      </c>
      <c r="J479" s="34">
        <f t="shared" si="65"/>
        <v>0</v>
      </c>
      <c r="K479" s="35">
        <f t="shared" si="66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28</v>
      </c>
      <c r="J480" s="34">
        <f t="shared" si="65"/>
        <v>0</v>
      </c>
      <c r="K480" s="35">
        <f t="shared" si="66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1452</v>
      </c>
      <c r="C481" s="33" t="s">
        <v>1411</v>
      </c>
      <c r="D481" t="s">
        <v>1467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1453</v>
      </c>
      <c r="C482" s="33" t="s">
        <v>1411</v>
      </c>
      <c r="D482" t="s">
        <v>1467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27</v>
      </c>
      <c r="J485" s="34">
        <f t="shared" si="65"/>
        <v>1</v>
      </c>
      <c r="K485" s="35">
        <f t="shared" si="66"/>
        <v>0.9642857142857143</v>
      </c>
      <c r="L485" s="88" t="s">
        <v>1471</v>
      </c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28</v>
      </c>
      <c r="J486" s="34">
        <f t="shared" si="65"/>
        <v>0</v>
      </c>
      <c r="K486" s="35">
        <f t="shared" si="66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5:41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5:41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5:41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5:41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5:41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5:41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5:41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5:41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5:41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5:41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5:41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5:41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5:41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5:41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5:41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5:41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E695" s="33"/>
      <c r="F695" s="33"/>
      <c r="G695" s="33"/>
      <c r="H695" s="33"/>
      <c r="K695" s="15"/>
      <c r="N695" s="88"/>
    </row>
    <row r="696" spans="5:41" x14ac:dyDescent="0.25">
      <c r="K696" s="15"/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O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">
    <cfRule type="containsText" dxfId="217" priority="559" operator="containsText" text="Caida">
      <formula>NOT(ISERROR(SEARCH("Caida",L487)))</formula>
    </cfRule>
    <cfRule type="notContainsText" dxfId="216" priority="892" operator="notContains" text="Caida">
      <formula>ISERROR(SEARCH("Caida",L487))</formula>
    </cfRule>
  </conditionalFormatting>
  <conditionalFormatting sqref="L5:AO486">
    <cfRule type="cellIs" dxfId="215" priority="8" operator="equal">
      <formula>"APAGADO"</formula>
    </cfRule>
  </conditionalFormatting>
  <conditionalFormatting sqref="L487:AO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O1048576">
    <cfRule type="cellIs" dxfId="204" priority="139" operator="equal">
      <formula>"APAGADO"</formula>
    </cfRule>
  </conditionalFormatting>
  <conditionalFormatting sqref="AO487:AO1048576">
    <cfRule type="containsText" dxfId="203" priority="141" operator="containsText" text="Caida">
      <formula>NOT(ISERROR(SEARCH("Caida",AO487)))</formula>
    </cfRule>
    <cfRule type="notContainsText" dxfId="202" priority="140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COUNTIFS(P4:P501, "=APAGADO",E4:E501,"=Fibra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>
        <f>'RESUMEN TOTAL'!Q232</f>
        <v>0</v>
      </c>
      <c r="L230">
        <f>'RESUMEN TOTAL'!R232</f>
        <v>0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>
        <f>'RESUMEN TOTAL'!Q245</f>
        <v>0</v>
      </c>
      <c r="L243">
        <f>'RESUMEN TOTAL'!R245</f>
        <v>0</v>
      </c>
      <c r="M243">
        <f>'RESUMEN TOTAL'!S245</f>
        <v>0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B7" activePane="bottomRight" state="frozenSplit"/>
      <selection pane="topRight" activeCell="F1" sqref="F1"/>
      <selection pane="bottomLeft" activeCell="A3" sqref="A3"/>
      <selection pane="bottomRight" activeCell="AK4" sqref="AK4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25"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1</v>
      </c>
      <c r="C2">
        <f>'APAGADOS FIBRA'!F2</f>
        <v>26</v>
      </c>
      <c r="D2">
        <f>'APAGADOS ANTENA'!F2</f>
        <v>0</v>
      </c>
      <c r="E2">
        <f t="shared" ref="E2" si="0">B2+C2</f>
        <v>27</v>
      </c>
      <c r="F2">
        <f>'RESUMEN TOTAL'!B1</f>
        <v>482</v>
      </c>
      <c r="G2" s="36">
        <f t="shared" ref="G2" si="1">E2/F2</f>
        <v>5.6016597510373446E-2</v>
      </c>
    </row>
    <row r="3" spans="1:7" x14ac:dyDescent="0.25">
      <c r="A3" s="17">
        <f>'APAGADOS RADIO'!G3</f>
        <v>45171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482</v>
      </c>
      <c r="G3" s="36">
        <f t="shared" ref="G3" si="3">E3/F3</f>
        <v>0</v>
      </c>
    </row>
    <row r="4" spans="1:7" x14ac:dyDescent="0.25">
      <c r="A4" s="17">
        <f>'APAGADOS RADIO'!H3</f>
        <v>45172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482</v>
      </c>
      <c r="G4" s="36">
        <f t="shared" ref="G4:G7" si="5">E4/F4</f>
        <v>0</v>
      </c>
    </row>
    <row r="5" spans="1:7" x14ac:dyDescent="0.25">
      <c r="A5" s="17">
        <f>'APAGADOS RADIO'!I3</f>
        <v>45173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482</v>
      </c>
      <c r="G5" s="36">
        <f t="shared" si="5"/>
        <v>0</v>
      </c>
    </row>
    <row r="6" spans="1:7" x14ac:dyDescent="0.25">
      <c r="A6" s="17">
        <f>'APAGADOS RADIO'!J3</f>
        <v>45174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482</v>
      </c>
      <c r="G6" s="36">
        <f t="shared" si="5"/>
        <v>0</v>
      </c>
    </row>
    <row r="7" spans="1:7" x14ac:dyDescent="0.25">
      <c r="A7" s="17">
        <f>'APAGADOS RADIO'!K3</f>
        <v>45175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482</v>
      </c>
      <c r="G7" s="36">
        <f t="shared" si="5"/>
        <v>0</v>
      </c>
    </row>
    <row r="8" spans="1:7" x14ac:dyDescent="0.25">
      <c r="A8" s="17">
        <f>'APAGADOS RADIO'!L3</f>
        <v>45176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482</v>
      </c>
      <c r="G8" s="36">
        <f t="shared" ref="G8:G18" si="7">E8/F8</f>
        <v>0</v>
      </c>
    </row>
    <row r="9" spans="1:7" x14ac:dyDescent="0.25">
      <c r="A9" s="17">
        <f>'APAGADOS RADIO'!M3</f>
        <v>45177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482</v>
      </c>
      <c r="G9" s="36">
        <f t="shared" si="7"/>
        <v>0</v>
      </c>
    </row>
    <row r="10" spans="1:7" x14ac:dyDescent="0.25">
      <c r="A10" s="17">
        <f>'APAGADOS RADIO'!N3</f>
        <v>45178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482</v>
      </c>
      <c r="G10" s="36">
        <f t="shared" si="7"/>
        <v>0</v>
      </c>
    </row>
    <row r="11" spans="1:7" x14ac:dyDescent="0.25">
      <c r="A11" s="17">
        <f>'APAGADOS RADIO'!O3</f>
        <v>45179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482</v>
      </c>
      <c r="G11" s="36">
        <f t="shared" si="7"/>
        <v>0</v>
      </c>
    </row>
    <row r="12" spans="1:7" x14ac:dyDescent="0.25">
      <c r="A12" s="17">
        <f>'APAGADOS RADIO'!P3</f>
        <v>45180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482</v>
      </c>
      <c r="G12" s="36">
        <f t="shared" si="7"/>
        <v>0</v>
      </c>
    </row>
    <row r="13" spans="1:7" x14ac:dyDescent="0.25">
      <c r="A13" s="17">
        <f>'APAGADOS RADIO'!Q3</f>
        <v>45181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482</v>
      </c>
      <c r="G13" s="36">
        <f t="shared" si="7"/>
        <v>0</v>
      </c>
    </row>
    <row r="14" spans="1:7" x14ac:dyDescent="0.25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482</v>
      </c>
      <c r="G14" s="36">
        <f t="shared" si="7"/>
        <v>0</v>
      </c>
    </row>
    <row r="15" spans="1:7" x14ac:dyDescent="0.25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482</v>
      </c>
      <c r="G15" s="36">
        <f t="shared" si="7"/>
        <v>0</v>
      </c>
    </row>
    <row r="16" spans="1:7" x14ac:dyDescent="0.25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482</v>
      </c>
      <c r="G16" s="36">
        <f t="shared" si="7"/>
        <v>0</v>
      </c>
    </row>
    <row r="17" spans="1:7" x14ac:dyDescent="0.25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482</v>
      </c>
      <c r="G17" s="36">
        <f t="shared" si="7"/>
        <v>0</v>
      </c>
    </row>
    <row r="18" spans="1:7" x14ac:dyDescent="0.25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25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0</v>
      </c>
      <c r="F36">
        <f>paradas!G3</f>
        <v>0</v>
      </c>
      <c r="G36" s="107">
        <f t="shared" si="11"/>
        <v>0</v>
      </c>
    </row>
    <row r="37" spans="1:30" s="14" customFormat="1" x14ac:dyDescent="0.25">
      <c r="A37" s="14">
        <f t="shared" si="10"/>
        <v>45172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45173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0</v>
      </c>
      <c r="F38">
        <f>paradas!I3</f>
        <v>0</v>
      </c>
      <c r="G38" s="107">
        <f t="shared" si="11"/>
        <v>0</v>
      </c>
    </row>
    <row r="39" spans="1:30" x14ac:dyDescent="0.25">
      <c r="A39" s="14">
        <f t="shared" si="10"/>
        <v>45174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45175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45176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45177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45178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45179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45180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45181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45182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45183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45184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45185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45186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45187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45188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45189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45190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45191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45192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45193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workbookViewId="0">
      <selection activeCell="F2" sqref="F2:J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0</v>
      </c>
      <c r="D21" s="96"/>
      <c r="E21" s="97">
        <f>Hoja1!H4</f>
        <v>0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0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1"/>
      <c r="G25" s="117" t="s">
        <v>1418</v>
      </c>
      <c r="H25" s="120">
        <v>0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1"/>
      <c r="G26" s="67" t="s">
        <v>1153</v>
      </c>
      <c r="H26" s="121">
        <v>0</v>
      </c>
      <c r="I26" s="125">
        <v>0</v>
      </c>
      <c r="J26" s="115" t="e">
        <f>I26/H26</f>
        <v>#DIV/0!</v>
      </c>
    </row>
    <row r="27" spans="2:10" ht="15" customHeight="1" thickBot="1" x14ac:dyDescent="0.3">
      <c r="B27" s="70" t="s">
        <v>16</v>
      </c>
      <c r="C27" s="71">
        <v>4</v>
      </c>
      <c r="D27" s="72">
        <v>0</v>
      </c>
      <c r="E27" s="92">
        <f>D27/C23</f>
        <v>0</v>
      </c>
      <c r="F27" s="131"/>
      <c r="G27" s="67" t="s">
        <v>1420</v>
      </c>
      <c r="H27" s="121">
        <v>0</v>
      </c>
      <c r="I27" s="126">
        <v>0</v>
      </c>
      <c r="J27" s="110" t="e">
        <f>I27/H27</f>
        <v>#DIV/0!</v>
      </c>
    </row>
    <row r="28" spans="2:10" ht="17.25" thickTop="1" thickBot="1" x14ac:dyDescent="0.3">
      <c r="B28" s="95" t="s">
        <v>1144</v>
      </c>
      <c r="C28" s="96">
        <f>Hoja1!I3</f>
        <v>0</v>
      </c>
      <c r="D28" s="96"/>
      <c r="E28" s="97">
        <f>Hoja1!I4</f>
        <v>0</v>
      </c>
      <c r="F28" s="131"/>
      <c r="G28" s="67" t="s">
        <v>1426</v>
      </c>
      <c r="H28" s="121">
        <v>0</v>
      </c>
      <c r="I28" s="127">
        <v>0</v>
      </c>
      <c r="J28" s="113" t="e">
        <f>I28/H28</f>
        <v>#DIV/0!</v>
      </c>
    </row>
    <row r="29" spans="2:10" ht="17.25" thickTop="1" thickBot="1" x14ac:dyDescent="0.3">
      <c r="B29" s="95" t="s">
        <v>1145</v>
      </c>
      <c r="C29" s="96">
        <f>Hoja1!I5</f>
        <v>0</v>
      </c>
      <c r="D29" s="96"/>
      <c r="E29" s="98">
        <f>Hoja1!I6</f>
        <v>0</v>
      </c>
      <c r="F29" s="132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1"/>
      <c r="G32" s="117" t="s">
        <v>1418</v>
      </c>
      <c r="H32" s="120">
        <v>0</v>
      </c>
      <c r="I32" s="124"/>
      <c r="J32" s="116"/>
    </row>
    <row r="33" spans="2:10" ht="16.5" thickTop="1" x14ac:dyDescent="0.25">
      <c r="B33" s="67" t="s">
        <v>1331</v>
      </c>
      <c r="C33" s="85">
        <v>0</v>
      </c>
      <c r="D33" s="68">
        <v>0</v>
      </c>
      <c r="E33" s="69">
        <f>D33/C30</f>
        <v>0</v>
      </c>
      <c r="F33" s="131"/>
      <c r="G33" s="67" t="s">
        <v>1153</v>
      </c>
      <c r="H33" s="121">
        <v>0</v>
      </c>
      <c r="I33" s="125">
        <v>0</v>
      </c>
      <c r="J33" s="115" t="e">
        <f>I33/H33</f>
        <v>#DIV/0!</v>
      </c>
    </row>
    <row r="34" spans="2:10" ht="16.5" thickBot="1" x14ac:dyDescent="0.3">
      <c r="B34" s="70" t="s">
        <v>16</v>
      </c>
      <c r="C34" s="71"/>
      <c r="D34" s="72">
        <v>0</v>
      </c>
      <c r="E34" s="92">
        <f>D34/C30</f>
        <v>0</v>
      </c>
      <c r="F34" s="131"/>
      <c r="G34" s="67" t="s">
        <v>1420</v>
      </c>
      <c r="H34" s="121">
        <v>0</v>
      </c>
      <c r="I34" s="126">
        <v>0</v>
      </c>
      <c r="J34" s="110" t="e">
        <f>I34/H34</f>
        <v>#DIV/0!</v>
      </c>
    </row>
    <row r="35" spans="2:10" ht="17.25" thickTop="1" thickBot="1" x14ac:dyDescent="0.3">
      <c r="B35" s="95" t="s">
        <v>1144</v>
      </c>
      <c r="C35" s="96">
        <v>0</v>
      </c>
      <c r="D35" s="96"/>
      <c r="E35" s="97">
        <f>Hoja1!J4</f>
        <v>0</v>
      </c>
      <c r="F35" s="131"/>
      <c r="G35" s="67" t="s">
        <v>1426</v>
      </c>
      <c r="H35" s="121">
        <v>0</v>
      </c>
      <c r="I35" s="127">
        <v>0</v>
      </c>
      <c r="J35" s="113" t="e">
        <f>I35/H35</f>
        <v>#DIV/0!</v>
      </c>
    </row>
    <row r="36" spans="2:10" ht="17.25" thickTop="1" thickBot="1" x14ac:dyDescent="0.3">
      <c r="B36" s="95" t="s">
        <v>1145</v>
      </c>
      <c r="C36" s="96">
        <v>0</v>
      </c>
      <c r="D36" s="96"/>
      <c r="E36" s="98">
        <f>Hoja1!J6</f>
        <v>0</v>
      </c>
      <c r="F36" s="132"/>
      <c r="G36" s="70" t="s">
        <v>1425</v>
      </c>
      <c r="H36" s="122">
        <v>0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0</v>
      </c>
      <c r="D38" s="68">
        <v>0</v>
      </c>
      <c r="E38" s="69">
        <f>D38/C37</f>
        <v>0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1"/>
      <c r="G39" s="117" t="s">
        <v>1418</v>
      </c>
      <c r="H39" s="120">
        <v>0</v>
      </c>
      <c r="I39" s="124"/>
      <c r="J39" s="116"/>
    </row>
    <row r="40" spans="2:10" ht="16.5" thickTop="1" x14ac:dyDescent="0.25">
      <c r="B40" s="67" t="s">
        <v>1331</v>
      </c>
      <c r="C40" s="85">
        <v>0</v>
      </c>
      <c r="D40" s="68"/>
      <c r="E40" s="69">
        <f>D40/C37</f>
        <v>0</v>
      </c>
      <c r="F40" s="131"/>
      <c r="G40" s="67" t="s">
        <v>1153</v>
      </c>
      <c r="H40" s="121">
        <v>0</v>
      </c>
      <c r="I40" s="125">
        <v>0</v>
      </c>
      <c r="J40" s="115" t="e">
        <f>I40/H40</f>
        <v>#DIV/0!</v>
      </c>
    </row>
    <row r="41" spans="2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1"/>
      <c r="G41" s="67" t="s">
        <v>1420</v>
      </c>
      <c r="H41" s="121">
        <v>0</v>
      </c>
      <c r="I41" s="126">
        <v>0</v>
      </c>
      <c r="J41" s="110" t="e">
        <f>I41/H41</f>
        <v>#DIV/0!</v>
      </c>
    </row>
    <row r="42" spans="2:10" ht="15" customHeight="1" thickTop="1" thickBot="1" x14ac:dyDescent="0.3">
      <c r="B42" s="95" t="s">
        <v>1144</v>
      </c>
      <c r="C42" s="96">
        <f>Hoja1!K3</f>
        <v>0</v>
      </c>
      <c r="D42" s="96"/>
      <c r="E42" s="97">
        <f>Hoja1!K4</f>
        <v>0</v>
      </c>
      <c r="F42" s="131"/>
      <c r="G42" s="67" t="s">
        <v>1426</v>
      </c>
      <c r="H42" s="121">
        <v>0</v>
      </c>
      <c r="I42" s="127">
        <v>0</v>
      </c>
      <c r="J42" s="113" t="e">
        <f>I42/H42</f>
        <v>#DIV/0!</v>
      </c>
    </row>
    <row r="43" spans="2:10" ht="17.25" thickTop="1" thickBot="1" x14ac:dyDescent="0.3">
      <c r="B43" s="95" t="s">
        <v>1145</v>
      </c>
      <c r="C43" s="96">
        <f>Hoja1!K5</f>
        <v>0</v>
      </c>
      <c r="D43" s="96"/>
      <c r="E43" s="98">
        <f>Hoja1!K6</f>
        <v>0</v>
      </c>
      <c r="F43" s="132"/>
      <c r="G43" s="70" t="s">
        <v>1425</v>
      </c>
      <c r="H43" s="122">
        <v>0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0</v>
      </c>
      <c r="D45" s="68">
        <f>C45</f>
        <v>0</v>
      </c>
      <c r="E45" s="69">
        <f>D45/C44</f>
        <v>0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0</v>
      </c>
      <c r="D46" s="68">
        <f>D45-C46</f>
        <v>0</v>
      </c>
      <c r="E46" s="69">
        <f>D46/C44</f>
        <v>0</v>
      </c>
      <c r="F46" s="131"/>
      <c r="G46" s="117" t="s">
        <v>1418</v>
      </c>
      <c r="H46" s="120">
        <v>0</v>
      </c>
      <c r="I46" s="124"/>
      <c r="J46" s="116"/>
    </row>
    <row r="47" spans="2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1"/>
      <c r="G47" s="67" t="s">
        <v>1153</v>
      </c>
      <c r="H47" s="121">
        <v>0</v>
      </c>
      <c r="I47" s="125">
        <v>0</v>
      </c>
      <c r="J47" s="115" t="e">
        <f>I47/H47</f>
        <v>#DIV/0!</v>
      </c>
    </row>
    <row r="48" spans="2:10" ht="16.5" thickBot="1" x14ac:dyDescent="0.3">
      <c r="B48" s="70" t="s">
        <v>16</v>
      </c>
      <c r="C48" s="71">
        <f>AUXILIAR!B8</f>
        <v>0</v>
      </c>
      <c r="D48" s="72">
        <v>0</v>
      </c>
      <c r="E48" s="92">
        <f>D48/C44</f>
        <v>0</v>
      </c>
      <c r="F48" s="131"/>
      <c r="G48" s="67" t="s">
        <v>1420</v>
      </c>
      <c r="H48" s="121">
        <v>0</v>
      </c>
      <c r="I48" s="126">
        <v>0</v>
      </c>
      <c r="J48" s="110" t="e">
        <f>I48/H48</f>
        <v>#DIV/0!</v>
      </c>
    </row>
    <row r="49" spans="2:10" ht="17.25" thickTop="1" thickBot="1" x14ac:dyDescent="0.3">
      <c r="B49" s="95" t="s">
        <v>1144</v>
      </c>
      <c r="C49" s="96">
        <f>Hoja1!L3</f>
        <v>0</v>
      </c>
      <c r="D49" s="96"/>
      <c r="E49" s="97">
        <f>Hoja1!L4</f>
        <v>0</v>
      </c>
      <c r="F49" s="131"/>
      <c r="G49" s="67" t="s">
        <v>1426</v>
      </c>
      <c r="H49" s="121">
        <v>0</v>
      </c>
      <c r="I49" s="127">
        <v>0</v>
      </c>
      <c r="J49" s="113" t="e">
        <f>I49/H49</f>
        <v>#DIV/0!</v>
      </c>
    </row>
    <row r="50" spans="2:10" ht="17.25" thickTop="1" thickBot="1" x14ac:dyDescent="0.3">
      <c r="B50" s="95" t="s">
        <v>1145</v>
      </c>
      <c r="C50" s="96">
        <f>Hoja1!L5</f>
        <v>0</v>
      </c>
      <c r="D50" s="96"/>
      <c r="E50" s="98">
        <v>0.05</v>
      </c>
      <c r="F50" s="132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1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1"/>
      <c r="G54" s="67" t="s">
        <v>1153</v>
      </c>
      <c r="H54" s="121">
        <v>0</v>
      </c>
      <c r="I54" s="125">
        <v>0</v>
      </c>
      <c r="J54" s="115" t="e">
        <f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1"/>
      <c r="G55" s="67" t="s">
        <v>1420</v>
      </c>
      <c r="H55" s="121">
        <v>0</v>
      </c>
      <c r="I55" s="126">
        <v>0</v>
      </c>
      <c r="J55" s="110" t="e">
        <f>I55/H55</f>
        <v>#DIV/0!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1"/>
      <c r="G56" s="67" t="s">
        <v>1426</v>
      </c>
      <c r="H56" s="121">
        <v>0</v>
      </c>
      <c r="I56" s="127">
        <v>0</v>
      </c>
      <c r="J56" s="113" t="e">
        <f>I56/H56</f>
        <v>#DIV/0!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f>Hoja1!M6</f>
        <v>0</v>
      </c>
      <c r="F57" s="132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1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2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1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1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f>D74-C75</f>
        <v>0</v>
      </c>
      <c r="E75" s="69">
        <f>D75/C72</f>
        <v>0</v>
      </c>
      <c r="F75" s="131"/>
      <c r="G75" s="67" t="s">
        <v>1153</v>
      </c>
      <c r="H75" s="121">
        <v>0</v>
      </c>
      <c r="I75" s="125">
        <v>0</v>
      </c>
      <c r="J75" s="115" t="e">
        <f>I75/H75</f>
        <v>#DIV/0!</v>
      </c>
    </row>
    <row r="76" spans="2:10" ht="16.5" thickBot="1" x14ac:dyDescent="0.3">
      <c r="B76" s="70" t="s">
        <v>16</v>
      </c>
      <c r="C76" s="71">
        <v>0</v>
      </c>
      <c r="D76" s="72">
        <f>D75-C76</f>
        <v>0</v>
      </c>
      <c r="E76" s="92">
        <f>D76/C72</f>
        <v>0</v>
      </c>
      <c r="F76" s="131"/>
      <c r="G76" s="67" t="s">
        <v>1420</v>
      </c>
      <c r="H76" s="121">
        <v>0</v>
      </c>
      <c r="I76" s="126">
        <v>0</v>
      </c>
      <c r="J76" s="110" t="e">
        <f>I76/H76</f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1"/>
      <c r="G77" s="67" t="s">
        <v>1426</v>
      </c>
      <c r="H77" s="121">
        <v>0</v>
      </c>
      <c r="I77" s="127">
        <v>0</v>
      </c>
      <c r="J77" s="113" t="e">
        <f>I77/H77</f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v>0.16</v>
      </c>
      <c r="F78" s="132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1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1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v>0</v>
      </c>
      <c r="D83" s="72">
        <v>0</v>
      </c>
      <c r="E83" s="92">
        <f>D83/C79</f>
        <v>0</v>
      </c>
      <c r="F83" s="131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1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0.17</v>
      </c>
      <c r="F85" s="132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v>0</v>
      </c>
      <c r="I89" s="125">
        <f>AUXILIAR!E41</f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v>0</v>
      </c>
      <c r="I90" s="126">
        <f>AUXILIAR!F41</f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7.0000000000000007E-2</v>
      </c>
      <c r="F91" s="131"/>
      <c r="G91" s="67" t="s">
        <v>1426</v>
      </c>
      <c r="H91" s="121"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v>0</v>
      </c>
      <c r="I138" s="125">
        <f>AUXILIAR!E54</f>
        <v>0</v>
      </c>
      <c r="J138" s="115" t="e">
        <f t="shared" ref="J138:J140" si="2">I138/H138</f>
        <v>#DIV/0!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v>0</v>
      </c>
      <c r="I139" s="126">
        <f>AUXILIAR!F54</f>
        <v>0</v>
      </c>
      <c r="J139" s="110" t="e">
        <f t="shared" si="2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v>0</v>
      </c>
      <c r="I140" s="127">
        <f t="shared" ref="I140" si="3">SUM(I138:I139)</f>
        <v>0</v>
      </c>
      <c r="J140" s="113" t="e">
        <f t="shared" si="2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v>0</v>
      </c>
      <c r="I145" s="125">
        <f>AUXILIAR!E55</f>
        <v>0</v>
      </c>
      <c r="J145" s="115" t="e">
        <f t="shared" ref="J145:J147" si="4">I145/H145</f>
        <v>#DIV/0!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v>0</v>
      </c>
      <c r="I146" s="126">
        <f>AUXILIAR!F55</f>
        <v>0</v>
      </c>
      <c r="J146" s="110" t="e">
        <f t="shared" si="4"/>
        <v>#DIV/0!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v>0</v>
      </c>
      <c r="I147" s="127">
        <f t="shared" ref="I147" si="5">SUM(I145:I146)</f>
        <v>0</v>
      </c>
      <c r="J147" s="113" t="e">
        <f t="shared" si="4"/>
        <v>#DIV/0!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v>0</v>
      </c>
      <c r="I152" s="125">
        <v>0</v>
      </c>
      <c r="J152" s="115" t="e">
        <f t="shared" ref="J152:J154" si="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v>0</v>
      </c>
      <c r="I153" s="126">
        <v>0</v>
      </c>
      <c r="J153" s="110" t="e">
        <f t="shared" si="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v>0</v>
      </c>
      <c r="I154" s="127">
        <v>0</v>
      </c>
      <c r="J154" s="113" t="e">
        <f t="shared" si="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v>0</v>
      </c>
      <c r="I159" s="125">
        <f>AUXILIAR!E57</f>
        <v>0</v>
      </c>
      <c r="J159" s="115" t="e">
        <f t="shared" ref="J159:J161" si="7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v>0</v>
      </c>
      <c r="I160" s="126">
        <f>AUXILIAR!F57</f>
        <v>0</v>
      </c>
      <c r="J160" s="110" t="e">
        <f t="shared" si="7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v>0</v>
      </c>
      <c r="I161" s="127">
        <f t="shared" ref="I161" si="8">SUM(I159:I160)</f>
        <v>0</v>
      </c>
      <c r="J161" s="113" t="e">
        <f t="shared" si="7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v>0</v>
      </c>
      <c r="I166" s="125">
        <v>0</v>
      </c>
      <c r="J166" s="115" t="e">
        <f t="shared" ref="J166:J168" si="9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v>0</v>
      </c>
      <c r="I167" s="126">
        <v>0</v>
      </c>
      <c r="J167" s="110" t="e">
        <f t="shared" si="9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v>0</v>
      </c>
      <c r="I168" s="127">
        <v>0</v>
      </c>
      <c r="J168" s="113" t="e">
        <f t="shared" si="9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v>0</v>
      </c>
      <c r="I173" s="125">
        <v>0</v>
      </c>
      <c r="J173" s="115" t="e">
        <f t="shared" ref="J173:J175" si="10">I173/H173</f>
        <v>#DIV/0!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v>0</v>
      </c>
      <c r="I174" s="126">
        <v>0</v>
      </c>
      <c r="J174" s="110" t="e">
        <f t="shared" si="10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v>0</v>
      </c>
      <c r="I175" s="127">
        <v>0</v>
      </c>
      <c r="J175" s="113" t="e">
        <f t="shared" si="10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v>0</v>
      </c>
      <c r="I180" s="125">
        <v>0</v>
      </c>
      <c r="J180" s="115" t="e">
        <f t="shared" ref="J180:J182" si="11">I180/H180</f>
        <v>#DIV/0!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v>0</v>
      </c>
      <c r="I181" s="126">
        <v>0</v>
      </c>
      <c r="J181" s="110" t="e">
        <f t="shared" si="11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v>0</v>
      </c>
      <c r="I182" s="127">
        <f t="shared" ref="I182" si="12">SUM(I180:I181)</f>
        <v>0</v>
      </c>
      <c r="J182" s="113" t="e">
        <f t="shared" si="11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v>0</v>
      </c>
      <c r="I187" s="125">
        <f>paradas!AF2</f>
        <v>0</v>
      </c>
      <c r="J187" s="115" t="e">
        <f t="shared" ref="J187:J189" si="13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v>0</v>
      </c>
      <c r="I188" s="126">
        <f>paradas!AF3</f>
        <v>0</v>
      </c>
      <c r="J188" s="110" t="e">
        <f t="shared" si="13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v>0</v>
      </c>
      <c r="I189" s="127">
        <f t="shared" ref="I189" si="14">SUM(I187:I188)</f>
        <v>0</v>
      </c>
      <c r="J189" s="113" t="e">
        <f t="shared" si="13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v>0</v>
      </c>
      <c r="I194" s="125">
        <v>0</v>
      </c>
      <c r="J194" s="115" t="e">
        <f t="shared" ref="J194:J196" si="15">I194/H194</f>
        <v>#DIV/0!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v>0</v>
      </c>
      <c r="I195" s="126">
        <v>0</v>
      </c>
      <c r="J195" s="110" t="e">
        <f t="shared" si="15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v>0</v>
      </c>
      <c r="I196" s="127">
        <v>0</v>
      </c>
      <c r="J196" s="113" t="e">
        <f t="shared" si="15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16">I201/H201</f>
        <v>#DIV/0!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v>0</v>
      </c>
      <c r="I202" s="126">
        <f>AUXILIAR!F63</f>
        <v>0</v>
      </c>
      <c r="J202" s="110" t="e">
        <f t="shared" si="16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v>0</v>
      </c>
      <c r="I203" s="127">
        <f t="shared" ref="I203" si="17">SUM(I201:I202)</f>
        <v>0</v>
      </c>
      <c r="J203" s="113" t="e">
        <f t="shared" si="16"/>
        <v>#DIV/0!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v>0</v>
      </c>
      <c r="I208" s="125">
        <v>0</v>
      </c>
      <c r="J208" s="115" t="e">
        <f t="shared" ref="J208:J210" si="18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v>0</v>
      </c>
      <c r="I209" s="126">
        <v>0</v>
      </c>
      <c r="J209" s="110" t="e">
        <f t="shared" si="18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v>0</v>
      </c>
      <c r="I210" s="127">
        <v>0</v>
      </c>
      <c r="J210" s="113" t="e">
        <f t="shared" si="18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F5" sqref="F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TOTAL'!C5:C517,"=BONOMO")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0</v>
      </c>
      <c r="L3" s="53">
        <f>COUNTIFS('RESUMEN TOTAL'!C5:C518, "=BONOMO",'RESUMEN TOTAL'!R5:R518,"=APAGADO")</f>
        <v>0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0</v>
      </c>
      <c r="P3" s="54">
        <f>COUNTIFS('RESUMEN TOTAL'!C5:C518, "=BONOMO",'RESUMEN TOTAL'!V5:V518,"=APAGADO")</f>
        <v>0</v>
      </c>
      <c r="Q3" s="54">
        <f>COUNTIFS('RESUMEN TOTAL'!C5:C518, "=BONOMO",'RESUMEN TOTAL'!W5:W518,"=APAGADO")</f>
        <v>0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0</v>
      </c>
      <c r="T3" s="54">
        <f>COUNTIFS('RESUMEN TOTAL'!C5:C518, "=BONOMO",'RESUMEN TOTAL'!Z5:Z518,"=APAGADO")</f>
        <v>0</v>
      </c>
      <c r="U3" s="54">
        <f>COUNTIFS('RESUMEN TOTAL'!C5:C518, "=BONOMO",'RESUMEN TOTAL'!AA5:AA518,"=APAGADO")</f>
        <v>0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19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0</v>
      </c>
      <c r="L5" s="56">
        <f>COUNTIFS('RESUMEN TOTAL'!C5:C502, "=COSEIDI",'RESUMEN TOTAL'!R5:R502,"=APAGADO")</f>
        <v>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0</v>
      </c>
      <c r="P5" s="56">
        <f>COUNTIFS('RESUMEN TOTAL'!C5:C502, "=COSEIDI",'RESUMEN TOTAL'!V5:V502,"=APAGADO")</f>
        <v>0</v>
      </c>
      <c r="Q5" s="56">
        <f>COUNTIFS('RESUMEN TOTAL'!C5:C502, "=COSEIDI",'RESUMEN TOTAL'!W5:W502,"=APAGADO")</f>
        <v>0</v>
      </c>
      <c r="R5" s="56">
        <f>COUNTIFS('RESUMEN TOTAL'!C5:C502, "=COSEIDI",'RESUMEN TOTAL'!X5:X502,"=APAGADO")</f>
        <v>0</v>
      </c>
      <c r="S5" s="56">
        <f>COUNTIFS('RESUMEN TOTAL'!C5:C502, "=COSEIDI",'RESUMEN TOTAL'!Y5:Y502,"=APAGADO")</f>
        <v>0</v>
      </c>
      <c r="T5" s="56">
        <f>COUNTIFS('RESUMEN TOTAL'!C5:C502, "=COSEIDI",'RESUMEN TOTAL'!Z5:Z502,"=APAGADO")</f>
        <v>0</v>
      </c>
      <c r="U5" s="56">
        <f>COUNTIFS('RESUMEN TOTAL'!C5:C502, "=COSEIDI",'RESUMEN TOTAL'!AA5:AA502,"=APAGADO")</f>
        <v>0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I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>
        <f>'RESUMEN TOTAL'!Q232</f>
        <v>0</v>
      </c>
      <c r="L232" s="88">
        <f>'RESUMEN TOTAL'!R232</f>
        <v>0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 t="e">
        <f>'RESUMEN TOTAL'!#REF!</f>
        <v>#REF!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 t="e">
        <f>'RESUMEN TOTAL'!#REF!</f>
        <v>#REF!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 t="e">
        <f>'RESUMEN TOTAL'!#REF!</f>
        <v>#REF!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 t="e">
        <f>'RESUMEN TOTAL'!#REF!</f>
        <v>#REF!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 t="e">
        <f>'RESUMEN TOTAL'!#REF!</f>
        <v>#REF!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 t="e">
        <f>'RESUMEN TOTAL'!#REF!</f>
        <v>#REF!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 t="e">
        <f>'RESUMEN TOTAL'!#REF!</f>
        <v>#REF!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 t="e">
        <f>'RESUMEN TOTAL'!#REF!</f>
        <v>#REF!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 t="e">
        <f>'RESUMEN TOTAL'!#REF!</f>
        <v>#REF!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 t="e">
        <f>'RESUMEN TOTAL'!#REF!</f>
        <v>#REF!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 t="e">
        <f>'RESUMEN TOTAL'!#REF!</f>
        <v>#REF!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 t="e">
        <f>'RESUMEN TOTAL'!#REF!</f>
        <v>#REF!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 t="e">
        <f>'RESUMEN TOTAL'!#REF!</f>
        <v>#REF!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 t="e">
        <f>'RESUMEN TOTAL'!#REF!</f>
        <v>#REF!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 t="e">
        <f>'RESUMEN TOTAL'!#REF!</f>
        <v>#REF!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 t="e">
        <f>'RESUMEN TOTAL'!#REF!</f>
        <v>#REF!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 t="e">
        <f>'RESUMEN TOTAL'!#REF!</f>
        <v>#REF!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 t="e">
        <f>'RESUMEN TOTAL'!#REF!</f>
        <v>#REF!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 t="e">
        <f>'RESUMEN TOTAL'!#REF!</f>
        <v>#REF!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 t="e">
        <f>'RESUMEN TOTAL'!#REF!</f>
        <v>#REF!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 t="e">
        <f>'RESUMEN TOTAL'!#REF!</f>
        <v>#REF!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 t="e">
        <f>'RESUMEN TOTAL'!#REF!</f>
        <v>#REF!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 t="e">
        <f>'RESUMEN TOTAL'!#REF!</f>
        <v>#REF!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 t="e">
        <f>'RESUMEN TOTAL'!#REF!</f>
        <v>#REF!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 t="e">
        <f>'RESUMEN TOTAL'!#REF!</f>
        <v>#REF!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 t="e">
        <f>'RESUMEN TOTAL'!#REF!</f>
        <v>#REF!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 t="e">
        <f>'RESUMEN TOTAL'!#REF!</f>
        <v>#REF!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 t="e">
        <f>'RESUMEN TOTAL'!#REF!</f>
        <v>#REF!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 t="e">
        <f>'RESUMEN TOTAL'!#REF!</f>
        <v>#REF!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 t="e">
        <f>'RESUMEN TOTAL'!#REF!</f>
        <v>#REF!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 t="e">
        <f>'RESUMEN TOTAL'!#REF!</f>
        <v>#REF!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 t="e">
        <f>'RESUMEN TOTAL'!#REF!</f>
        <v>#REF!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 t="e">
        <f>'RESUMEN TOTAL'!#REF!</f>
        <v>#REF!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 t="e">
        <f>'RESUMEN TOTAL'!#REF!</f>
        <v>#REF!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 t="e">
        <f>'RESUMEN TOTAL'!#REF!</f>
        <v>#REF!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 t="e">
        <f>'RESUMEN TOTAL'!#REF!</f>
        <v>#REF!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 t="e">
        <f>'RESUMEN TOTAL'!#REF!</f>
        <v>#REF!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 t="e">
        <f>'RESUMEN TOTAL'!#REF!</f>
        <v>#REF!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 t="e">
        <f>'RESUMEN TOTAL'!#REF!</f>
        <v>#REF!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 t="e">
        <f>'RESUMEN TOTAL'!#REF!</f>
        <v>#REF!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 t="e">
        <f>'RESUMEN TOTAL'!#REF!</f>
        <v>#REF!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 t="e">
        <f>'RESUMEN TOTAL'!#REF!</f>
        <v>#REF!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 t="e">
        <f>'RESUMEN TOTAL'!#REF!</f>
        <v>#REF!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 t="e">
        <f>'RESUMEN TOTAL'!#REF!</f>
        <v>#REF!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 t="e">
        <f>'RESUMEN TOTAL'!#REF!</f>
        <v>#REF!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 t="e">
        <f>'RESUMEN TOTAL'!#REF!</f>
        <v>#REF!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 t="e">
        <f>'RESUMEN TOTAL'!#REF!</f>
        <v>#REF!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 t="e">
        <f>'RESUMEN TOTAL'!#REF!</f>
        <v>#REF!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 t="e">
        <f>'RESUMEN TOTAL'!#REF!</f>
        <v>#REF!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 t="e">
        <f>'RESUMEN TOTAL'!#REF!</f>
        <v>#REF!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 t="e">
        <f>'RESUMEN TOTAL'!#REF!</f>
        <v>#REF!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 t="e">
        <f>'RESUMEN TOTAL'!#REF!</f>
        <v>#REF!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 t="e">
        <f>'RESUMEN TOTAL'!#REF!</f>
        <v>#REF!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 t="e">
        <f>'RESUMEN TOTAL'!#REF!</f>
        <v>#REF!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 t="e">
        <f>'RESUMEN TOTAL'!#REF!</f>
        <v>#REF!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 t="e">
        <f>'RESUMEN TOTAL'!#REF!</f>
        <v>#REF!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 t="e">
        <f>'RESUMEN TOTAL'!#REF!</f>
        <v>#REF!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 t="e">
        <f>'RESUMEN TOTAL'!#REF!</f>
        <v>#REF!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 t="e">
        <f>'RESUMEN TOTAL'!#REF!</f>
        <v>#REF!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 t="e">
        <f>'RESUMEN TOTAL'!#REF!</f>
        <v>#REF!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 t="e">
        <f>'RESUMEN TOTAL'!#REF!</f>
        <v>#REF!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 t="e">
        <f>'RESUMEN TOTAL'!#REF!</f>
        <v>#REF!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 t="e">
        <f>'RESUMEN TOTAL'!#REF!</f>
        <v>#REF!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 t="e">
        <f>'RESUMEN TOTAL'!#REF!</f>
        <v>#REF!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 t="e">
        <f>'RESUMEN TOTAL'!#REF!</f>
        <v>#REF!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 t="e">
        <f>'RESUMEN TOTAL'!#REF!</f>
        <v>#REF!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 t="e">
        <f>'RESUMEN TOTAL'!#REF!</f>
        <v>#REF!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 t="e">
        <f>'RESUMEN TOTAL'!#REF!</f>
        <v>#REF!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 t="e">
        <f>'RESUMEN TOTAL'!#REF!</f>
        <v>#REF!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 t="e">
        <f>'RESUMEN TOTAL'!#REF!</f>
        <v>#REF!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 t="e">
        <f>'RESUMEN TOTAL'!#REF!</f>
        <v>#REF!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 t="e">
        <f>'RESUMEN TOTAL'!#REF!</f>
        <v>#REF!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 t="e">
        <f>'RESUMEN TOTAL'!#REF!</f>
        <v>#REF!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 t="e">
        <f>'RESUMEN TOTAL'!#REF!</f>
        <v>#REF!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 t="e">
        <f>'RESUMEN TOTAL'!#REF!</f>
        <v>#REF!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 t="e">
        <f>'RESUMEN TOTAL'!#REF!</f>
        <v>#REF!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 t="e">
        <f>'RESUMEN TOTAL'!#REF!</f>
        <v>#REF!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 t="e">
        <f>'RESUMEN TOTAL'!#REF!</f>
        <v>#REF!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 t="e">
        <f>'RESUMEN TOTAL'!#REF!</f>
        <v>#REF!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 t="e">
        <f>'RESUMEN TOTAL'!#REF!</f>
        <v>#REF!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 t="e">
        <f>'RESUMEN TOTAL'!#REF!</f>
        <v>#REF!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 t="e">
        <f>'RESUMEN TOTAL'!#REF!</f>
        <v>#REF!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 t="e">
        <f>'RESUMEN TOTAL'!#REF!</f>
        <v>#REF!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 t="e">
        <f>'RESUMEN TOTAL'!#REF!</f>
        <v>#REF!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 t="e">
        <f>'RESUMEN TOTAL'!#REF!</f>
        <v>#REF!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 t="e">
        <f>'RESUMEN TOTAL'!#REF!</f>
        <v>#REF!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 t="e">
        <f>'RESUMEN TOTAL'!#REF!</f>
        <v>#REF!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 t="e">
        <f>'RESUMEN TOTAL'!#REF!</f>
        <v>#REF!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 t="e">
        <f>'RESUMEN TOTAL'!#REF!</f>
        <v>#REF!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 t="e">
        <f>'RESUMEN TOTAL'!#REF!</f>
        <v>#REF!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 t="e">
        <f>'RESUMEN TOTAL'!#REF!</f>
        <v>#REF!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 t="e">
        <f>'RESUMEN TOTAL'!#REF!</f>
        <v>#REF!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 t="e">
        <f>'RESUMEN TOTAL'!#REF!</f>
        <v>#REF!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 t="e">
        <f>'RESUMEN TOTAL'!#REF!</f>
        <v>#REF!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 t="e">
        <f>'RESUMEN TOTAL'!#REF!</f>
        <v>#REF!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 t="e">
        <f>'RESUMEN TOTAL'!#REF!</f>
        <v>#REF!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 t="e">
        <f>'RESUMEN TOTAL'!#REF!</f>
        <v>#REF!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 t="e">
        <f>'RESUMEN TOTAL'!#REF!</f>
        <v>#REF!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 t="e">
        <f>'RESUMEN TOTAL'!#REF!</f>
        <v>#REF!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 t="e">
        <f>'RESUMEN TOTAL'!#REF!</f>
        <v>#REF!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 t="e">
        <f>'RESUMEN TOTAL'!#REF!</f>
        <v>#REF!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 t="e">
        <f>'RESUMEN TOTAL'!#REF!</f>
        <v>#REF!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 t="e">
        <f>'RESUMEN TOTAL'!#REF!</f>
        <v>#REF!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 t="e">
        <f>'RESUMEN TOTAL'!#REF!</f>
        <v>#REF!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 t="e">
        <f>'RESUMEN TOTAL'!#REF!</f>
        <v>#REF!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 t="e">
        <f>'RESUMEN TOTAL'!#REF!</f>
        <v>#REF!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 t="e">
        <f>'RESUMEN TOTAL'!#REF!</f>
        <v>#REF!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 t="e">
        <f>'RESUMEN TOTAL'!#REF!</f>
        <v>#REF!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 t="e">
        <f>'RESUMEN TOTAL'!#REF!</f>
        <v>#REF!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 t="e">
        <f>'RESUMEN TOTAL'!#REF!</f>
        <v>#REF!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 t="e">
        <f>'RESUMEN TOTAL'!#REF!</f>
        <v>#REF!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 t="e">
        <f>'RESUMEN TOTAL'!#REF!</f>
        <v>#REF!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 t="e">
        <f>'RESUMEN TOTAL'!#REF!</f>
        <v>#REF!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 t="e">
        <f>'RESUMEN TOTAL'!#REF!</f>
        <v>#REF!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 t="e">
        <f>'RESUMEN TOTAL'!#REF!</f>
        <v>#REF!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 t="e">
        <f>'RESUMEN TOTAL'!#REF!</f>
        <v>#REF!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 t="e">
        <f>'RESUMEN TOTAL'!#REF!</f>
        <v>#REF!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 t="e">
        <f>'RESUMEN TOTAL'!#REF!</f>
        <v>#REF!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 t="e">
        <f>'RESUMEN TOTAL'!#REF!</f>
        <v>#REF!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 t="e">
        <f>'RESUMEN TOTAL'!#REF!</f>
        <v>#REF!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 t="e">
        <f>'RESUMEN TOTAL'!#REF!</f>
        <v>#REF!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 t="e">
        <f>'RESUMEN TOTAL'!#REF!</f>
        <v>#REF!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 t="e">
        <f>'RESUMEN TOTAL'!#REF!</f>
        <v>#REF!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 t="e">
        <f>'RESUMEN TOTAL'!#REF!</f>
        <v>#REF!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 t="e">
        <f>'RESUMEN TOTAL'!#REF!</f>
        <v>#REF!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 t="e">
        <f>'RESUMEN TOTAL'!#REF!</f>
        <v>#REF!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 t="e">
        <f>'RESUMEN TOTAL'!#REF!</f>
        <v>#REF!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 t="e">
        <f>'RESUMEN TOTAL'!#REF!</f>
        <v>#REF!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 t="e">
        <f>'RESUMEN TOTAL'!#REF!</f>
        <v>#REF!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 t="e">
        <f>'RESUMEN TOTAL'!#REF!</f>
        <v>#REF!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 t="e">
        <f>'RESUMEN TOTAL'!#REF!</f>
        <v>#REF!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 t="e">
        <f>'RESUMEN TOTAL'!#REF!</f>
        <v>#REF!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 t="e">
        <f>'RESUMEN TOTAL'!#REF!</f>
        <v>#REF!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 t="e">
        <f>'RESUMEN TOTAL'!#REF!</f>
        <v>#REF!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 t="e">
        <f>'RESUMEN TOTAL'!#REF!</f>
        <v>#REF!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 t="e">
        <f>'RESUMEN TOTAL'!#REF!</f>
        <v>#REF!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 t="e">
        <f>'RESUMEN TOTAL'!#REF!</f>
        <v>#REF!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 t="e">
        <f>'RESUMEN TOTAL'!#REF!</f>
        <v>#REF!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 t="e">
        <f>'RESUMEN TOTAL'!#REF!</f>
        <v>#REF!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 t="e">
        <f>'RESUMEN TOTAL'!#REF!</f>
        <v>#REF!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 t="e">
        <f>'RESUMEN TOTAL'!#REF!</f>
        <v>#REF!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 t="e">
        <f>'RESUMEN TOTAL'!#REF!</f>
        <v>#REF!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 t="e">
        <f>'RESUMEN TOTAL'!#REF!</f>
        <v>#REF!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 t="e">
        <f>'RESUMEN TOTAL'!#REF!</f>
        <v>#REF!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 t="e">
        <f>'RESUMEN TOTAL'!#REF!</f>
        <v>#REF!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 t="e">
        <f>'RESUMEN TOTAL'!#REF!</f>
        <v>#REF!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 t="e">
        <f>'RESUMEN TOTAL'!#REF!</f>
        <v>#REF!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 t="e">
        <f>'RESUMEN TOTAL'!#REF!</f>
        <v>#REF!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 t="e">
        <f>'RESUMEN TOTAL'!#REF!</f>
        <v>#REF!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 t="e">
        <f>'RESUMEN TOTAL'!#REF!</f>
        <v>#REF!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 t="e">
        <f>'RESUMEN TOTAL'!#REF!</f>
        <v>#REF!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 t="e">
        <f>'RESUMEN TOTAL'!#REF!</f>
        <v>#REF!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 t="e">
        <f>'RESUMEN TOTAL'!#REF!</f>
        <v>#REF!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 t="e">
        <f>'RESUMEN TOTAL'!#REF!</f>
        <v>#REF!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2023-09-01T11:35:46Z</dcterms:modified>
</cp:coreProperties>
</file>