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LIO\"/>
    </mc:Choice>
  </mc:AlternateContent>
  <xr:revisionPtr revIDLastSave="0" documentId="8_{C57480DE-3349-4E06-97C9-8A61A5ECAEA8}" xr6:coauthVersionLast="47" xr6:coauthVersionMax="47" xr10:uidLastSave="{00000000-0000-0000-0000-000000000000}"/>
  <bookViews>
    <workbookView xWindow="2037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TOTAL'!$A$4:$AP$466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5" i="14" l="1"/>
  <c r="F64" i="14"/>
  <c r="F63" i="14"/>
  <c r="F62" i="14"/>
  <c r="I209" i="24" s="1"/>
  <c r="F61" i="14"/>
  <c r="I202" i="24" s="1"/>
  <c r="F60" i="14"/>
  <c r="I195" i="24" s="1"/>
  <c r="F59" i="14"/>
  <c r="F58" i="14"/>
  <c r="F57" i="14"/>
  <c r="F56" i="14"/>
  <c r="I167" i="24" s="1"/>
  <c r="F55" i="14"/>
  <c r="F54" i="14"/>
  <c r="G54" i="14" s="1"/>
  <c r="E65" i="14"/>
  <c r="E64" i="14"/>
  <c r="E63" i="14"/>
  <c r="E62" i="14"/>
  <c r="I208" i="24" s="1"/>
  <c r="E61" i="14"/>
  <c r="E60" i="14"/>
  <c r="E59" i="14"/>
  <c r="G59" i="14" s="1"/>
  <c r="H190" i="24" s="1"/>
  <c r="E55" i="14"/>
  <c r="E54" i="14"/>
  <c r="D65" i="14"/>
  <c r="D64" i="14"/>
  <c r="D63" i="14"/>
  <c r="D62" i="14"/>
  <c r="H209" i="24" s="1"/>
  <c r="D61" i="14"/>
  <c r="D60" i="14"/>
  <c r="D59" i="14"/>
  <c r="D58" i="14"/>
  <c r="D57" i="14"/>
  <c r="D56" i="14"/>
  <c r="D55" i="14"/>
  <c r="H160" i="24" s="1"/>
  <c r="D54" i="14"/>
  <c r="C65" i="14"/>
  <c r="C64" i="14"/>
  <c r="C63" i="14"/>
  <c r="C62" i="14"/>
  <c r="H208" i="24" s="1"/>
  <c r="C61" i="14"/>
  <c r="C60" i="14"/>
  <c r="C59" i="14"/>
  <c r="C58" i="14"/>
  <c r="H180" i="24" s="1"/>
  <c r="C57" i="14"/>
  <c r="C56" i="14"/>
  <c r="H166" i="24" s="1"/>
  <c r="C55" i="14"/>
  <c r="H159" i="24" s="1"/>
  <c r="C54" i="14"/>
  <c r="H145" i="24" s="1"/>
  <c r="B65" i="14"/>
  <c r="B64" i="14"/>
  <c r="B63" i="14"/>
  <c r="B62" i="14"/>
  <c r="H207" i="24" s="1"/>
  <c r="B61" i="14"/>
  <c r="H200" i="24" s="1"/>
  <c r="B60" i="14"/>
  <c r="H193" i="24" s="1"/>
  <c r="B59" i="14"/>
  <c r="B58" i="14"/>
  <c r="H179" i="24" s="1"/>
  <c r="B57" i="14"/>
  <c r="B56" i="14"/>
  <c r="B55" i="14"/>
  <c r="H151" i="24" s="1"/>
  <c r="B54" i="14"/>
  <c r="H144" i="24" s="1"/>
  <c r="H188" i="24"/>
  <c r="C218" i="24"/>
  <c r="C217" i="24"/>
  <c r="C211" i="24"/>
  <c r="C210" i="24"/>
  <c r="C204" i="24"/>
  <c r="C203" i="24"/>
  <c r="C197" i="24"/>
  <c r="C196" i="24"/>
  <c r="C190" i="24"/>
  <c r="C189" i="24"/>
  <c r="C183" i="24"/>
  <c r="C182" i="24"/>
  <c r="C176" i="24"/>
  <c r="C175" i="24"/>
  <c r="C169" i="24"/>
  <c r="C168" i="24"/>
  <c r="C147" i="24"/>
  <c r="C216" i="24"/>
  <c r="C213" i="24"/>
  <c r="C212" i="24"/>
  <c r="C209" i="24"/>
  <c r="C206" i="24"/>
  <c r="D206" i="24" s="1"/>
  <c r="C205" i="24"/>
  <c r="C202" i="24"/>
  <c r="C199" i="24"/>
  <c r="C198" i="24"/>
  <c r="C195" i="24"/>
  <c r="C192" i="24"/>
  <c r="D192" i="24" s="1"/>
  <c r="C191" i="24"/>
  <c r="C188" i="24"/>
  <c r="C185" i="24"/>
  <c r="C184" i="24"/>
  <c r="D185" i="24"/>
  <c r="C181" i="24"/>
  <c r="C178" i="24"/>
  <c r="C177" i="24"/>
  <c r="C174" i="24"/>
  <c r="C171" i="24"/>
  <c r="C170" i="24"/>
  <c r="D178" i="24"/>
  <c r="D171" i="24"/>
  <c r="D172" i="24" s="1"/>
  <c r="C167" i="24"/>
  <c r="C164" i="24"/>
  <c r="C163" i="24"/>
  <c r="C156" i="24"/>
  <c r="C149" i="24"/>
  <c r="C142" i="24"/>
  <c r="D213" i="24"/>
  <c r="D199" i="24"/>
  <c r="D164" i="24"/>
  <c r="C135" i="24"/>
  <c r="H202" i="24"/>
  <c r="H201" i="24"/>
  <c r="H195" i="24"/>
  <c r="H194" i="24"/>
  <c r="I188" i="24"/>
  <c r="H187" i="24"/>
  <c r="H186" i="24"/>
  <c r="I181" i="24"/>
  <c r="H181" i="24"/>
  <c r="I174" i="24"/>
  <c r="H174" i="24"/>
  <c r="H173" i="24"/>
  <c r="H172" i="24"/>
  <c r="H167" i="24"/>
  <c r="H165" i="24"/>
  <c r="I160" i="24"/>
  <c r="I161" i="24" s="1"/>
  <c r="I159" i="24"/>
  <c r="I152" i="24"/>
  <c r="I145" i="24"/>
  <c r="H146" i="24"/>
  <c r="G65" i="14" l="1"/>
  <c r="G61" i="14"/>
  <c r="H204" i="24" s="1"/>
  <c r="G63" i="14"/>
  <c r="G64" i="14"/>
  <c r="I210" i="24"/>
  <c r="G60" i="14"/>
  <c r="H197" i="24" s="1"/>
  <c r="I147" i="24"/>
  <c r="I146" i="24"/>
  <c r="I153" i="24"/>
  <c r="I201" i="24"/>
  <c r="I203" i="24" s="1"/>
  <c r="G62" i="14"/>
  <c r="H211" i="24" s="1"/>
  <c r="I194" i="24"/>
  <c r="J194" i="24" s="1"/>
  <c r="I187" i="24"/>
  <c r="H152" i="24"/>
  <c r="H158" i="24"/>
  <c r="H155" i="24"/>
  <c r="H148" i="24"/>
  <c r="I154" i="24"/>
  <c r="H153" i="24"/>
  <c r="J146" i="24"/>
  <c r="D186" i="24"/>
  <c r="E185" i="24"/>
  <c r="D214" i="24"/>
  <c r="E213" i="24"/>
  <c r="D207" i="24"/>
  <c r="E206" i="24"/>
  <c r="D200" i="24"/>
  <c r="E199" i="24"/>
  <c r="D193" i="24"/>
  <c r="E192" i="24"/>
  <c r="E178" i="24"/>
  <c r="D179" i="24"/>
  <c r="D173" i="24"/>
  <c r="E172" i="24"/>
  <c r="E171" i="24"/>
  <c r="D165" i="24"/>
  <c r="E164" i="24"/>
  <c r="J209" i="24"/>
  <c r="J208" i="24"/>
  <c r="J202" i="24"/>
  <c r="J195" i="24"/>
  <c r="I189" i="24"/>
  <c r="J188" i="24"/>
  <c r="J187" i="24"/>
  <c r="J181" i="24"/>
  <c r="J174" i="24"/>
  <c r="J167" i="24"/>
  <c r="J160" i="24"/>
  <c r="J159" i="24"/>
  <c r="J152" i="24"/>
  <c r="J145" i="24"/>
  <c r="J153" i="24" l="1"/>
  <c r="J201" i="24"/>
  <c r="I196" i="24"/>
  <c r="D187" i="24"/>
  <c r="E186" i="24"/>
  <c r="D215" i="24"/>
  <c r="E214" i="24"/>
  <c r="D208" i="24"/>
  <c r="E207" i="24"/>
  <c r="D201" i="24"/>
  <c r="E200" i="24"/>
  <c r="D194" i="24"/>
  <c r="E193" i="24"/>
  <c r="D180" i="24"/>
  <c r="E179" i="24"/>
  <c r="D174" i="24"/>
  <c r="E174" i="24" s="1"/>
  <c r="E173" i="24"/>
  <c r="D166" i="24"/>
  <c r="E165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F4" i="21"/>
  <c r="AG4" i="21"/>
  <c r="AH4" i="21"/>
  <c r="AI4" i="21"/>
  <c r="AJ4" i="21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C468" i="26"/>
  <c r="D468" i="26"/>
  <c r="E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C469" i="26"/>
  <c r="D469" i="26"/>
  <c r="E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C470" i="26"/>
  <c r="D470" i="26"/>
  <c r="E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C471" i="26"/>
  <c r="D471" i="26"/>
  <c r="E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C472" i="26"/>
  <c r="D472" i="26"/>
  <c r="E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C473" i="26"/>
  <c r="D473" i="26"/>
  <c r="E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C474" i="26"/>
  <c r="D474" i="26"/>
  <c r="E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C475" i="26"/>
  <c r="D475" i="26"/>
  <c r="E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C476" i="26"/>
  <c r="D476" i="26"/>
  <c r="E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C477" i="26"/>
  <c r="D477" i="26"/>
  <c r="E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C478" i="26"/>
  <c r="D478" i="26"/>
  <c r="E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C479" i="26"/>
  <c r="D479" i="26"/>
  <c r="E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C480" i="26"/>
  <c r="D480" i="26"/>
  <c r="E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C481" i="26"/>
  <c r="D481" i="26"/>
  <c r="E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C482" i="26"/>
  <c r="D482" i="26"/>
  <c r="E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C483" i="26"/>
  <c r="D483" i="26"/>
  <c r="E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C484" i="26"/>
  <c r="D484" i="26"/>
  <c r="E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C485" i="26"/>
  <c r="D485" i="26"/>
  <c r="E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C486" i="26"/>
  <c r="D486" i="26"/>
  <c r="E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C487" i="26"/>
  <c r="D487" i="26"/>
  <c r="E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C488" i="26"/>
  <c r="D488" i="26"/>
  <c r="E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C489" i="26"/>
  <c r="D489" i="26"/>
  <c r="E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C490" i="26"/>
  <c r="D490" i="26"/>
  <c r="E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C491" i="26"/>
  <c r="D491" i="26"/>
  <c r="E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C492" i="26"/>
  <c r="D492" i="26"/>
  <c r="E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C493" i="26"/>
  <c r="D493" i="26"/>
  <c r="E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C494" i="26"/>
  <c r="D494" i="26"/>
  <c r="E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C495" i="26"/>
  <c r="D495" i="26"/>
  <c r="E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C496" i="26"/>
  <c r="D496" i="26"/>
  <c r="E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C497" i="26"/>
  <c r="D497" i="26"/>
  <c r="E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C498" i="26"/>
  <c r="D498" i="26"/>
  <c r="E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C499" i="26"/>
  <c r="D499" i="26"/>
  <c r="E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C500" i="26"/>
  <c r="D500" i="26"/>
  <c r="E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C501" i="26"/>
  <c r="D501" i="26"/>
  <c r="E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C502" i="26"/>
  <c r="D502" i="26"/>
  <c r="E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C503" i="26"/>
  <c r="D503" i="26"/>
  <c r="E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C504" i="26"/>
  <c r="D504" i="26"/>
  <c r="E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C505" i="26"/>
  <c r="D505" i="26"/>
  <c r="E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C506" i="26"/>
  <c r="D506" i="26"/>
  <c r="E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C507" i="26"/>
  <c r="D507" i="26"/>
  <c r="E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C508" i="26"/>
  <c r="D508" i="26"/>
  <c r="E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C509" i="26"/>
  <c r="D509" i="26"/>
  <c r="E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C510" i="26"/>
  <c r="D510" i="26"/>
  <c r="E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C511" i="26"/>
  <c r="D511" i="26"/>
  <c r="E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C512" i="26"/>
  <c r="D512" i="26"/>
  <c r="E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C513" i="26"/>
  <c r="D513" i="26"/>
  <c r="E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C514" i="26"/>
  <c r="D514" i="26"/>
  <c r="E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C515" i="26"/>
  <c r="D515" i="26"/>
  <c r="E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C516" i="26"/>
  <c r="D516" i="26"/>
  <c r="E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C517" i="26"/>
  <c r="D517" i="26"/>
  <c r="E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C518" i="26"/>
  <c r="D518" i="26"/>
  <c r="E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C519" i="26"/>
  <c r="D519" i="26"/>
  <c r="E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C520" i="26"/>
  <c r="D520" i="26"/>
  <c r="E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C521" i="26"/>
  <c r="D521" i="26"/>
  <c r="E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C522" i="26"/>
  <c r="D522" i="26"/>
  <c r="E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C523" i="26"/>
  <c r="D523" i="26"/>
  <c r="E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C524" i="26"/>
  <c r="D524" i="26"/>
  <c r="E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C525" i="26"/>
  <c r="D525" i="26"/>
  <c r="E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C526" i="26"/>
  <c r="D526" i="26"/>
  <c r="E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C527" i="26"/>
  <c r="D527" i="26"/>
  <c r="E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C528" i="26"/>
  <c r="D528" i="26"/>
  <c r="E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C529" i="26"/>
  <c r="D529" i="26"/>
  <c r="E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C530" i="26"/>
  <c r="D530" i="26"/>
  <c r="E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C531" i="26"/>
  <c r="D531" i="26"/>
  <c r="E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C532" i="26"/>
  <c r="D532" i="26"/>
  <c r="E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C533" i="26"/>
  <c r="D533" i="26"/>
  <c r="E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C534" i="26"/>
  <c r="D534" i="26"/>
  <c r="E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C535" i="26"/>
  <c r="D535" i="26"/>
  <c r="E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C536" i="26"/>
  <c r="D536" i="26"/>
  <c r="E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C537" i="26"/>
  <c r="D537" i="26"/>
  <c r="E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C538" i="26"/>
  <c r="D538" i="26"/>
  <c r="E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C539" i="26"/>
  <c r="D539" i="26"/>
  <c r="E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C540" i="26"/>
  <c r="D540" i="26"/>
  <c r="E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C541" i="26"/>
  <c r="D541" i="26"/>
  <c r="E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C542" i="26"/>
  <c r="D542" i="26"/>
  <c r="E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C543" i="26"/>
  <c r="D543" i="26"/>
  <c r="E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C544" i="26"/>
  <c r="D544" i="26"/>
  <c r="E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C545" i="26"/>
  <c r="D545" i="26"/>
  <c r="E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C546" i="26"/>
  <c r="D546" i="26"/>
  <c r="E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C547" i="26"/>
  <c r="D547" i="26"/>
  <c r="E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C548" i="26"/>
  <c r="D548" i="26"/>
  <c r="E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C549" i="26"/>
  <c r="D549" i="26"/>
  <c r="E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C550" i="26"/>
  <c r="D550" i="26"/>
  <c r="E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C551" i="26"/>
  <c r="D551" i="26"/>
  <c r="E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C552" i="26"/>
  <c r="D552" i="26"/>
  <c r="E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C553" i="26"/>
  <c r="D553" i="26"/>
  <c r="E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C554" i="26"/>
  <c r="D554" i="26"/>
  <c r="E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C555" i="26"/>
  <c r="D555" i="26"/>
  <c r="E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C556" i="26"/>
  <c r="D556" i="26"/>
  <c r="E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C557" i="26"/>
  <c r="D557" i="26"/>
  <c r="E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C558" i="26"/>
  <c r="D558" i="26"/>
  <c r="E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C559" i="26"/>
  <c r="D559" i="26"/>
  <c r="E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C560" i="26"/>
  <c r="D560" i="26"/>
  <c r="E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C561" i="26"/>
  <c r="D561" i="26"/>
  <c r="E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C562" i="26"/>
  <c r="D562" i="26"/>
  <c r="E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C563" i="26"/>
  <c r="D563" i="26"/>
  <c r="E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C564" i="26"/>
  <c r="D564" i="26"/>
  <c r="E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C565" i="26"/>
  <c r="D565" i="26"/>
  <c r="E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C566" i="26"/>
  <c r="D566" i="26"/>
  <c r="E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C567" i="26"/>
  <c r="D567" i="26"/>
  <c r="E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C568" i="26"/>
  <c r="D568" i="26"/>
  <c r="E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C569" i="26"/>
  <c r="D569" i="26"/>
  <c r="E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C570" i="26"/>
  <c r="D570" i="26"/>
  <c r="E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C571" i="26"/>
  <c r="D571" i="26"/>
  <c r="E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C572" i="26"/>
  <c r="D572" i="26"/>
  <c r="E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C573" i="26"/>
  <c r="D573" i="26"/>
  <c r="E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C574" i="26"/>
  <c r="D574" i="26"/>
  <c r="E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C575" i="26"/>
  <c r="D575" i="26"/>
  <c r="E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C576" i="26"/>
  <c r="D576" i="26"/>
  <c r="E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C577" i="26"/>
  <c r="D577" i="26"/>
  <c r="E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C578" i="26"/>
  <c r="D578" i="26"/>
  <c r="E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C579" i="26"/>
  <c r="D579" i="26"/>
  <c r="E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C580" i="26"/>
  <c r="D580" i="26"/>
  <c r="E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C581" i="26"/>
  <c r="D581" i="26"/>
  <c r="E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C582" i="26"/>
  <c r="D582" i="26"/>
  <c r="E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C583" i="26"/>
  <c r="D583" i="26"/>
  <c r="E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C584" i="26"/>
  <c r="D584" i="26"/>
  <c r="E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C585" i="26"/>
  <c r="D585" i="26"/>
  <c r="E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C586" i="26"/>
  <c r="D586" i="26"/>
  <c r="E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C587" i="26"/>
  <c r="D587" i="26"/>
  <c r="E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C588" i="26"/>
  <c r="D588" i="26"/>
  <c r="E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C589" i="26"/>
  <c r="D589" i="26"/>
  <c r="E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C590" i="26"/>
  <c r="D590" i="26"/>
  <c r="E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C591" i="26"/>
  <c r="D591" i="26"/>
  <c r="E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C592" i="26"/>
  <c r="D592" i="26"/>
  <c r="E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C593" i="26"/>
  <c r="D593" i="26"/>
  <c r="E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C594" i="26"/>
  <c r="D594" i="26"/>
  <c r="E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C595" i="26"/>
  <c r="D595" i="26"/>
  <c r="E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C596" i="26"/>
  <c r="D596" i="26"/>
  <c r="E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C597" i="26"/>
  <c r="D597" i="26"/>
  <c r="E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C598" i="26"/>
  <c r="D598" i="26"/>
  <c r="E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C599" i="26"/>
  <c r="D599" i="26"/>
  <c r="E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C600" i="26"/>
  <c r="D600" i="26"/>
  <c r="E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C601" i="26"/>
  <c r="D601" i="26"/>
  <c r="E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C602" i="26"/>
  <c r="D602" i="26"/>
  <c r="E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C603" i="26"/>
  <c r="D603" i="26"/>
  <c r="E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C604" i="26"/>
  <c r="D604" i="26"/>
  <c r="E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C605" i="26"/>
  <c r="D605" i="26"/>
  <c r="E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C606" i="26"/>
  <c r="D606" i="26"/>
  <c r="E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C607" i="26"/>
  <c r="D607" i="26"/>
  <c r="E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C608" i="26"/>
  <c r="D608" i="26"/>
  <c r="E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C609" i="26"/>
  <c r="D609" i="26"/>
  <c r="E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C610" i="26"/>
  <c r="D610" i="26"/>
  <c r="E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C611" i="26"/>
  <c r="D611" i="26"/>
  <c r="E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C612" i="26"/>
  <c r="D612" i="26"/>
  <c r="E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C613" i="26"/>
  <c r="D613" i="26"/>
  <c r="E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C614" i="26"/>
  <c r="D614" i="26"/>
  <c r="E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C615" i="26"/>
  <c r="D615" i="26"/>
  <c r="E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C616" i="26"/>
  <c r="D616" i="26"/>
  <c r="E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C617" i="26"/>
  <c r="D617" i="26"/>
  <c r="E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C618" i="26"/>
  <c r="D618" i="26"/>
  <c r="E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C619" i="26"/>
  <c r="D619" i="26"/>
  <c r="E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C620" i="26"/>
  <c r="D620" i="26"/>
  <c r="E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C621" i="26"/>
  <c r="D621" i="26"/>
  <c r="E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C622" i="26"/>
  <c r="D622" i="26"/>
  <c r="E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C623" i="26"/>
  <c r="D623" i="26"/>
  <c r="E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C624" i="26"/>
  <c r="D624" i="26"/>
  <c r="E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C625" i="26"/>
  <c r="D625" i="26"/>
  <c r="E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C626" i="26"/>
  <c r="D626" i="26"/>
  <c r="E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C627" i="26"/>
  <c r="D627" i="26"/>
  <c r="E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C628" i="26"/>
  <c r="D628" i="26"/>
  <c r="E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C629" i="26"/>
  <c r="D629" i="26"/>
  <c r="E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C630" i="26"/>
  <c r="D630" i="26"/>
  <c r="E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C631" i="26"/>
  <c r="D631" i="26"/>
  <c r="E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C632" i="26"/>
  <c r="D632" i="26"/>
  <c r="E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C633" i="26"/>
  <c r="D633" i="26"/>
  <c r="E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C634" i="26"/>
  <c r="D634" i="26"/>
  <c r="E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C635" i="26"/>
  <c r="D635" i="26"/>
  <c r="E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C636" i="26"/>
  <c r="D636" i="26"/>
  <c r="E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C637" i="26"/>
  <c r="D637" i="26"/>
  <c r="E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C638" i="26"/>
  <c r="D638" i="26"/>
  <c r="E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C639" i="26"/>
  <c r="D639" i="26"/>
  <c r="E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C640" i="26"/>
  <c r="D640" i="26"/>
  <c r="E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AJ5" i="25"/>
  <c r="AJ3" i="25"/>
  <c r="AP3" i="2"/>
  <c r="E187" i="24" l="1"/>
  <c r="D188" i="24"/>
  <c r="E188" i="24" s="1"/>
  <c r="E215" i="24"/>
  <c r="D216" i="24"/>
  <c r="E216" i="24" s="1"/>
  <c r="E208" i="24"/>
  <c r="D209" i="24"/>
  <c r="E209" i="24" s="1"/>
  <c r="E201" i="24"/>
  <c r="D202" i="24"/>
  <c r="E202" i="24" s="1"/>
  <c r="D195" i="24"/>
  <c r="E195" i="24" s="1"/>
  <c r="E194" i="24"/>
  <c r="D181" i="24"/>
  <c r="E181" i="24" s="1"/>
  <c r="E180" i="24"/>
  <c r="E166" i="24"/>
  <c r="D167" i="24"/>
  <c r="E167" i="24" s="1"/>
  <c r="X3" i="26"/>
  <c r="F53" i="14" s="1"/>
  <c r="T2" i="26"/>
  <c r="E49" i="14" s="1"/>
  <c r="W3" i="26"/>
  <c r="F52" i="14" s="1"/>
  <c r="I125" i="24" s="1"/>
  <c r="V3" i="26"/>
  <c r="F51" i="14" s="1"/>
  <c r="I118" i="24" s="1"/>
  <c r="U2" i="26"/>
  <c r="E50" i="14" s="1"/>
  <c r="U3" i="26"/>
  <c r="F50" i="14" s="1"/>
  <c r="I111" i="24" s="1"/>
  <c r="T3" i="26"/>
  <c r="F49" i="14" s="1"/>
  <c r="I104" i="24" s="1"/>
  <c r="X2" i="26"/>
  <c r="E53" i="14" s="1"/>
  <c r="W2" i="26"/>
  <c r="E52" i="14" s="1"/>
  <c r="V2" i="26"/>
  <c r="E51" i="14" s="1"/>
  <c r="K462" i="2"/>
  <c r="K458" i="2"/>
  <c r="S3" i="26"/>
  <c r="F48" i="14" s="1"/>
  <c r="I97" i="24" s="1"/>
  <c r="S2" i="26"/>
  <c r="AE2" i="26"/>
  <c r="AA2" i="26"/>
  <c r="E56" i="14" s="1"/>
  <c r="O2" i="26"/>
  <c r="K2" i="26"/>
  <c r="G2" i="26"/>
  <c r="F2" i="26"/>
  <c r="AD2" i="26"/>
  <c r="Z2" i="26"/>
  <c r="R2" i="26"/>
  <c r="N2" i="26"/>
  <c r="J2" i="26"/>
  <c r="K109" i="2"/>
  <c r="K461" i="2"/>
  <c r="K459" i="2"/>
  <c r="Y2" i="26"/>
  <c r="M2" i="26"/>
  <c r="AC2" i="26"/>
  <c r="E58" i="14" s="1"/>
  <c r="Q2" i="26"/>
  <c r="I2" i="26"/>
  <c r="H1" i="26"/>
  <c r="L2" i="26"/>
  <c r="P2" i="26"/>
  <c r="AB2" i="26"/>
  <c r="H2" i="26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I180" i="24" l="1"/>
  <c r="G58" i="14"/>
  <c r="H183" i="24" s="1"/>
  <c r="I166" i="24"/>
  <c r="G56" i="14"/>
  <c r="H169" i="24" s="1"/>
  <c r="E57" i="14"/>
  <c r="G55" i="14"/>
  <c r="H162" i="24" s="1"/>
  <c r="H189" i="24"/>
  <c r="J189" i="24" s="1"/>
  <c r="H161" i="24"/>
  <c r="J161" i="24" s="1"/>
  <c r="H196" i="24"/>
  <c r="J196" i="24" s="1"/>
  <c r="H168" i="24"/>
  <c r="H147" i="24"/>
  <c r="J147" i="24" s="1"/>
  <c r="H203" i="24"/>
  <c r="J203" i="24" s="1"/>
  <c r="H175" i="24"/>
  <c r="H210" i="24"/>
  <c r="J210" i="24" s="1"/>
  <c r="H182" i="24"/>
  <c r="H154" i="24"/>
  <c r="J154" i="24" s="1"/>
  <c r="D48" i="14"/>
  <c r="D51" i="14"/>
  <c r="H125" i="24" s="1"/>
  <c r="D50" i="14"/>
  <c r="H118" i="24" s="1"/>
  <c r="J118" i="24" s="1"/>
  <c r="D52" i="14"/>
  <c r="H132" i="24" s="1"/>
  <c r="D49" i="14"/>
  <c r="H111" i="24" s="1"/>
  <c r="J111" i="24" s="1"/>
  <c r="D53" i="14"/>
  <c r="H139" i="24" s="1"/>
  <c r="I131" i="24"/>
  <c r="I138" i="24"/>
  <c r="G53" i="14"/>
  <c r="H141" i="24" s="1"/>
  <c r="E48" i="14"/>
  <c r="I96" i="24" s="1"/>
  <c r="I98" i="24"/>
  <c r="B48" i="14"/>
  <c r="H95" i="24" s="1"/>
  <c r="B53" i="14"/>
  <c r="H137" i="24" s="1"/>
  <c r="B52" i="14"/>
  <c r="H130" i="24" s="1"/>
  <c r="B51" i="14"/>
  <c r="H123" i="24" s="1"/>
  <c r="B50" i="14"/>
  <c r="H116" i="24" s="1"/>
  <c r="B49" i="14"/>
  <c r="I110" i="24"/>
  <c r="G50" i="14"/>
  <c r="H120" i="24" s="1"/>
  <c r="C48" i="14"/>
  <c r="C49" i="14"/>
  <c r="H110" i="24" s="1"/>
  <c r="C53" i="14"/>
  <c r="H138" i="24" s="1"/>
  <c r="C52" i="14"/>
  <c r="H131" i="24" s="1"/>
  <c r="C51" i="14"/>
  <c r="H124" i="24" s="1"/>
  <c r="C50" i="14"/>
  <c r="H117" i="24" s="1"/>
  <c r="J125" i="24"/>
  <c r="H140" i="24"/>
  <c r="H126" i="24"/>
  <c r="H119" i="24"/>
  <c r="H112" i="24"/>
  <c r="H105" i="24"/>
  <c r="H98" i="24"/>
  <c r="H133" i="24"/>
  <c r="I117" i="24"/>
  <c r="G51" i="14"/>
  <c r="H127" i="24" s="1"/>
  <c r="I103" i="24"/>
  <c r="G49" i="14"/>
  <c r="H113" i="24" s="1"/>
  <c r="I124" i="24"/>
  <c r="G52" i="14"/>
  <c r="H134" i="24" s="1"/>
  <c r="I132" i="24"/>
  <c r="J132" i="24" s="1"/>
  <c r="I139" i="24"/>
  <c r="I182" i="24" l="1"/>
  <c r="J182" i="24" s="1"/>
  <c r="J180" i="24"/>
  <c r="G57" i="14"/>
  <c r="H176" i="24" s="1"/>
  <c r="I173" i="24"/>
  <c r="J166" i="24"/>
  <c r="I168" i="24"/>
  <c r="J168" i="24" s="1"/>
  <c r="J139" i="24"/>
  <c r="I105" i="24"/>
  <c r="J105" i="24" s="1"/>
  <c r="I140" i="24"/>
  <c r="J140" i="24" s="1"/>
  <c r="J138" i="24"/>
  <c r="H103" i="24"/>
  <c r="J103" i="24" s="1"/>
  <c r="H96" i="24"/>
  <c r="J96" i="24" s="1"/>
  <c r="I133" i="24"/>
  <c r="J133" i="24" s="1"/>
  <c r="J131" i="24"/>
  <c r="G48" i="14"/>
  <c r="I119" i="24"/>
  <c r="J119" i="24" s="1"/>
  <c r="J117" i="24"/>
  <c r="I112" i="24"/>
  <c r="J112" i="24" s="1"/>
  <c r="J110" i="24"/>
  <c r="J98" i="24"/>
  <c r="I126" i="24"/>
  <c r="J126" i="24" s="1"/>
  <c r="J124" i="24"/>
  <c r="H109" i="24"/>
  <c r="H102" i="24"/>
  <c r="H104" i="24"/>
  <c r="J104" i="24" s="1"/>
  <c r="H97" i="24"/>
  <c r="J97" i="24" s="1"/>
  <c r="AJ208" i="21"/>
  <c r="AJ207" i="8"/>
  <c r="J211" i="2"/>
  <c r="I211" i="2"/>
  <c r="AI5" i="25"/>
  <c r="AH5" i="25"/>
  <c r="AG5" i="25"/>
  <c r="AF5" i="25"/>
  <c r="AE5" i="25"/>
  <c r="AD5" i="25"/>
  <c r="AC5" i="25"/>
  <c r="AB5" i="25"/>
  <c r="C162" i="24" s="1"/>
  <c r="AA5" i="25"/>
  <c r="C155" i="24" s="1"/>
  <c r="Z5" i="25"/>
  <c r="C148" i="24" s="1"/>
  <c r="Y5" i="25"/>
  <c r="C141" i="24" s="1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AI3" i="25"/>
  <c r="AG3" i="25"/>
  <c r="AF3" i="25"/>
  <c r="AE3" i="25"/>
  <c r="AD3" i="25"/>
  <c r="AC3" i="25"/>
  <c r="AB3" i="25"/>
  <c r="C161" i="24" s="1"/>
  <c r="AA3" i="25"/>
  <c r="C154" i="24" s="1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J602" i="11"/>
  <c r="AJ601" i="11"/>
  <c r="AJ600" i="11"/>
  <c r="AJ599" i="11"/>
  <c r="AJ598" i="11"/>
  <c r="AJ597" i="11"/>
  <c r="AJ596" i="11"/>
  <c r="AJ595" i="11"/>
  <c r="AJ594" i="11"/>
  <c r="AJ593" i="11"/>
  <c r="AJ592" i="11"/>
  <c r="AJ591" i="11"/>
  <c r="AJ590" i="11"/>
  <c r="AJ589" i="11"/>
  <c r="AJ588" i="11"/>
  <c r="AJ587" i="11"/>
  <c r="AJ586" i="11"/>
  <c r="AJ585" i="11"/>
  <c r="AJ584" i="11"/>
  <c r="AJ583" i="11"/>
  <c r="AJ582" i="11"/>
  <c r="AJ581" i="11"/>
  <c r="AJ580" i="11"/>
  <c r="AJ579" i="11"/>
  <c r="AJ578" i="11"/>
  <c r="AJ577" i="11"/>
  <c r="AJ576" i="11"/>
  <c r="AJ575" i="11"/>
  <c r="AJ574" i="11"/>
  <c r="AJ573" i="11"/>
  <c r="AJ572" i="11"/>
  <c r="AJ571" i="11"/>
  <c r="AJ570" i="11"/>
  <c r="AJ569" i="11"/>
  <c r="AJ568" i="11"/>
  <c r="AJ567" i="11"/>
  <c r="AJ566" i="11"/>
  <c r="AJ565" i="11"/>
  <c r="AJ564" i="11"/>
  <c r="AJ563" i="11"/>
  <c r="AJ562" i="11"/>
  <c r="AJ561" i="11"/>
  <c r="AJ560" i="11"/>
  <c r="AJ559" i="11"/>
  <c r="AJ558" i="11"/>
  <c r="AJ557" i="11"/>
  <c r="AJ556" i="11"/>
  <c r="AJ555" i="11"/>
  <c r="AJ554" i="11"/>
  <c r="AJ553" i="11"/>
  <c r="AJ552" i="11"/>
  <c r="AJ551" i="11"/>
  <c r="AJ550" i="11"/>
  <c r="AJ549" i="11"/>
  <c r="AJ548" i="11"/>
  <c r="AJ547" i="11"/>
  <c r="AJ546" i="11"/>
  <c r="AJ545" i="11"/>
  <c r="AJ544" i="11"/>
  <c r="AJ543" i="11"/>
  <c r="AJ542" i="11"/>
  <c r="AJ541" i="11"/>
  <c r="AJ540" i="11"/>
  <c r="AJ539" i="11"/>
  <c r="AJ538" i="11"/>
  <c r="AJ537" i="11"/>
  <c r="AJ536" i="11"/>
  <c r="AJ535" i="11"/>
  <c r="AJ534" i="11"/>
  <c r="AJ533" i="11"/>
  <c r="AJ532" i="11"/>
  <c r="AJ531" i="11"/>
  <c r="AJ530" i="11"/>
  <c r="AJ529" i="11"/>
  <c r="AJ528" i="11"/>
  <c r="AJ527" i="11"/>
  <c r="AJ526" i="11"/>
  <c r="AJ525" i="11"/>
  <c r="AJ524" i="11"/>
  <c r="AJ523" i="11"/>
  <c r="AJ522" i="11"/>
  <c r="AJ521" i="11"/>
  <c r="AJ520" i="11"/>
  <c r="AJ519" i="11"/>
  <c r="AJ518" i="11"/>
  <c r="AJ517" i="11"/>
  <c r="AJ516" i="11"/>
  <c r="AJ515" i="11"/>
  <c r="AJ514" i="11"/>
  <c r="AJ513" i="11"/>
  <c r="AJ512" i="11"/>
  <c r="AJ511" i="11"/>
  <c r="AJ510" i="11"/>
  <c r="AJ509" i="11"/>
  <c r="AJ508" i="11"/>
  <c r="AJ507" i="11"/>
  <c r="AJ506" i="11"/>
  <c r="AJ505" i="11"/>
  <c r="AJ504" i="11"/>
  <c r="AJ503" i="11"/>
  <c r="AJ502" i="11"/>
  <c r="AJ501" i="11"/>
  <c r="AJ500" i="11"/>
  <c r="AJ499" i="11"/>
  <c r="AJ498" i="11"/>
  <c r="AJ497" i="11"/>
  <c r="AJ496" i="11"/>
  <c r="AJ495" i="11"/>
  <c r="AJ494" i="11"/>
  <c r="AJ493" i="11"/>
  <c r="AJ492" i="11"/>
  <c r="AJ491" i="11"/>
  <c r="AJ490" i="11"/>
  <c r="AJ489" i="11"/>
  <c r="AJ488" i="11"/>
  <c r="AJ487" i="11"/>
  <c r="AJ486" i="11"/>
  <c r="AJ485" i="11"/>
  <c r="AJ484" i="11"/>
  <c r="AJ483" i="11"/>
  <c r="AJ482" i="11"/>
  <c r="AJ481" i="11"/>
  <c r="AJ480" i="11"/>
  <c r="AJ479" i="11"/>
  <c r="AJ478" i="11"/>
  <c r="AJ477" i="11"/>
  <c r="AJ476" i="11"/>
  <c r="AJ475" i="11"/>
  <c r="AJ474" i="11"/>
  <c r="AJ473" i="11"/>
  <c r="AJ472" i="11"/>
  <c r="AJ471" i="11"/>
  <c r="AJ470" i="11"/>
  <c r="AJ469" i="11"/>
  <c r="AJ468" i="11"/>
  <c r="AJ467" i="11"/>
  <c r="AJ466" i="11"/>
  <c r="AJ465" i="11"/>
  <c r="AJ464" i="11"/>
  <c r="AJ463" i="11"/>
  <c r="AJ462" i="11"/>
  <c r="AJ461" i="11"/>
  <c r="AJ460" i="11"/>
  <c r="AJ459" i="11"/>
  <c r="AJ458" i="11"/>
  <c r="AJ457" i="11"/>
  <c r="AJ456" i="11"/>
  <c r="AJ455" i="11"/>
  <c r="AJ454" i="11"/>
  <c r="AJ453" i="11"/>
  <c r="AJ452" i="11"/>
  <c r="AJ451" i="11"/>
  <c r="AJ450" i="11"/>
  <c r="AJ449" i="11"/>
  <c r="AJ448" i="11"/>
  <c r="AJ447" i="11"/>
  <c r="AJ446" i="11"/>
  <c r="AJ445" i="11"/>
  <c r="AJ444" i="11"/>
  <c r="AJ443" i="11"/>
  <c r="AJ442" i="11"/>
  <c r="AJ441" i="11"/>
  <c r="AJ440" i="11"/>
  <c r="AJ439" i="11"/>
  <c r="AJ438" i="11"/>
  <c r="AJ437" i="11"/>
  <c r="AJ436" i="11"/>
  <c r="AJ435" i="11"/>
  <c r="AJ434" i="11"/>
  <c r="AJ433" i="11"/>
  <c r="AJ432" i="11"/>
  <c r="AJ431" i="11"/>
  <c r="AJ430" i="11"/>
  <c r="AJ429" i="11"/>
  <c r="AJ428" i="11"/>
  <c r="AJ427" i="11"/>
  <c r="AJ426" i="11"/>
  <c r="AJ425" i="11"/>
  <c r="AJ424" i="11"/>
  <c r="AJ423" i="11"/>
  <c r="AJ422" i="11"/>
  <c r="AJ421" i="11"/>
  <c r="AJ420" i="11"/>
  <c r="AJ419" i="11"/>
  <c r="AJ418" i="11"/>
  <c r="AJ417" i="11"/>
  <c r="AJ416" i="11"/>
  <c r="AJ415" i="11"/>
  <c r="AJ414" i="11"/>
  <c r="AJ413" i="11"/>
  <c r="AJ412" i="11"/>
  <c r="AJ411" i="11"/>
  <c r="AJ410" i="11"/>
  <c r="AJ409" i="11"/>
  <c r="AJ408" i="11"/>
  <c r="AJ407" i="11"/>
  <c r="AJ406" i="11"/>
  <c r="AJ405" i="11"/>
  <c r="AJ404" i="11"/>
  <c r="AJ403" i="11"/>
  <c r="AJ402" i="11"/>
  <c r="AJ401" i="11"/>
  <c r="AJ400" i="11"/>
  <c r="AJ399" i="11"/>
  <c r="AJ398" i="11"/>
  <c r="AJ397" i="11"/>
  <c r="AJ396" i="11"/>
  <c r="AJ395" i="11"/>
  <c r="AJ394" i="11"/>
  <c r="AJ393" i="11"/>
  <c r="AJ392" i="11"/>
  <c r="AJ391" i="11"/>
  <c r="AJ390" i="11"/>
  <c r="AJ389" i="11"/>
  <c r="AJ388" i="11"/>
  <c r="AJ387" i="11"/>
  <c r="AJ386" i="11"/>
  <c r="AJ385" i="11"/>
  <c r="AJ384" i="11"/>
  <c r="AJ383" i="11"/>
  <c r="AJ382" i="11"/>
  <c r="AJ381" i="11"/>
  <c r="AJ380" i="11"/>
  <c r="AJ379" i="11"/>
  <c r="AJ378" i="11"/>
  <c r="AJ377" i="11"/>
  <c r="AJ376" i="11"/>
  <c r="AJ375" i="11"/>
  <c r="AJ374" i="11"/>
  <c r="AJ373" i="11"/>
  <c r="AJ372" i="11"/>
  <c r="AJ371" i="11"/>
  <c r="AJ370" i="11"/>
  <c r="AJ369" i="11"/>
  <c r="AJ368" i="11"/>
  <c r="AJ367" i="11"/>
  <c r="AJ366" i="11"/>
  <c r="AJ365" i="11"/>
  <c r="AJ364" i="11"/>
  <c r="AJ363" i="11"/>
  <c r="AJ362" i="11"/>
  <c r="AJ361" i="11"/>
  <c r="AJ360" i="11"/>
  <c r="AJ359" i="11"/>
  <c r="AJ358" i="11"/>
  <c r="AJ357" i="11"/>
  <c r="AJ356" i="11"/>
  <c r="AJ355" i="11"/>
  <c r="AJ354" i="11"/>
  <c r="AJ353" i="11"/>
  <c r="AJ352" i="11"/>
  <c r="AJ351" i="11"/>
  <c r="AJ350" i="11"/>
  <c r="AJ349" i="11"/>
  <c r="AJ348" i="11"/>
  <c r="AJ347" i="11"/>
  <c r="AJ346" i="11"/>
  <c r="AJ345" i="11"/>
  <c r="AJ344" i="11"/>
  <c r="AJ343" i="11"/>
  <c r="AJ342" i="11"/>
  <c r="AJ341" i="11"/>
  <c r="AJ340" i="11"/>
  <c r="AJ339" i="11"/>
  <c r="AJ338" i="11"/>
  <c r="AJ337" i="11"/>
  <c r="AJ336" i="11"/>
  <c r="AJ335" i="11"/>
  <c r="AJ334" i="11"/>
  <c r="AJ333" i="11"/>
  <c r="AJ332" i="11"/>
  <c r="AJ331" i="11"/>
  <c r="AJ330" i="11"/>
  <c r="AJ329" i="11"/>
  <c r="AJ328" i="11"/>
  <c r="AJ327" i="11"/>
  <c r="AJ326" i="11"/>
  <c r="AJ325" i="11"/>
  <c r="AJ324" i="11"/>
  <c r="AJ323" i="11"/>
  <c r="AJ322" i="11"/>
  <c r="AJ321" i="11"/>
  <c r="AJ320" i="11"/>
  <c r="AJ319" i="11"/>
  <c r="AJ318" i="11"/>
  <c r="AJ317" i="11"/>
  <c r="AJ316" i="11"/>
  <c r="AJ315" i="11"/>
  <c r="AJ314" i="11"/>
  <c r="AJ313" i="11"/>
  <c r="AJ312" i="11"/>
  <c r="AJ311" i="11"/>
  <c r="AJ310" i="11"/>
  <c r="AJ309" i="11"/>
  <c r="AJ308" i="11"/>
  <c r="AJ307" i="11"/>
  <c r="AJ306" i="11"/>
  <c r="AJ305" i="11"/>
  <c r="AJ304" i="11"/>
  <c r="AJ303" i="11"/>
  <c r="AJ302" i="11"/>
  <c r="AJ301" i="11"/>
  <c r="AJ300" i="11"/>
  <c r="AJ299" i="11"/>
  <c r="AJ298" i="11"/>
  <c r="AJ297" i="11"/>
  <c r="AJ296" i="11"/>
  <c r="AJ295" i="11"/>
  <c r="AJ294" i="11"/>
  <c r="AJ293" i="11"/>
  <c r="AJ292" i="11"/>
  <c r="AJ291" i="11"/>
  <c r="AJ290" i="11"/>
  <c r="AJ289" i="11"/>
  <c r="AJ288" i="11"/>
  <c r="AJ287" i="11"/>
  <c r="AJ286" i="11"/>
  <c r="AJ285" i="11"/>
  <c r="AJ284" i="11"/>
  <c r="AJ283" i="11"/>
  <c r="AJ282" i="11"/>
  <c r="AJ281" i="11"/>
  <c r="AJ280" i="11"/>
  <c r="AJ279" i="11"/>
  <c r="AJ278" i="11"/>
  <c r="AJ277" i="11"/>
  <c r="AJ276" i="11"/>
  <c r="AJ275" i="11"/>
  <c r="AJ274" i="11"/>
  <c r="AJ273" i="11"/>
  <c r="AJ272" i="11"/>
  <c r="AJ271" i="11"/>
  <c r="AJ270" i="11"/>
  <c r="AJ269" i="11"/>
  <c r="AJ268" i="11"/>
  <c r="AJ267" i="11"/>
  <c r="AJ266" i="11"/>
  <c r="AJ265" i="11"/>
  <c r="AJ264" i="11"/>
  <c r="AJ263" i="11"/>
  <c r="AJ262" i="11"/>
  <c r="AJ261" i="11"/>
  <c r="AJ260" i="11"/>
  <c r="AJ259" i="11"/>
  <c r="AJ258" i="11"/>
  <c r="AJ257" i="11"/>
  <c r="AJ256" i="11"/>
  <c r="AJ255" i="11"/>
  <c r="AJ254" i="11"/>
  <c r="AJ253" i="11"/>
  <c r="AJ252" i="11"/>
  <c r="AJ251" i="11"/>
  <c r="AJ250" i="11"/>
  <c r="AJ249" i="11"/>
  <c r="AJ248" i="11"/>
  <c r="AJ247" i="11"/>
  <c r="AJ246" i="11"/>
  <c r="AJ245" i="11"/>
  <c r="AJ244" i="11"/>
  <c r="AJ243" i="11"/>
  <c r="AJ242" i="11"/>
  <c r="AJ241" i="11"/>
  <c r="AJ240" i="11"/>
  <c r="AJ239" i="11"/>
  <c r="AJ238" i="11"/>
  <c r="AJ237" i="11"/>
  <c r="AJ236" i="11"/>
  <c r="AJ235" i="11"/>
  <c r="AJ234" i="11"/>
  <c r="AJ233" i="11"/>
  <c r="AJ232" i="11"/>
  <c r="AJ231" i="11"/>
  <c r="AJ230" i="11"/>
  <c r="AJ229" i="11"/>
  <c r="AJ228" i="11"/>
  <c r="AJ227" i="11"/>
  <c r="AJ226" i="11"/>
  <c r="AJ225" i="11"/>
  <c r="AJ224" i="11"/>
  <c r="AJ223" i="11"/>
  <c r="AJ222" i="11"/>
  <c r="AJ221" i="11"/>
  <c r="AJ220" i="11"/>
  <c r="AJ219" i="11"/>
  <c r="AJ218" i="11"/>
  <c r="AJ217" i="11"/>
  <c r="AJ216" i="11"/>
  <c r="AJ215" i="11"/>
  <c r="AJ214" i="11"/>
  <c r="AJ213" i="11"/>
  <c r="AJ212" i="11"/>
  <c r="AJ211" i="11"/>
  <c r="AJ210" i="11"/>
  <c r="AJ209" i="11"/>
  <c r="AJ208" i="11"/>
  <c r="AJ207" i="11"/>
  <c r="AJ206" i="11"/>
  <c r="AJ205" i="11"/>
  <c r="AJ204" i="11"/>
  <c r="AJ203" i="11"/>
  <c r="AJ202" i="11"/>
  <c r="AJ201" i="11"/>
  <c r="AJ200" i="11"/>
  <c r="AJ199" i="11"/>
  <c r="AJ198" i="11"/>
  <c r="AJ197" i="11"/>
  <c r="AJ196" i="11"/>
  <c r="AJ195" i="11"/>
  <c r="AJ194" i="11"/>
  <c r="AJ193" i="11"/>
  <c r="AJ192" i="11"/>
  <c r="AJ191" i="11"/>
  <c r="AJ190" i="11"/>
  <c r="AJ189" i="11"/>
  <c r="AJ188" i="11"/>
  <c r="AJ187" i="11"/>
  <c r="AJ186" i="11"/>
  <c r="AJ185" i="11"/>
  <c r="AJ184" i="11"/>
  <c r="AJ183" i="11"/>
  <c r="AJ182" i="11"/>
  <c r="AJ181" i="11"/>
  <c r="AJ180" i="11"/>
  <c r="AJ179" i="11"/>
  <c r="AJ178" i="11"/>
  <c r="AJ177" i="11"/>
  <c r="AJ176" i="11"/>
  <c r="AJ175" i="11"/>
  <c r="AJ174" i="11"/>
  <c r="AJ173" i="11"/>
  <c r="AJ172" i="11"/>
  <c r="AJ171" i="11"/>
  <c r="AJ170" i="11"/>
  <c r="AJ169" i="11"/>
  <c r="AJ168" i="11"/>
  <c r="AJ167" i="11"/>
  <c r="AJ166" i="11"/>
  <c r="AJ165" i="11"/>
  <c r="AJ164" i="11"/>
  <c r="AJ163" i="11"/>
  <c r="AJ162" i="11"/>
  <c r="AJ161" i="11"/>
  <c r="AJ160" i="11"/>
  <c r="AJ159" i="11"/>
  <c r="AJ158" i="11"/>
  <c r="AJ157" i="11"/>
  <c r="AJ156" i="11"/>
  <c r="AJ155" i="11"/>
  <c r="AJ154" i="11"/>
  <c r="AJ153" i="11"/>
  <c r="AJ152" i="11"/>
  <c r="AJ151" i="11"/>
  <c r="AJ150" i="11"/>
  <c r="AJ149" i="11"/>
  <c r="AJ148" i="11"/>
  <c r="AJ147" i="11"/>
  <c r="AJ146" i="11"/>
  <c r="AJ145" i="11"/>
  <c r="AJ144" i="11"/>
  <c r="AJ143" i="11"/>
  <c r="AJ142" i="11"/>
  <c r="AJ141" i="11"/>
  <c r="AJ140" i="11"/>
  <c r="AJ139" i="11"/>
  <c r="AJ138" i="11"/>
  <c r="AJ137" i="11"/>
  <c r="AJ136" i="11"/>
  <c r="AJ135" i="11"/>
  <c r="AJ134" i="11"/>
  <c r="AJ133" i="11"/>
  <c r="AJ132" i="11"/>
  <c r="AJ131" i="11"/>
  <c r="AJ130" i="11"/>
  <c r="AJ129" i="11"/>
  <c r="AJ128" i="11"/>
  <c r="AJ127" i="11"/>
  <c r="AJ126" i="11"/>
  <c r="AJ125" i="11"/>
  <c r="AJ124" i="11"/>
  <c r="AJ123" i="11"/>
  <c r="AJ122" i="11"/>
  <c r="AJ121" i="11"/>
  <c r="AJ120" i="11"/>
  <c r="AJ119" i="11"/>
  <c r="AJ118" i="11"/>
  <c r="AJ117" i="11"/>
  <c r="AJ116" i="11"/>
  <c r="AJ115" i="11"/>
  <c r="AJ114" i="11"/>
  <c r="AJ113" i="11"/>
  <c r="AJ112" i="11"/>
  <c r="AJ111" i="11"/>
  <c r="AJ110" i="11"/>
  <c r="AJ109" i="11"/>
  <c r="AJ108" i="11"/>
  <c r="AJ107" i="11"/>
  <c r="AJ106" i="11"/>
  <c r="AJ105" i="11"/>
  <c r="AJ104" i="11"/>
  <c r="AJ103" i="11"/>
  <c r="AJ102" i="11"/>
  <c r="AJ101" i="11"/>
  <c r="AJ100" i="11"/>
  <c r="AJ99" i="11"/>
  <c r="AJ98" i="11"/>
  <c r="AJ97" i="11"/>
  <c r="AJ96" i="11"/>
  <c r="AJ95" i="11"/>
  <c r="AJ94" i="11"/>
  <c r="AJ93" i="11"/>
  <c r="AJ92" i="11"/>
  <c r="AJ91" i="11"/>
  <c r="AJ90" i="11"/>
  <c r="AJ89" i="11"/>
  <c r="AJ88" i="11"/>
  <c r="AJ87" i="11"/>
  <c r="AJ86" i="11"/>
  <c r="AJ85" i="11"/>
  <c r="AJ84" i="11"/>
  <c r="AJ83" i="11"/>
  <c r="AJ82" i="11"/>
  <c r="AJ81" i="11"/>
  <c r="AJ80" i="11"/>
  <c r="AJ79" i="11"/>
  <c r="AJ78" i="11"/>
  <c r="AJ77" i="11"/>
  <c r="AJ76" i="11"/>
  <c r="AJ75" i="11"/>
  <c r="AJ74" i="11"/>
  <c r="AJ73" i="11"/>
  <c r="AJ72" i="11"/>
  <c r="AJ71" i="11"/>
  <c r="AJ70" i="11"/>
  <c r="AJ69" i="11"/>
  <c r="AJ68" i="11"/>
  <c r="AJ67" i="11"/>
  <c r="AJ66" i="11"/>
  <c r="AJ65" i="11"/>
  <c r="AJ64" i="11"/>
  <c r="AJ63" i="11"/>
  <c r="AJ62" i="11"/>
  <c r="AJ61" i="11"/>
  <c r="AJ60" i="11"/>
  <c r="AJ59" i="11"/>
  <c r="AJ58" i="11"/>
  <c r="AJ57" i="11"/>
  <c r="AJ56" i="11"/>
  <c r="AJ55" i="11"/>
  <c r="AJ54" i="11"/>
  <c r="AJ53" i="11"/>
  <c r="AJ52" i="11"/>
  <c r="AJ51" i="11"/>
  <c r="AJ50" i="11"/>
  <c r="AJ49" i="11"/>
  <c r="AJ48" i="11"/>
  <c r="AJ47" i="11"/>
  <c r="AJ46" i="11"/>
  <c r="AJ45" i="11"/>
  <c r="AJ44" i="11"/>
  <c r="AJ43" i="11"/>
  <c r="AJ42" i="11"/>
  <c r="AJ41" i="11"/>
  <c r="AJ40" i="11"/>
  <c r="AJ39" i="11"/>
  <c r="AJ38" i="11"/>
  <c r="AJ37" i="11"/>
  <c r="AJ36" i="11"/>
  <c r="AJ35" i="11"/>
  <c r="AJ34" i="11"/>
  <c r="AJ33" i="11"/>
  <c r="AJ32" i="11"/>
  <c r="AJ31" i="11"/>
  <c r="AJ30" i="11"/>
  <c r="AJ29" i="11"/>
  <c r="AJ28" i="11"/>
  <c r="AJ27" i="11"/>
  <c r="AJ26" i="11"/>
  <c r="AJ25" i="11"/>
  <c r="AJ24" i="11"/>
  <c r="AJ23" i="11"/>
  <c r="AJ22" i="11"/>
  <c r="AJ21" i="11"/>
  <c r="AJ20" i="11"/>
  <c r="AJ19" i="11"/>
  <c r="AJ18" i="11"/>
  <c r="AJ17" i="11"/>
  <c r="AJ16" i="11"/>
  <c r="AJ15" i="11"/>
  <c r="AJ14" i="11"/>
  <c r="AJ13" i="11"/>
  <c r="AJ12" i="11"/>
  <c r="AJ11" i="11"/>
  <c r="AJ10" i="11"/>
  <c r="AJ9" i="11"/>
  <c r="AJ8" i="11"/>
  <c r="AJ7" i="11"/>
  <c r="AJ6" i="11"/>
  <c r="AJ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J604" i="21"/>
  <c r="AJ603" i="21"/>
  <c r="AJ602" i="21"/>
  <c r="AJ601" i="21"/>
  <c r="AJ600" i="21"/>
  <c r="AJ599" i="21"/>
  <c r="AJ598" i="21"/>
  <c r="AJ597" i="21"/>
  <c r="AJ596" i="21"/>
  <c r="AJ595" i="21"/>
  <c r="AJ594" i="21"/>
  <c r="AJ593" i="21"/>
  <c r="AJ592" i="21"/>
  <c r="AJ591" i="21"/>
  <c r="AJ590" i="21"/>
  <c r="AJ589" i="21"/>
  <c r="AJ588" i="21"/>
  <c r="AJ587" i="21"/>
  <c r="AJ586" i="21"/>
  <c r="AJ585" i="21"/>
  <c r="AJ584" i="21"/>
  <c r="AJ583" i="21"/>
  <c r="AJ582" i="21"/>
  <c r="AJ581" i="21"/>
  <c r="AJ580" i="21"/>
  <c r="AJ579" i="21"/>
  <c r="AJ578" i="21"/>
  <c r="AJ577" i="21"/>
  <c r="AJ576" i="21"/>
  <c r="AJ575" i="21"/>
  <c r="AJ574" i="21"/>
  <c r="AJ573" i="21"/>
  <c r="AJ572" i="21"/>
  <c r="AJ571" i="21"/>
  <c r="AJ570" i="21"/>
  <c r="AJ569" i="21"/>
  <c r="AJ568" i="21"/>
  <c r="AJ567" i="21"/>
  <c r="AJ566" i="21"/>
  <c r="AJ565" i="21"/>
  <c r="AJ564" i="21"/>
  <c r="AJ563" i="21"/>
  <c r="AJ562" i="21"/>
  <c r="AJ561" i="21"/>
  <c r="AJ560" i="21"/>
  <c r="AJ559" i="21"/>
  <c r="AJ558" i="21"/>
  <c r="AJ557" i="21"/>
  <c r="AJ556" i="21"/>
  <c r="AJ555" i="21"/>
  <c r="AJ554" i="21"/>
  <c r="AJ553" i="21"/>
  <c r="AJ552" i="21"/>
  <c r="AJ551" i="21"/>
  <c r="AJ550" i="21"/>
  <c r="AJ549" i="21"/>
  <c r="AJ548" i="21"/>
  <c r="AJ547" i="21"/>
  <c r="AJ546" i="21"/>
  <c r="AJ545" i="21"/>
  <c r="AJ544" i="21"/>
  <c r="AJ543" i="21"/>
  <c r="AJ542" i="21"/>
  <c r="AJ541" i="21"/>
  <c r="AJ540" i="21"/>
  <c r="AJ539" i="21"/>
  <c r="AJ538" i="21"/>
  <c r="AJ537" i="21"/>
  <c r="AJ536" i="21"/>
  <c r="AJ535" i="21"/>
  <c r="AJ534" i="21"/>
  <c r="AJ533" i="21"/>
  <c r="AJ532" i="21"/>
  <c r="AJ531" i="21"/>
  <c r="AJ530" i="21"/>
  <c r="AJ529" i="21"/>
  <c r="AJ528" i="21"/>
  <c r="AJ527" i="21"/>
  <c r="AJ526" i="21"/>
  <c r="AJ525" i="21"/>
  <c r="AJ524" i="21"/>
  <c r="AJ523" i="21"/>
  <c r="AJ522" i="21"/>
  <c r="AJ521" i="21"/>
  <c r="AJ520" i="21"/>
  <c r="AJ519" i="21"/>
  <c r="AJ518" i="21"/>
  <c r="AJ517" i="21"/>
  <c r="AJ516" i="21"/>
  <c r="AJ515" i="21"/>
  <c r="AJ514" i="21"/>
  <c r="AJ513" i="21"/>
  <c r="AJ512" i="21"/>
  <c r="AJ511" i="21"/>
  <c r="AJ510" i="21"/>
  <c r="AJ509" i="21"/>
  <c r="AJ508" i="21"/>
  <c r="AJ507" i="21"/>
  <c r="AJ506" i="21"/>
  <c r="AJ505" i="21"/>
  <c r="AJ504" i="21"/>
  <c r="AJ503" i="21"/>
  <c r="AJ502" i="21"/>
  <c r="AJ501" i="21"/>
  <c r="AJ500" i="21"/>
  <c r="AJ499" i="21"/>
  <c r="AJ498" i="21"/>
  <c r="AJ497" i="21"/>
  <c r="AJ496" i="21"/>
  <c r="AJ495" i="21"/>
  <c r="AJ494" i="21"/>
  <c r="AJ493" i="21"/>
  <c r="AJ492" i="21"/>
  <c r="AJ491" i="21"/>
  <c r="AJ490" i="21"/>
  <c r="AJ489" i="21"/>
  <c r="AJ488" i="21"/>
  <c r="AJ487" i="21"/>
  <c r="AJ486" i="21"/>
  <c r="AJ485" i="21"/>
  <c r="AJ484" i="21"/>
  <c r="AJ483" i="21"/>
  <c r="AJ482" i="21"/>
  <c r="AJ481" i="21"/>
  <c r="AJ480" i="21"/>
  <c r="AJ479" i="21"/>
  <c r="AJ478" i="21"/>
  <c r="AJ477" i="21"/>
  <c r="AJ476" i="21"/>
  <c r="AJ475" i="21"/>
  <c r="AJ474" i="21"/>
  <c r="AJ473" i="21"/>
  <c r="AJ472" i="21"/>
  <c r="AJ471" i="21"/>
  <c r="AJ470" i="21"/>
  <c r="AJ469" i="21"/>
  <c r="AJ468" i="21"/>
  <c r="AJ467" i="21"/>
  <c r="AJ466" i="21"/>
  <c r="AJ465" i="21"/>
  <c r="AJ464" i="21"/>
  <c r="AJ463" i="21"/>
  <c r="AJ462" i="21"/>
  <c r="AJ461" i="21"/>
  <c r="AJ460" i="21"/>
  <c r="AJ459" i="21"/>
  <c r="AJ458" i="21"/>
  <c r="AJ457" i="21"/>
  <c r="AJ456" i="21"/>
  <c r="AJ455" i="21"/>
  <c r="AJ454" i="21"/>
  <c r="AJ453" i="21"/>
  <c r="AJ452" i="21"/>
  <c r="AJ451" i="21"/>
  <c r="AJ450" i="21"/>
  <c r="AJ449" i="21"/>
  <c r="AJ448" i="21"/>
  <c r="AJ447" i="21"/>
  <c r="AJ446" i="21"/>
  <c r="AJ445" i="21"/>
  <c r="AJ444" i="21"/>
  <c r="AJ443" i="21"/>
  <c r="AJ442" i="21"/>
  <c r="AJ441" i="21"/>
  <c r="AJ440" i="21"/>
  <c r="AJ439" i="21"/>
  <c r="AJ438" i="21"/>
  <c r="AJ437" i="21"/>
  <c r="AJ436" i="21"/>
  <c r="AJ435" i="21"/>
  <c r="AJ434" i="21"/>
  <c r="AJ433" i="21"/>
  <c r="AJ432" i="21"/>
  <c r="AJ431" i="21"/>
  <c r="AJ430" i="21"/>
  <c r="AJ429" i="21"/>
  <c r="AJ428" i="21"/>
  <c r="AJ427" i="21"/>
  <c r="AJ426" i="21"/>
  <c r="AJ425" i="21"/>
  <c r="AJ424" i="21"/>
  <c r="AJ423" i="21"/>
  <c r="AJ422" i="21"/>
  <c r="AJ421" i="21"/>
  <c r="AJ420" i="21"/>
  <c r="AJ419" i="21"/>
  <c r="AJ418" i="21"/>
  <c r="AJ417" i="21"/>
  <c r="AJ416" i="21"/>
  <c r="AJ415" i="21"/>
  <c r="AJ414" i="21"/>
  <c r="AJ413" i="21"/>
  <c r="AJ412" i="21"/>
  <c r="AJ411" i="21"/>
  <c r="AJ410" i="21"/>
  <c r="AJ409" i="21"/>
  <c r="AJ408" i="21"/>
  <c r="AJ407" i="21"/>
  <c r="AJ406" i="21"/>
  <c r="AJ405" i="21"/>
  <c r="AJ404" i="21"/>
  <c r="AJ403" i="21"/>
  <c r="AJ402" i="21"/>
  <c r="AJ401" i="21"/>
  <c r="AJ400" i="21"/>
  <c r="AJ399" i="21"/>
  <c r="AJ398" i="21"/>
  <c r="AJ397" i="21"/>
  <c r="AJ396" i="21"/>
  <c r="AJ395" i="21"/>
  <c r="AJ394" i="21"/>
  <c r="AJ393" i="21"/>
  <c r="AJ392" i="21"/>
  <c r="AJ391" i="21"/>
  <c r="AJ390" i="21"/>
  <c r="AJ389" i="21"/>
  <c r="AJ388" i="21"/>
  <c r="AJ387" i="21"/>
  <c r="AJ386" i="21"/>
  <c r="AJ385" i="21"/>
  <c r="AJ384" i="21"/>
  <c r="AJ383" i="21"/>
  <c r="AJ382" i="21"/>
  <c r="AJ381" i="21"/>
  <c r="AJ380" i="21"/>
  <c r="AJ379" i="21"/>
  <c r="AJ378" i="21"/>
  <c r="AJ377" i="21"/>
  <c r="AJ376" i="21"/>
  <c r="AJ375" i="21"/>
  <c r="AJ374" i="21"/>
  <c r="AJ373" i="21"/>
  <c r="AJ372" i="21"/>
  <c r="AJ371" i="21"/>
  <c r="AJ370" i="21"/>
  <c r="AJ369" i="21"/>
  <c r="AJ368" i="21"/>
  <c r="AJ367" i="21"/>
  <c r="AJ366" i="21"/>
  <c r="AJ365" i="21"/>
  <c r="AJ364" i="21"/>
  <c r="AJ363" i="21"/>
  <c r="AJ362" i="21"/>
  <c r="AJ361" i="21"/>
  <c r="AJ360" i="21"/>
  <c r="AJ359" i="21"/>
  <c r="AJ358" i="21"/>
  <c r="AJ357" i="21"/>
  <c r="AJ356" i="21"/>
  <c r="AJ355" i="21"/>
  <c r="AJ354" i="21"/>
  <c r="AJ353" i="21"/>
  <c r="AJ352" i="21"/>
  <c r="AJ351" i="21"/>
  <c r="AJ350" i="21"/>
  <c r="AJ349" i="21"/>
  <c r="AJ348" i="21"/>
  <c r="AJ347" i="21"/>
  <c r="AJ346" i="21"/>
  <c r="AJ345" i="21"/>
  <c r="AJ344" i="21"/>
  <c r="AJ343" i="21"/>
  <c r="AJ342" i="21"/>
  <c r="AJ341" i="21"/>
  <c r="AJ340" i="21"/>
  <c r="AJ339" i="21"/>
  <c r="AJ338" i="21"/>
  <c r="AJ337" i="21"/>
  <c r="AJ336" i="21"/>
  <c r="AJ335" i="21"/>
  <c r="AJ334" i="21"/>
  <c r="AJ333" i="21"/>
  <c r="AJ332" i="21"/>
  <c r="AJ331" i="21"/>
  <c r="AJ330" i="21"/>
  <c r="AJ329" i="21"/>
  <c r="AJ328" i="21"/>
  <c r="AJ327" i="21"/>
  <c r="AJ326" i="21"/>
  <c r="AJ325" i="21"/>
  <c r="AJ324" i="21"/>
  <c r="AJ323" i="21"/>
  <c r="AJ322" i="21"/>
  <c r="AJ321" i="21"/>
  <c r="AJ320" i="21"/>
  <c r="AJ319" i="21"/>
  <c r="AJ318" i="21"/>
  <c r="AJ317" i="21"/>
  <c r="AJ316" i="21"/>
  <c r="AJ315" i="21"/>
  <c r="AJ314" i="21"/>
  <c r="AJ313" i="21"/>
  <c r="AJ312" i="21"/>
  <c r="AJ311" i="21"/>
  <c r="AJ310" i="21"/>
  <c r="AJ309" i="21"/>
  <c r="AJ308" i="21"/>
  <c r="AJ307" i="21"/>
  <c r="AJ306" i="21"/>
  <c r="AJ305" i="21"/>
  <c r="AJ304" i="21"/>
  <c r="AJ303" i="21"/>
  <c r="AJ302" i="21"/>
  <c r="AJ301" i="21"/>
  <c r="AJ300" i="21"/>
  <c r="AJ299" i="21"/>
  <c r="AJ298" i="21"/>
  <c r="AJ297" i="21"/>
  <c r="AJ296" i="21"/>
  <c r="AJ295" i="21"/>
  <c r="AJ294" i="21"/>
  <c r="AJ293" i="21"/>
  <c r="AJ292" i="21"/>
  <c r="AJ291" i="21"/>
  <c r="AJ290" i="21"/>
  <c r="AJ289" i="21"/>
  <c r="AJ288" i="21"/>
  <c r="AJ287" i="21"/>
  <c r="AJ286" i="21"/>
  <c r="AJ285" i="21"/>
  <c r="AJ284" i="21"/>
  <c r="AJ283" i="21"/>
  <c r="AJ282" i="21"/>
  <c r="AJ281" i="21"/>
  <c r="AJ280" i="21"/>
  <c r="AJ279" i="21"/>
  <c r="AJ278" i="21"/>
  <c r="AJ277" i="21"/>
  <c r="AJ276" i="21"/>
  <c r="AJ275" i="21"/>
  <c r="AJ274" i="21"/>
  <c r="AJ273" i="21"/>
  <c r="AJ272" i="21"/>
  <c r="AJ271" i="21"/>
  <c r="AJ270" i="21"/>
  <c r="AJ269" i="21"/>
  <c r="AJ268" i="21"/>
  <c r="AJ267" i="21"/>
  <c r="AJ266" i="21"/>
  <c r="AJ265" i="21"/>
  <c r="AJ264" i="21"/>
  <c r="AJ263" i="21"/>
  <c r="AJ262" i="21"/>
  <c r="AJ261" i="21"/>
  <c r="AJ260" i="21"/>
  <c r="AJ259" i="21"/>
  <c r="AJ258" i="21"/>
  <c r="AJ257" i="21"/>
  <c r="AJ256" i="21"/>
  <c r="AJ255" i="21"/>
  <c r="AJ254" i="21"/>
  <c r="AJ253" i="21"/>
  <c r="AJ252" i="21"/>
  <c r="AJ251" i="21"/>
  <c r="AJ250" i="21"/>
  <c r="AJ249" i="21"/>
  <c r="AJ248" i="21"/>
  <c r="AJ247" i="21"/>
  <c r="AJ246" i="21"/>
  <c r="AJ245" i="21"/>
  <c r="AJ244" i="21"/>
  <c r="AJ243" i="21"/>
  <c r="AJ242" i="21"/>
  <c r="AJ241" i="21"/>
  <c r="AJ240" i="21"/>
  <c r="AJ239" i="21"/>
  <c r="AJ238" i="21"/>
  <c r="AJ237" i="21"/>
  <c r="AJ236" i="21"/>
  <c r="AJ235" i="21"/>
  <c r="AJ234" i="21"/>
  <c r="AJ233" i="21"/>
  <c r="AJ232" i="21"/>
  <c r="AJ231" i="21"/>
  <c r="AJ230" i="21"/>
  <c r="AJ229" i="21"/>
  <c r="AJ228" i="21"/>
  <c r="AJ227" i="21"/>
  <c r="AJ226" i="21"/>
  <c r="AJ225" i="21"/>
  <c r="AJ224" i="21"/>
  <c r="AJ223" i="21"/>
  <c r="AJ222" i="21"/>
  <c r="AJ221" i="21"/>
  <c r="AJ220" i="21"/>
  <c r="AJ219" i="21"/>
  <c r="AJ218" i="21"/>
  <c r="AJ217" i="21"/>
  <c r="AJ216" i="21"/>
  <c r="AJ215" i="21"/>
  <c r="AJ214" i="21"/>
  <c r="AJ213" i="21"/>
  <c r="AJ212" i="21"/>
  <c r="AJ211" i="21"/>
  <c r="AJ210" i="21"/>
  <c r="AJ209" i="21"/>
  <c r="AJ207" i="21"/>
  <c r="AJ206" i="21"/>
  <c r="AJ205" i="21"/>
  <c r="AJ204" i="21"/>
  <c r="AJ203" i="21"/>
  <c r="AJ202" i="21"/>
  <c r="AJ201" i="21"/>
  <c r="AJ200" i="21"/>
  <c r="AJ199" i="21"/>
  <c r="AJ198" i="21"/>
  <c r="AJ197" i="21"/>
  <c r="AJ196" i="21"/>
  <c r="AJ195" i="21"/>
  <c r="AJ194" i="21"/>
  <c r="AJ193" i="21"/>
  <c r="AJ192" i="21"/>
  <c r="AJ191" i="21"/>
  <c r="AJ190" i="21"/>
  <c r="AJ189" i="21"/>
  <c r="AJ188" i="21"/>
  <c r="AJ187" i="21"/>
  <c r="AJ186" i="21"/>
  <c r="AJ185" i="21"/>
  <c r="AJ184" i="21"/>
  <c r="AJ183" i="21"/>
  <c r="AJ182" i="21"/>
  <c r="AJ181" i="21"/>
  <c r="AJ180" i="21"/>
  <c r="AJ179" i="21"/>
  <c r="AJ178" i="21"/>
  <c r="AJ177" i="21"/>
  <c r="AJ176" i="21"/>
  <c r="AJ175" i="21"/>
  <c r="AJ174" i="21"/>
  <c r="AJ173" i="21"/>
  <c r="AJ172" i="21"/>
  <c r="AJ171" i="21"/>
  <c r="AJ170" i="21"/>
  <c r="AJ169" i="21"/>
  <c r="AJ168" i="21"/>
  <c r="AJ167" i="21"/>
  <c r="AJ166" i="21"/>
  <c r="AJ165" i="21"/>
  <c r="AJ164" i="21"/>
  <c r="AJ163" i="21"/>
  <c r="AJ162" i="21"/>
  <c r="AJ161" i="21"/>
  <c r="AJ160" i="21"/>
  <c r="AJ159" i="21"/>
  <c r="AJ158" i="21"/>
  <c r="AJ157" i="21"/>
  <c r="AJ156" i="21"/>
  <c r="AJ155" i="21"/>
  <c r="AJ154" i="21"/>
  <c r="AJ153" i="21"/>
  <c r="AJ152" i="21"/>
  <c r="AJ151" i="21"/>
  <c r="AJ150" i="21"/>
  <c r="AJ149" i="21"/>
  <c r="AJ148" i="21"/>
  <c r="AJ147" i="21"/>
  <c r="AJ146" i="21"/>
  <c r="AJ145" i="21"/>
  <c r="AJ144" i="21"/>
  <c r="AJ143" i="21"/>
  <c r="AJ142" i="21"/>
  <c r="AJ141" i="21"/>
  <c r="AJ140" i="21"/>
  <c r="AJ139" i="21"/>
  <c r="AJ138" i="21"/>
  <c r="AJ137" i="21"/>
  <c r="AJ136" i="21"/>
  <c r="AJ135" i="21"/>
  <c r="AJ134" i="21"/>
  <c r="AJ133" i="21"/>
  <c r="AJ132" i="21"/>
  <c r="AJ131" i="21"/>
  <c r="AJ130" i="21"/>
  <c r="AJ129" i="21"/>
  <c r="AJ128" i="21"/>
  <c r="AJ127" i="21"/>
  <c r="AJ126" i="21"/>
  <c r="AJ125" i="21"/>
  <c r="AJ124" i="21"/>
  <c r="AJ123" i="21"/>
  <c r="AJ122" i="21"/>
  <c r="AJ121" i="21"/>
  <c r="AJ120" i="21"/>
  <c r="AJ119" i="21"/>
  <c r="AJ118" i="21"/>
  <c r="AJ117" i="21"/>
  <c r="AJ116" i="21"/>
  <c r="AJ115" i="21"/>
  <c r="AJ114" i="21"/>
  <c r="AJ113" i="21"/>
  <c r="AJ112" i="21"/>
  <c r="AJ111" i="21"/>
  <c r="AJ110" i="21"/>
  <c r="AJ109" i="21"/>
  <c r="AJ108" i="21"/>
  <c r="AJ107" i="21"/>
  <c r="AJ106" i="21"/>
  <c r="AJ105" i="21"/>
  <c r="AJ104" i="21"/>
  <c r="AJ103" i="21"/>
  <c r="AJ102" i="21"/>
  <c r="AJ101" i="21"/>
  <c r="AJ100" i="21"/>
  <c r="AJ99" i="21"/>
  <c r="AJ98" i="21"/>
  <c r="AJ97" i="21"/>
  <c r="AJ96" i="21"/>
  <c r="AJ95" i="21"/>
  <c r="AJ94" i="21"/>
  <c r="AJ93" i="21"/>
  <c r="AJ92" i="21"/>
  <c r="AJ91" i="21"/>
  <c r="AJ90" i="21"/>
  <c r="AJ89" i="21"/>
  <c r="AJ88" i="21"/>
  <c r="AJ87" i="21"/>
  <c r="AJ86" i="21"/>
  <c r="AJ85" i="21"/>
  <c r="AJ84" i="21"/>
  <c r="AJ83" i="21"/>
  <c r="AJ82" i="21"/>
  <c r="AJ81" i="21"/>
  <c r="AJ80" i="21"/>
  <c r="AJ79" i="21"/>
  <c r="AJ78" i="21"/>
  <c r="AJ77" i="21"/>
  <c r="AJ76" i="21"/>
  <c r="AJ75" i="21"/>
  <c r="AJ74" i="21"/>
  <c r="AJ73" i="21"/>
  <c r="AJ72" i="21"/>
  <c r="AJ71" i="21"/>
  <c r="AJ70" i="21"/>
  <c r="AJ69" i="21"/>
  <c r="AJ68" i="21"/>
  <c r="AJ67" i="21"/>
  <c r="AJ66" i="21"/>
  <c r="AJ65" i="21"/>
  <c r="AJ64" i="21"/>
  <c r="AJ63" i="21"/>
  <c r="AJ62" i="21"/>
  <c r="AJ61" i="21"/>
  <c r="AJ60" i="21"/>
  <c r="AJ59" i="21"/>
  <c r="AJ58" i="21"/>
  <c r="AJ57" i="21"/>
  <c r="AJ56" i="21"/>
  <c r="AJ55" i="21"/>
  <c r="AJ54" i="21"/>
  <c r="AJ53" i="21"/>
  <c r="AJ52" i="21"/>
  <c r="AJ51" i="21"/>
  <c r="AJ50" i="21"/>
  <c r="AJ49" i="21"/>
  <c r="AJ48" i="21"/>
  <c r="AJ47" i="21"/>
  <c r="AJ46" i="21"/>
  <c r="AJ45" i="21"/>
  <c r="AJ44" i="21"/>
  <c r="AJ43" i="21"/>
  <c r="AJ42" i="21"/>
  <c r="AJ41" i="21"/>
  <c r="AJ40" i="21"/>
  <c r="AJ39" i="21"/>
  <c r="AJ38" i="21"/>
  <c r="AJ37" i="21"/>
  <c r="AJ36" i="21"/>
  <c r="AJ35" i="21"/>
  <c r="AJ34" i="21"/>
  <c r="AJ33" i="21"/>
  <c r="AJ32" i="21"/>
  <c r="AJ31" i="21"/>
  <c r="AJ30" i="21"/>
  <c r="AJ29" i="21"/>
  <c r="AJ28" i="21"/>
  <c r="AJ27" i="21"/>
  <c r="AJ26" i="21"/>
  <c r="AJ25" i="21"/>
  <c r="AJ24" i="21"/>
  <c r="AJ23" i="21"/>
  <c r="AJ22" i="21"/>
  <c r="AJ21" i="21"/>
  <c r="AJ20" i="21"/>
  <c r="AJ19" i="21"/>
  <c r="AJ18" i="21"/>
  <c r="AJ17" i="21"/>
  <c r="AJ16" i="21"/>
  <c r="AJ15" i="21"/>
  <c r="AJ14" i="21"/>
  <c r="AJ13" i="21"/>
  <c r="AJ12" i="21"/>
  <c r="AJ11" i="21"/>
  <c r="AJ10" i="21"/>
  <c r="AJ9" i="21"/>
  <c r="AJ8" i="21"/>
  <c r="AJ7" i="21"/>
  <c r="AJ6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X2" i="21" s="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AO3" i="2"/>
  <c r="AN3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I175" i="24" l="1"/>
  <c r="J175" i="24" s="1"/>
  <c r="J173" i="24"/>
  <c r="H106" i="24"/>
  <c r="H99" i="24"/>
  <c r="K211" i="2"/>
  <c r="E4" i="24"/>
  <c r="E3" i="24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E6" i="24" l="1"/>
  <c r="E5" i="24"/>
  <c r="N3" i="2" l="1"/>
  <c r="AJ3" i="8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P2" i="2" s="1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C128" i="24" s="1"/>
  <c r="F25" i="14"/>
  <c r="F27" i="14"/>
  <c r="F19" i="14"/>
  <c r="C121" i="24" s="1"/>
  <c r="F26" i="14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AJ4" i="25" s="1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C113" i="24"/>
  <c r="AD6" i="25"/>
  <c r="AD4" i="25"/>
  <c r="I4" i="25"/>
  <c r="E28" i="24" s="1"/>
  <c r="G6" i="25"/>
  <c r="E15" i="24" s="1"/>
  <c r="H6" i="25"/>
  <c r="E22" i="24" s="1"/>
  <c r="P6" i="25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AC2" i="21"/>
  <c r="D25" i="14" s="1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AC2" i="10"/>
  <c r="C25" i="14" s="1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G2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C2" i="11"/>
  <c r="AD2" i="11"/>
  <c r="B26" i="14" s="1"/>
  <c r="E26" i="14" s="1"/>
  <c r="G26" i="14" s="1"/>
  <c r="Y2" i="11"/>
  <c r="B21" i="14" s="1"/>
  <c r="Z2" i="11"/>
  <c r="B22" i="14" s="1"/>
  <c r="AA2" i="11"/>
  <c r="B23" i="14" s="1"/>
  <c r="V2" i="11"/>
  <c r="B18" i="14" s="1"/>
  <c r="U2" i="11"/>
  <c r="B17" i="14" s="1"/>
  <c r="H1" i="9"/>
  <c r="AG2" i="21"/>
  <c r="D30" i="14" s="1"/>
  <c r="B30" i="14" s="1"/>
  <c r="E30" i="14" s="1"/>
  <c r="G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G2" i="11"/>
  <c r="B3" i="14" s="1"/>
  <c r="L2" i="11"/>
  <c r="B8" i="14" s="1"/>
  <c r="C48" i="24" s="1"/>
  <c r="F2" i="11"/>
  <c r="M2" i="11"/>
  <c r="B9" i="14" s="1"/>
  <c r="C55" i="24" s="1"/>
  <c r="H2" i="11"/>
  <c r="B4" i="14" s="1"/>
  <c r="N2" i="11"/>
  <c r="B10" i="14" s="1"/>
  <c r="I2" i="11"/>
  <c r="B5" i="14" s="1"/>
  <c r="C27" i="24" s="1"/>
  <c r="J2" i="11"/>
  <c r="B6" i="14" s="1"/>
  <c r="AI2" i="10"/>
  <c r="C31" i="14" s="1"/>
  <c r="E31" i="14" s="1"/>
  <c r="G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23" i="14" l="1"/>
  <c r="C153" i="24"/>
  <c r="E22" i="14"/>
  <c r="C146" i="24"/>
  <c r="E21" i="14"/>
  <c r="C139" i="24"/>
  <c r="B27" i="14"/>
  <c r="E17" i="14"/>
  <c r="C111" i="24"/>
  <c r="E18" i="14"/>
  <c r="C118" i="24"/>
  <c r="D29" i="14"/>
  <c r="B29" i="14" s="1"/>
  <c r="E29" i="14" s="1"/>
  <c r="G29" i="14" s="1"/>
  <c r="D28" i="14"/>
  <c r="B28" i="14" s="1"/>
  <c r="E28" i="14" s="1"/>
  <c r="G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G23" i="14" l="1"/>
  <c r="C150" i="24"/>
  <c r="D150" i="24" s="1"/>
  <c r="G22" i="14"/>
  <c r="C143" i="24"/>
  <c r="D143" i="24" s="1"/>
  <c r="G21" i="14"/>
  <c r="C136" i="24"/>
  <c r="E27" i="14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C24" i="24"/>
  <c r="D24" i="24" s="1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D151" i="24" l="1"/>
  <c r="E150" i="24"/>
  <c r="D144" i="24"/>
  <c r="E143" i="24"/>
  <c r="G27" i="14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E24" i="14" l="1"/>
  <c r="C160" i="24"/>
  <c r="E151" i="24"/>
  <c r="D152" i="24"/>
  <c r="D145" i="24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10" i="24"/>
  <c r="E109" i="24"/>
  <c r="D89" i="24"/>
  <c r="E88" i="24"/>
  <c r="D82" i="24"/>
  <c r="E81" i="24"/>
  <c r="J263" i="2"/>
  <c r="I263" i="2"/>
  <c r="G24" i="14" l="1"/>
  <c r="C157" i="24"/>
  <c r="D157" i="24" s="1"/>
  <c r="D153" i="24"/>
  <c r="E153" i="24" s="1"/>
  <c r="E152" i="24"/>
  <c r="D146" i="24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E13" i="24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57" i="24" l="1"/>
  <c r="D158" i="24"/>
  <c r="E138" i="24"/>
  <c r="D139" i="24"/>
  <c r="E139" i="24" s="1"/>
  <c r="I184" i="2"/>
  <c r="J184" i="2"/>
  <c r="E158" i="24" l="1"/>
  <c r="D159" i="24"/>
  <c r="W4" i="25"/>
  <c r="E126" i="24" s="1"/>
  <c r="C126" i="24"/>
  <c r="K184" i="2"/>
  <c r="W178" i="9"/>
  <c r="J336" i="2"/>
  <c r="Z3" i="2"/>
  <c r="T2" i="11"/>
  <c r="I336" i="2"/>
  <c r="D160" i="24" l="1"/>
  <c r="E160" i="24" s="1"/>
  <c r="E159" i="24"/>
  <c r="T4" i="25"/>
  <c r="E105" i="24" s="1"/>
  <c r="C105" i="24"/>
  <c r="K336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AC3" i="2"/>
  <c r="W2" i="10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9" i="2"/>
  <c r="X314" i="9"/>
  <c r="X1" i="9" s="1"/>
  <c r="AD3" i="2"/>
  <c r="AD2" i="2" s="1"/>
  <c r="J319" i="2"/>
  <c r="K319" i="2" l="1"/>
  <c r="B19" i="14"/>
  <c r="C125" i="24" s="1"/>
  <c r="X6" i="25"/>
  <c r="E134" i="24" s="1"/>
  <c r="C134" i="24"/>
  <c r="D103" i="24"/>
  <c r="E102" i="24"/>
  <c r="X2" i="10"/>
  <c r="C20" i="14" s="1"/>
  <c r="AD1" i="2"/>
  <c r="D20" i="14"/>
  <c r="X2" i="11"/>
  <c r="S2" i="11"/>
  <c r="I14" i="2"/>
  <c r="Y3" i="2"/>
  <c r="J14" i="2"/>
  <c r="E103" i="24" l="1"/>
  <c r="D104" i="24"/>
  <c r="E104" i="24" s="1"/>
  <c r="B20" i="14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C129" i="24" s="1"/>
  <c r="E15" i="14"/>
  <c r="D129" i="24" l="1"/>
  <c r="G20" i="14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<sst xmlns="http://schemas.openxmlformats.org/spreadsheetml/2006/main" count="4598" uniqueCount="1431">
  <si>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</si>
  <si>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</si>
  <si>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</si>
  <si>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</si>
  <si>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</si>
  <si>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</si>
  <si>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</si>
  <si>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</si>
  <si>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</si>
  <si>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</si>
  <si>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</si>
  <si>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</si>
  <si>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</si>
  <si>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</si>
  <si>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</si>
  <si>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</si>
  <si>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</si>
  <si>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</si>
  <si>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</si>
  <si>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</si>
  <si>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</si>
  <si>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</si>
  <si>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</si>
  <si>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</si>
  <si>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</si>
  <si>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</si>
  <si>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</si>
  <si>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</si>
  <si>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</si>
  <si>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</si>
  <si>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</si>
  <si>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</si>
  <si>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</si>
  <si>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</si>
  <si>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</si>
  <si>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</si>
  <si>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</si>
  <si>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</si>
  <si>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</si>
  <si>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</si>
  <si>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</si>
  <si>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</si>
  <si>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</si>
  <si>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</si>
  <si>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</si>
  <si>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</si>
  <si>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</si>
  <si>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</si>
  <si>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</si>
  <si>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</si>
  <si>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</si>
  <si>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</si>
  <si>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</si>
  <si>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</si>
  <si>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</si>
  <si>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</si>
  <si>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</si>
  <si>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</si>
  <si>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</si>
  <si>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</si>
  <si>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</si>
  <si>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</si>
  <si>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</si>
  <si>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</si>
  <si>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</si>
  <si>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</si>
  <si>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</si>
  <si>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</si>
  <si>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</si>
  <si>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</si>
  <si>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</si>
  <si>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</si>
  <si>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</si>
  <si>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</si>
  <si>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</si>
  <si>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</si>
  <si>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</si>
  <si>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</si>
  <si>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</si>
  <si>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</si>
  <si>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</si>
  <si>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</si>
  <si>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</si>
  <si>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</si>
  <si>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</si>
  <si>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</si>
  <si>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</si>
  <si>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</si>
  <si>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</si>
  <si>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</si>
  <si>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</si>
  <si>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</si>
  <si>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</si>
  <si>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</si>
  <si>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</si>
  <si>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</si>
  <si>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</si>
  <si>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</si>
  <si>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</si>
  <si>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</si>
  <si>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</si>
  <si>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</si>
  <si>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</si>
  <si>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</si>
  <si>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</si>
  <si>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</si>
  <si>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</si>
  <si>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</si>
  <si>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</si>
  <si>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</si>
  <si>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</si>
  <si>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</si>
  <si>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</si>
  <si>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</si>
  <si>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</si>
  <si>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</si>
  <si>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</si>
  <si>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</si>
  <si>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</si>
  <si>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</si>
  <si>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</si>
  <si>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</si>
  <si>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</si>
  <si>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</si>
  <si>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</si>
  <si>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</si>
  <si>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</si>
  <si>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</si>
  <si>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</si>
  <si>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</si>
  <si>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</si>
  <si>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</si>
  <si>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</si>
  <si>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</si>
  <si>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</si>
  <si>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</si>
  <si>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</si>
  <si>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</si>
  <si>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</si>
  <si>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</si>
  <si>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</si>
  <si>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</si>
  <si>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</si>
  <si>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</si>
  <si>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</si>
  <si>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</si>
  <si>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</si>
  <si>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</si>
  <si>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</si>
  <si>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</si>
  <si>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</si>
  <si>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</si>
  <si>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</si>
  <si>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</si>
  <si>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</si>
  <si>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</si>
  <si>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</si>
  <si>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</si>
  <si>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</si>
  <si>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</si>
  <si>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</si>
  <si>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</si>
  <si>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</si>
  <si>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</si>
  <si>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</si>
  <si>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</si>
  <si>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</si>
  <si>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</si>
  <si>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</si>
  <si>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</si>
  <si>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</si>
  <si>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</si>
  <si>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</si>
  <si>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</si>
  <si>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</si>
  <si>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</si>
  <si>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</si>
  <si>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</si>
  <si>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</si>
  <si>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</si>
  <si>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</si>
  <si>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</si>
  <si>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</si>
  <si>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</si>
  <si>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</si>
  <si>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</si>
  <si>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</si>
  <si>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</si>
  <si>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</si>
  <si>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</si>
  <si>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</si>
  <si>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</si>
  <si>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</si>
  <si>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</si>
  <si>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</si>
  <si>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</si>
  <si>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</si>
  <si>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</si>
  <si>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</si>
  <si>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</si>
  <si>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</si>
  <si>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</si>
  <si>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</si>
  <si>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</si>
  <si>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</si>
  <si>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</si>
  <si>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</si>
  <si>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</si>
  <si>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</si>
  <si>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</si>
  <si>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</si>
  <si>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</si>
  <si>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</si>
  <si>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</si>
  <si>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</si>
  <si>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</si>
  <si>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</si>
  <si>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</si>
  <si>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</si>
  <si>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</si>
  <si>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</si>
  <si>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</si>
  <si>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</si>
  <si>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</si>
  <si>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</si>
  <si>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</si>
  <si>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</si>
  <si>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</si>
  <si>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</si>
  <si>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</si>
  <si>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</si>
  <si>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</si>
  <si>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</si>
  <si>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</si>
  <si>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</si>
  <si>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</si>
  <si>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</si>
  <si>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</si>
  <si>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</si>
  <si>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</si>
  <si>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</si>
  <si>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</si>
  <si>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</si>
  <si>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</si>
  <si>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</si>
  <si>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</si>
  <si>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</si>
  <si>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</si>
  <si>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</si>
  <si>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</si>
  <si>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</si>
  <si>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</si>
  <si>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</si>
  <si>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</si>
  <si>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</si>
  <si>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</si>
  <si>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</si>
  <si>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</si>
  <si>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</si>
  <si>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</si>
  <si>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</si>
  <si>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</si>
  <si>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</si>
  <si>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</si>
  <si>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</si>
  <si>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</si>
  <si>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</si>
  <si>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</si>
  <si>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</si>
  <si>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</si>
  <si>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</si>
  <si>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</si>
  <si>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</si>
  <si>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</si>
  <si>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</si>
  <si>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</si>
  <si>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</si>
  <si>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</si>
  <si>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</si>
  <si>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</si>
  <si>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</si>
  <si>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</si>
  <si>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</si>
  <si>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</si>
  <si>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</si>
  <si>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</si>
  <si>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</si>
  <si>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</si>
  <si>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</si>
  <si>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</si>
  <si>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</si>
  <si>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</si>
  <si>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</si>
  <si>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</si>
  <si>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</si>
  <si>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</si>
  <si>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</si>
  <si>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</si>
  <si>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</si>
  <si>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</si>
  <si>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</si>
  <si>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</si>
  <si>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</si>
  <si>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</si>
  <si>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</si>
  <si>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</si>
  <si>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</si>
  <si>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</si>
  <si>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</si>
  <si>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</si>
  <si>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</si>
  <si>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</si>
  <si>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</si>
  <si>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</si>
  <si>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</si>
  <si>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</si>
  <si>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</si>
  <si>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</si>
  <si>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</si>
  <si>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</si>
  <si>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</si>
  <si>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</si>
  <si>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</si>
  <si>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</si>
  <si>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</si>
  <si>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</si>
  <si>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</si>
  <si>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</si>
  <si>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</si>
  <si>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</si>
  <si>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</si>
  <si>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</si>
  <si>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</si>
  <si>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</si>
  <si>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</si>
  <si>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</si>
  <si>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</si>
  <si>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</si>
  <si>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</si>
  <si>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</si>
  <si>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</si>
  <si>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</si>
  <si>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</si>
  <si>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</si>
  <si>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</si>
  <si>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</si>
  <si>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</si>
  <si>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</si>
  <si>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</si>
  <si>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</si>
  <si>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</si>
  <si>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</si>
  <si>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</si>
  <si>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</si>
  <si>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</si>
  <si>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</si>
  <si>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</si>
  <si>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</si>
  <si>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</si>
  <si>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</si>
  <si>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</si>
  <si>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</si>
  <si>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</si>
  <si>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</si>
  <si>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</si>
  <si>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</si>
  <si>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</si>
  <si>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</si>
  <si>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</si>
  <si>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</si>
  <si>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</si>
  <si>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</si>
  <si>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</si>
  <si>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</si>
  <si>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</si>
  <si>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</si>
  <si>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</si>
  <si>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</si>
  <si>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</si>
  <si>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</si>
  <si>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</si>
  <si>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</si>
  <si>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</si>
  <si>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</si>
  <si>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</si>
  <si>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</si>
  <si>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</si>
  <si>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</si>
  <si>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</si>
  <si>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</si>
  <si>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</si>
  <si>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</si>
  <si>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</si>
  <si>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</si>
  <si>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</si>
  <si>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</si>
  <si>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</si>
  <si>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</si>
  <si>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</si>
  <si>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</si>
  <si>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</si>
  <si>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</si>
  <si>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</si>
  <si>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</si>
  <si>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</si>
  <si>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</si>
  <si>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</si>
  <si>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</si>
  <si>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</si>
  <si>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</si>
  <si>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</si>
  <si>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</si>
  <si>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</si>
  <si>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</si>
  <si>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</si>
  <si>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</si>
  <si>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</si>
  <si>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</si>
  <si>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</si>
  <si>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</si>
  <si>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</si>
  <si>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</si>
  <si>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</si>
  <si>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</si>
  <si>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</si>
  <si>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</si>
  <si>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</si>
  <si>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</si>
  <si>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</si>
  <si>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</si>
  <si>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</si>
  <si>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</si>
  <si>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</si>
  <si>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</si>
  <si>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</si>
  <si>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</si>
  <si>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</si>
  <si>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</si>
  <si>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</si>
  <si>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</si>
  <si>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</si>
  <si>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</si>
  <si>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</si>
  <si>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</si>
  <si>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</si>
  <si>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</si>
  <si>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</si>
  <si>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</si>
  <si>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</si>
  <si>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</si>
  <si>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</si>
  <si>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</si>
  <si>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</si>
  <si>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</si>
  <si>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</si>
  <si>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</si>
  <si>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</si>
  <si>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</si>
  <si>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</si>
  <si>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</si>
  <si>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</si>
  <si>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</si>
  <si>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</si>
  <si>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</si>
  <si>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</si>
  <si>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</si>
  <si>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</si>
  <si>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</si>
  <si>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</si>
  <si>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</si>
  <si>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</si>
  <si>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</si>
  <si>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</si>
  <si>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</si>
  <si>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</si>
  <si>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</si>
  <si>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</si>
  <si>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</si>
  <si>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</si>
  <si>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</si>
  <si>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</si>
  <si>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</si>
  <si>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</si>
  <si>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</si>
  <si>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</si>
  <si>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</si>
  <si>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</si>
  <si>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</si>
  <si>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</si>
  <si>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</si>
  <si>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</si>
  <si>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</si>
  <si>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</si>
  <si>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</si>
  <si>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</si>
  <si>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</si>
  <si>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</si>
  <si>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</si>
  <si>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</si>
  <si>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</si>
  <si>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</si>
  <si>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</si>
  <si>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</si>
  <si>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</si>
  <si>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</si>
  <si>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</si>
  <si>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</si>
  <si>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</si>
  <si>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</si>
  <si>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</si>
  <si>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</si>
  <si>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</si>
  <si>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</si>
  <si>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</si>
  <si>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</si>
  <si>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</si>
  <si>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</si>
  <si>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</si>
  <si>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</si>
  <si>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</si>
  <si>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</si>
  <si>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</si>
  <si>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</si>
  <si>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</si>
  <si>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</si>
  <si>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</si>
  <si>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</si>
  <si>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</si>
  <si>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</si>
  <si>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</si>
  <si>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</si>
  <si>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</si>
  <si>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</si>
  <si>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</si>
  <si>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</si>
  <si>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</si>
  <si>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</si>
  <si>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</si>
  <si>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</si>
  <si>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</si>
  <si>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</si>
  <si>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</si>
  <si>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</si>
  <si>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</si>
  <si>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</si>
  <si>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</si>
  <si>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</si>
  <si>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</si>
  <si>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</si>
  <si>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</si>
  <si>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</si>
  <si>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</si>
  <si>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</si>
  <si>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</si>
  <si>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</si>
  <si>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</si>
  <si>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</si>
  <si>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</si>
  <si>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</si>
  <si>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</si>
  <si>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</si>
  <si>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</si>
  <si>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</si>
  <si>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</si>
  <si>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</si>
  <si>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</si>
  <si>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</si>
  <si>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</si>
  <si>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</si>
  <si>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</si>
  <si>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</si>
  <si>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</si>
  <si>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</si>
  <si>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</si>
  <si>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</si>
  <si>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</si>
  <si>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</si>
  <si>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</si>
  <si>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</si>
  <si>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</si>
  <si>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</si>
  <si>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</si>
  <si>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</si>
  <si>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</si>
  <si>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</si>
  <si>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</si>
  <si>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</si>
  <si>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</si>
  <si>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</si>
  <si>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</si>
  <si>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</si>
  <si>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</si>
  <si>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</si>
  <si>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</si>
  <si>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</si>
  <si>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</si>
  <si>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</si>
  <si>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</si>
  <si>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</si>
  <si>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</si>
  <si>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</si>
  <si>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</si>
  <si>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</si>
  <si>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</si>
  <si>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</si>
  <si>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</si>
  <si>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</si>
  <si>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</si>
  <si>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</si>
  <si>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</si>
  <si>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</si>
  <si>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</si>
  <si>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</si>
  <si>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</si>
  <si>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</si>
  <si>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</si>
  <si>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</si>
  <si>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</si>
  <si>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</si>
  <si>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</si>
  <si>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</si>
  <si>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</si>
  <si>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</si>
  <si>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</si>
  <si>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</si>
  <si>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</si>
  <si>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</si>
  <si>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</si>
  <si>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</si>
  <si>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</si>
  <si>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</si>
  <si>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</si>
  <si>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</si>
  <si>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</si>
  <si>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</si>
  <si>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</si>
  <si>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</si>
  <si>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</si>
  <si>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</si>
  <si>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</si>
  <si>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</si>
  <si>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</si>
  <si>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</si>
  <si>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</si>
  <si>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</si>
  <si>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</si>
  <si>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</si>
  <si>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</si>
  <si>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</si>
  <si>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</si>
  <si>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</si>
  <si>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</si>
  <si>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</si>
  <si>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</si>
  <si>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</si>
  <si>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</si>
  <si>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</si>
  <si>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</si>
  <si>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</si>
  <si>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</si>
  <si>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</si>
  <si>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</si>
  <si>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</si>
  <si>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</si>
  <si>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</si>
  <si>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</si>
  <si>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</si>
  <si>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</si>
  <si>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</si>
  <si>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</si>
  <si>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</si>
  <si>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</si>
  <si>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</si>
  <si>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</si>
  <si>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</si>
  <si>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</si>
  <si>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</si>
  <si>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</si>
  <si>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</si>
  <si>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</si>
  <si>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</si>
  <si>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</si>
  <si>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</si>
  <si>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</si>
  <si>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</si>
  <si>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</si>
  <si>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</si>
  <si>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</si>
  <si>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</si>
  <si>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</si>
  <si>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</si>
  <si>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</si>
  <si>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</si>
  <si>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</si>
  <si>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</si>
  <si>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</si>
  <si>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</si>
  <si>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</si>
  <si>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</si>
  <si>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</si>
  <si>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</si>
  <si>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</si>
  <si>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</si>
  <si>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</si>
  <si>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</si>
  <si>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</si>
  <si>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</si>
  <si>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</si>
  <si>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</si>
  <si>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</si>
  <si>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</si>
  <si>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</si>
  <si>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</si>
  <si>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</si>
  <si>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</si>
  <si>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</si>
  <si>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</si>
  <si>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</si>
  <si>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</si>
  <si>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</si>
  <si>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</si>
  <si>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</si>
  <si>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</si>
  <si>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</si>
  <si>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</si>
  <si>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</si>
  <si>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</si>
  <si>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</si>
  <si>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</si>
  <si>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</si>
  <si>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</si>
  <si>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</si>
  <si>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</si>
  <si>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</si>
  <si>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</si>
  <si>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</si>
  <si>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</si>
  <si>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</si>
  <si>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</si>
  <si>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</si>
  <si>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</si>
  <si>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</si>
  <si>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</si>
  <si>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</si>
  <si>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</si>
  <si>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</si>
  <si>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</si>
  <si>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</si>
  <si>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</si>
  <si>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</si>
  <si>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</si>
  <si>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</si>
  <si>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</si>
  <si>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</si>
  <si>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</si>
  <si>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</si>
  <si>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</si>
  <si>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</si>
  <si>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</si>
  <si>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</si>
  <si>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</si>
  <si>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</si>
  <si>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</si>
  <si>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</si>
  <si>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</si>
  <si>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</si>
  <si>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</si>
  <si>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</si>
  <si>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</si>
  <si>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</si>
  <si>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</si>
  <si>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</si>
  <si>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</si>
  <si>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</si>
  <si>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</si>
  <si>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</si>
  <si>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</si>
  <si>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</si>
  <si>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</si>
  <si>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</si>
  <si>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</si>
  <si>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</si>
  <si>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</si>
  <si>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</si>
  <si>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</si>
  <si>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</si>
  <si>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</si>
  <si>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</si>
  <si>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</si>
  <si>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</si>
  <si>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</si>
  <si>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</si>
  <si>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</si>
  <si>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</si>
  <si>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</si>
  <si>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</si>
  <si>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</si>
  <si>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</si>
  <si>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</si>
  <si>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</si>
  <si>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</si>
  <si>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</si>
  <si>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</si>
  <si>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</si>
  <si>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</si>
  <si>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</si>
  <si>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</si>
  <si>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</si>
  <si>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</si>
  <si>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</si>
  <si>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</si>
  <si>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</si>
  <si>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</si>
  <si>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</si>
  <si>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</si>
  <si>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</si>
  <si>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</si>
  <si>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</si>
  <si>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</si>
  <si>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</si>
  <si>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</si>
  <si>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</si>
  <si>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</si>
  <si>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</si>
  <si>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</si>
  <si>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</si>
  <si>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</si>
  <si>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</si>
  <si>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</si>
  <si>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</si>
  <si>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</si>
  <si>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</si>
  <si>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</si>
  <si>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</si>
  <si>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</si>
  <si>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</si>
  <si>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</si>
  <si>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</si>
  <si>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</si>
  <si>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</si>
  <si>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</si>
  <si>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</si>
  <si>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</si>
  <si>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</si>
  <si>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</si>
  <si>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</si>
  <si>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</si>
  <si>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</si>
  <si>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</si>
  <si>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</si>
  <si>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</si>
  <si>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</si>
  <si>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</si>
  <si>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</si>
  <si>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</si>
  <si>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</si>
  <si>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</si>
  <si>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</si>
  <si>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</si>
  <si>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</si>
  <si>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</si>
  <si>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</si>
  <si>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</si>
  <si>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</si>
  <si>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</si>
  <si>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</si>
  <si>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</si>
  <si>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</si>
  <si>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</si>
  <si>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</si>
  <si>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</si>
  <si>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</si>
  <si>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</si>
  <si>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</si>
  <si>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</si>
  <si>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</si>
  <si>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</si>
  <si>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</si>
  <si>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</si>
  <si>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</si>
  <si>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</si>
  <si>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</si>
  <si>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</si>
  <si>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</si>
  <si>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</si>
  <si>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</si>
  <si>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</si>
  <si>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</si>
  <si>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</si>
  <si>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</si>
  <si>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</si>
  <si>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</si>
  <si>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</si>
  <si>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</si>
  <si>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</si>
  <si>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</si>
  <si>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</si>
  <si>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</si>
  <si>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</si>
  <si>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</si>
  <si>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</si>
  <si>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</si>
  <si>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</si>
  <si>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</si>
  <si>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</si>
  <si>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</si>
  <si>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</si>
  <si>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</si>
  <si>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</si>
  <si>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</si>
  <si>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</si>
  <si>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</si>
  <si>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</si>
  <si>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</si>
  <si>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</si>
  <si>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</si>
  <si>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</si>
  <si>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</si>
  <si>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</si>
  <si>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</si>
  <si>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</si>
  <si>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</si>
  <si>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</si>
  <si>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</si>
  <si>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</si>
  <si>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</si>
  <si>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</si>
  <si>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</si>
  <si>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</si>
  <si>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</si>
  <si>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</si>
  <si>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</si>
  <si>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</si>
  <si>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</si>
  <si>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</si>
  <si>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</si>
  <si>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</si>
  <si>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</si>
  <si>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</si>
  <si>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</si>
  <si>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</si>
  <si>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</si>
  <si>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</si>
  <si>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</si>
  <si>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</si>
  <si>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</si>
  <si>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</si>
  <si>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</si>
  <si>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</si>
  <si>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</si>
  <si>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</si>
  <si>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</si>
  <si>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</si>
  <si>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</si>
  <si>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</si>
  <si>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</si>
  <si>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</si>
  <si>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</si>
  <si>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</si>
  <si>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</si>
  <si>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</si>
  <si>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</si>
  <si>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</si>
  <si>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</si>
  <si>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</si>
  <si>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</si>
  <si>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</si>
  <si>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</si>
  <si>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</si>
  <si>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</si>
  <si>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</si>
  <si>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</si>
  <si>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</si>
  <si>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</si>
  <si>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</si>
  <si>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</si>
  <si>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</si>
  <si>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</si>
  <si>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</si>
  <si>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</si>
  <si>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</si>
  <si>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</si>
  <si>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</si>
  <si>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</si>
  <si>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</si>
  <si>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</si>
  <si>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</si>
  <si>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</si>
  <si>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</si>
  <si>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</si>
  <si>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</si>
  <si>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</si>
  <si>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</si>
  <si>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</si>
  <si>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</si>
  <si>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</si>
  <si>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</si>
  <si>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</si>
  <si>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</si>
  <si>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</si>
  <si>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</si>
  <si>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</si>
  <si>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</si>
  <si>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</si>
  <si>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</si>
  <si>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</si>
  <si>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</si>
  <si>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</si>
  <si>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</si>
  <si>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</si>
  <si>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</si>
  <si>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</si>
  <si>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</si>
  <si>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</si>
  <si>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</si>
  <si>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</si>
  <si>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</si>
  <si>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</si>
  <si>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</si>
  <si>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</si>
  <si>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</si>
  <si>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</si>
  <si>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</si>
  <si>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</si>
  <si>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</si>
  <si>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</si>
  <si>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</si>
  <si>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</si>
  <si>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</si>
  <si>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</si>
  <si>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</si>
  <si>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</si>
  <si>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</si>
  <si>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</si>
  <si>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</si>
  <si>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</si>
  <si>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</si>
  <si>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</si>
  <si>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</si>
  <si>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</si>
  <si>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</si>
  <si>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</si>
  <si>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</si>
  <si>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</si>
  <si>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</si>
  <si>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</si>
  <si>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</si>
  <si>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</si>
  <si>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</si>
  <si>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</si>
  <si>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</si>
  <si>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</si>
  <si>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</si>
  <si>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</si>
  <si>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</si>
  <si>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</si>
  <si>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</si>
  <si>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</si>
  <si>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</si>
  <si>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</si>
  <si>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</si>
  <si>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</si>
  <si>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</si>
  <si>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</si>
  <si>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</si>
  <si>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</si>
  <si>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</si>
  <si>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</si>
  <si>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</si>
  <si>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</si>
  <si>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</si>
  <si>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</si>
  <si>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</si>
  <si>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</si>
  <si>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</si>
  <si>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</si>
  <si>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</si>
  <si>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</si>
  <si>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</si>
  <si>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</si>
  <si>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</si>
  <si>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</si>
  <si>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</si>
  <si>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</si>
  <si>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</si>
  <si>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</si>
  <si>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</si>
  <si>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</si>
  <si>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</si>
  <si>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</si>
  <si>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</si>
  <si>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</si>
  <si>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</si>
  <si>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</si>
  <si>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</si>
  <si>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</si>
  <si>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</si>
  <si>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</si>
  <si>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</si>
  <si>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</si>
  <si>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</si>
  <si>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</si>
  <si>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</si>
  <si>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</si>
  <si>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</si>
  <si>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</si>
  <si>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</si>
  <si>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</si>
  <si>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</si>
  <si>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</si>
  <si>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</si>
  <si>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</si>
  <si>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</si>
  <si>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</si>
  <si>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</si>
  <si>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</si>
  <si>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</si>
  <si>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</si>
  <si>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</si>
  <si>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</si>
  <si>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</si>
  <si>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</si>
  <si>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</si>
  <si>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</si>
  <si>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</si>
  <si>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</si>
  <si>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</si>
  <si>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</si>
  <si>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</si>
  <si>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</si>
  <si>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</si>
  <si>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</si>
  <si>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</si>
  <si>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</si>
  <si>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</si>
  <si>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</si>
  <si>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</si>
  <si>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</si>
  <si>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</si>
  <si>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</si>
  <si>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</si>
  <si>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</si>
  <si>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</si>
  <si>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</si>
  <si>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</si>
  <si>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</si>
  <si>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</si>
  <si>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</si>
  <si>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</si>
  <si>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</si>
  <si>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</si>
  <si>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</si>
  <si>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</si>
  <si>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</si>
  <si>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</si>
  <si>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</si>
  <si>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</si>
  <si>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</si>
  <si>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</si>
  <si>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</si>
  <si>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</si>
  <si>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</si>
  <si>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</si>
  <si>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</si>
  <si>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</si>
  <si>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</si>
  <si>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</si>
  <si>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</si>
  <si>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</si>
  <si>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</si>
  <si>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</si>
  <si>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</si>
  <si>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</si>
  <si>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</si>
  <si>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</si>
  <si>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</si>
  <si>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</si>
  <si>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</si>
  <si>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</si>
  <si>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</si>
  <si>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</si>
  <si>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</si>
  <si>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</si>
  <si>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</si>
  <si>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</si>
  <si>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</si>
  <si>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</si>
  <si>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</si>
  <si>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</si>
  <si>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</si>
  <si>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</si>
  <si>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</si>
  <si>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</si>
  <si>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</si>
  <si>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</si>
  <si>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</si>
  <si>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</si>
  <si>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</si>
  <si>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</si>
  <si>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</si>
  <si>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</si>
  <si>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</si>
  <si>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</si>
  <si>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</si>
  <si>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</si>
  <si>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</si>
  <si>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</si>
  <si>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</si>
  <si>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</si>
  <si>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</si>
  <si>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</si>
  <si>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</si>
  <si>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</si>
  <si>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</si>
  <si>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</si>
  <si>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</si>
  <si>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</si>
  <si>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</si>
  <si>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</si>
  <si>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</si>
  <si>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</si>
  <si>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</si>
  <si>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</si>
  <si>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</si>
  <si>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</si>
  <si>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</si>
  <si>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</si>
  <si>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</si>
  <si>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</si>
  <si>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</si>
  <si>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</si>
  <si>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</si>
  <si>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</si>
  <si>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</si>
  <si>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</si>
  <si>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</si>
  <si>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</si>
  <si>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</si>
  <si>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</si>
  <si>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</si>
  <si>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</si>
  <si>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</si>
  <si>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</si>
  <si>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</si>
  <si>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</si>
  <si>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</si>
  <si>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</si>
  <si>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</si>
  <si>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</si>
  <si>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</si>
  <si>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</si>
  <si>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</si>
  <si>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</si>
  <si>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</si>
  <si>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</si>
  <si>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</si>
  <si>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</si>
  <si>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</si>
  <si>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</si>
  <si>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</si>
  <si>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</si>
  <si>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</si>
  <si>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</si>
  <si>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</si>
  <si>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</si>
  <si>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</si>
  <si>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</si>
  <si>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</si>
  <si>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</si>
  <si>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</si>
  <si>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</si>
  <si>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</si>
  <si>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</si>
  <si>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</si>
  <si>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</si>
  <si>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</si>
  <si>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</si>
  <si>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</si>
  <si>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</si>
  <si>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</si>
  <si>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</si>
  <si>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</si>
  <si>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</si>
  <si>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</si>
  <si>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</si>
  <si>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</si>
  <si>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</si>
  <si>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</si>
  <si>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</si>
  <si>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</si>
  <si>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</si>
  <si>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</si>
  <si>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</si>
  <si>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</si>
  <si>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</si>
  <si>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</si>
  <si>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</si>
  <si>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</si>
  <si>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</si>
  <si>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</si>
  <si>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</si>
  <si>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</si>
  <si>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</si>
  <si>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</si>
  <si>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</si>
  <si>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</si>
  <si>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</si>
  <si>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</si>
  <si>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</si>
  <si>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</si>
  <si>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</si>
  <si>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</si>
  <si>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</si>
  <si>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</si>
  <si>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</si>
  <si>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</si>
  <si>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</si>
  <si>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</si>
  <si>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</si>
  <si>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</si>
  <si>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</si>
  <si>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</si>
  <si>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</si>
  <si>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</si>
  <si>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</si>
  <si>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</si>
  <si>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</si>
  <si>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</si>
  <si>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</si>
  <si>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</si>
  <si>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</si>
  <si>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</si>
  <si>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</si>
  <si>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</si>
  <si>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</si>
  <si>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</si>
  <si>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</si>
  <si>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</si>
  <si>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</si>
  <si>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</si>
  <si>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</si>
  <si>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</si>
  <si>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</si>
  <si>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</si>
  <si>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</si>
  <si>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</si>
  <si>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</si>
  <si>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</si>
  <si>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</si>
  <si>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</si>
  <si>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</si>
  <si>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</si>
  <si>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</si>
  <si>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</si>
  <si>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</si>
  <si>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</si>
  <si>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</si>
  <si>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</si>
  <si>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</si>
  <si>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ADO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</si>
  <si>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</si>
  <si>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</si>
  <si>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</si>
  <si>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</si>
  <si>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</si>
  <si>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</si>
  <si>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</si>
  <si>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</si>
  <si>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</si>
  <si>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</si>
  <si>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</si>
  <si>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</si>
  <si>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</si>
  <si>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</si>
  <si>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</si>
  <si>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</si>
  <si>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APAGADO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</si>
  <si>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</si>
  <si>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</si>
  <si>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</si>
  <si>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</si>
  <si>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</si>
  <si>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</si>
  <si>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</si>
  <si>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</si>
  <si>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</si>
  <si>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</si>
  <si>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</si>
  <si>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</si>
  <si>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</si>
  <si>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</si>
  <si>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</si>
  <si>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</si>
  <si>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</si>
  <si>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</si>
  <si>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</si>
  <si>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</si>
  <si>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</si>
  <si>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</si>
  <si>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</si>
  <si>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</si>
  <si>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</si>
  <si>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</si>
  <si>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</si>
  <si>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</si>
  <si>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</si>
  <si>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</si>
  <si>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</si>
  <si>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</si>
  <si>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</si>
  <si>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</si>
  <si>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</si>
  <si>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</si>
  <si>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</si>
  <si>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</si>
  <si>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</si>
  <si>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</si>
  <si>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</si>
  <si>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</si>
  <si>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</si>
  <si>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</si>
  <si>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</si>
  <si>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</si>
  <si>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</si>
  <si>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</si>
  <si>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</si>
  <si>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</si>
  <si>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apagado</t>
  </si>
  <si>
    <t>SIN FUNCIONAR</t>
  </si>
  <si>
    <t>FALLAS TOTALES</t>
  </si>
  <si>
    <t>DISPOSITIVOS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</si>
</sst>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57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33</c:v>
                </c:pt>
                <c:pt idx="11">
                  <c:v>32</c:v>
                </c:pt>
                <c:pt idx="12">
                  <c:v>55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30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48</c:v>
                </c:pt>
                <c:pt idx="11">
                  <c:v>42</c:v>
                </c:pt>
                <c:pt idx="12">
                  <c:v>70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39</c:v>
                </c:pt>
                <c:pt idx="21">
                  <c:v>42</c:v>
                </c:pt>
                <c:pt idx="22">
                  <c:v>34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5.4112554112554112E-2</c:v>
                </c:pt>
                <c:pt idx="6">
                  <c:v>3.2467532467532464E-2</c:v>
                </c:pt>
                <c:pt idx="7">
                  <c:v>0</c:v>
                </c:pt>
                <c:pt idx="8">
                  <c:v>0</c:v>
                </c:pt>
                <c:pt idx="9">
                  <c:v>3.67965367965368E-2</c:v>
                </c:pt>
                <c:pt idx="10">
                  <c:v>0.1038961038961039</c:v>
                </c:pt>
                <c:pt idx="11">
                  <c:v>9.0909090909090912E-2</c:v>
                </c:pt>
                <c:pt idx="12">
                  <c:v>0.15151515151515152</c:v>
                </c:pt>
                <c:pt idx="13">
                  <c:v>0.26839826839826841</c:v>
                </c:pt>
                <c:pt idx="14">
                  <c:v>9.5238095238095233E-2</c:v>
                </c:pt>
                <c:pt idx="15">
                  <c:v>0.12554112554112554</c:v>
                </c:pt>
                <c:pt idx="16">
                  <c:v>0.21861471861471862</c:v>
                </c:pt>
                <c:pt idx="17">
                  <c:v>0.18398268398268397</c:v>
                </c:pt>
                <c:pt idx="18">
                  <c:v>0.21645021645021645</c:v>
                </c:pt>
                <c:pt idx="19">
                  <c:v>8.6580086580086577E-2</c:v>
                </c:pt>
                <c:pt idx="20">
                  <c:v>8.4415584415584416E-2</c:v>
                </c:pt>
                <c:pt idx="21">
                  <c:v>9.0909090909090912E-2</c:v>
                </c:pt>
                <c:pt idx="22">
                  <c:v>7.3593073593073599E-2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33</c:v>
                </c:pt>
                <c:pt idx="11">
                  <c:v>32</c:v>
                </c:pt>
                <c:pt idx="12">
                  <c:v>55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30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33</c:v>
                </c:pt>
                <c:pt idx="11">
                  <c:v>32</c:v>
                </c:pt>
                <c:pt idx="12">
                  <c:v>55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30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48</c:v>
                </c:pt>
                <c:pt idx="11">
                  <c:v>42</c:v>
                </c:pt>
                <c:pt idx="12">
                  <c:v>70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39</c:v>
                </c:pt>
                <c:pt idx="21">
                  <c:v>42</c:v>
                </c:pt>
                <c:pt idx="22">
                  <c:v>34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33</c:v>
                </c:pt>
                <c:pt idx="11">
                  <c:v>32</c:v>
                </c:pt>
                <c:pt idx="12">
                  <c:v>55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30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48</c:v>
                </c:pt>
                <c:pt idx="11">
                  <c:v>42</c:v>
                </c:pt>
                <c:pt idx="12">
                  <c:v>70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39</c:v>
                </c:pt>
                <c:pt idx="21">
                  <c:v>42</c:v>
                </c:pt>
                <c:pt idx="22">
                  <c:v>34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5.4112554112554112E-2</c:v>
                </c:pt>
                <c:pt idx="6">
                  <c:v>3.2467532467532464E-2</c:v>
                </c:pt>
                <c:pt idx="7">
                  <c:v>0</c:v>
                </c:pt>
                <c:pt idx="8">
                  <c:v>0</c:v>
                </c:pt>
                <c:pt idx="9">
                  <c:v>3.67965367965368E-2</c:v>
                </c:pt>
                <c:pt idx="10">
                  <c:v>0.1038961038961039</c:v>
                </c:pt>
                <c:pt idx="11">
                  <c:v>9.0909090909090912E-2</c:v>
                </c:pt>
                <c:pt idx="12">
                  <c:v>0.15151515151515152</c:v>
                </c:pt>
                <c:pt idx="13">
                  <c:v>0.26839826839826841</c:v>
                </c:pt>
                <c:pt idx="14">
                  <c:v>9.5238095238095233E-2</c:v>
                </c:pt>
                <c:pt idx="15">
                  <c:v>0.12554112554112554</c:v>
                </c:pt>
                <c:pt idx="16">
                  <c:v>0.21861471861471862</c:v>
                </c:pt>
                <c:pt idx="17">
                  <c:v>0.18398268398268397</c:v>
                </c:pt>
                <c:pt idx="18">
                  <c:v>0.21645021645021645</c:v>
                </c:pt>
                <c:pt idx="19">
                  <c:v>8.6580086580086577E-2</c:v>
                </c:pt>
                <c:pt idx="20">
                  <c:v>8.4415584415584416E-2</c:v>
                </c:pt>
                <c:pt idx="21">
                  <c:v>9.0909090909090912E-2</c:v>
                </c:pt>
                <c:pt idx="22">
                  <c:v>7.3593073593073599E-2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33</c:v>
                </c:pt>
                <c:pt idx="11">
                  <c:v>32</c:v>
                </c:pt>
                <c:pt idx="12">
                  <c:v>55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30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48</c:v>
                </c:pt>
                <c:pt idx="11">
                  <c:v>42</c:v>
                </c:pt>
                <c:pt idx="12">
                  <c:v>70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39</c:v>
                </c:pt>
                <c:pt idx="21">
                  <c:v>42</c:v>
                </c:pt>
                <c:pt idx="22">
                  <c:v>34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14</c:v>
                </c:pt>
                <c:pt idx="11">
                  <c:v>11</c:v>
                </c:pt>
                <c:pt idx="12">
                  <c:v>16</c:v>
                </c:pt>
                <c:pt idx="13">
                  <c:v>59</c:v>
                </c:pt>
                <c:pt idx="14">
                  <c:v>13</c:v>
                </c:pt>
                <c:pt idx="15">
                  <c:v>30</c:v>
                </c:pt>
                <c:pt idx="16">
                  <c:v>41</c:v>
                </c:pt>
                <c:pt idx="17">
                  <c:v>21</c:v>
                </c:pt>
                <c:pt idx="18">
                  <c:v>15</c:v>
                </c:pt>
                <c:pt idx="19">
                  <c:v>11</c:v>
                </c:pt>
                <c:pt idx="20">
                  <c:v>10</c:v>
                </c:pt>
                <c:pt idx="21">
                  <c:v>14</c:v>
                </c:pt>
                <c:pt idx="22">
                  <c:v>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12</c:v>
                </c:pt>
                <c:pt idx="10">
                  <c:v>35</c:v>
                </c:pt>
                <c:pt idx="11">
                  <c:v>35</c:v>
                </c:pt>
                <c:pt idx="12">
                  <c:v>55</c:v>
                </c:pt>
                <c:pt idx="13">
                  <c:v>67</c:v>
                </c:pt>
                <c:pt idx="14">
                  <c:v>31</c:v>
                </c:pt>
                <c:pt idx="15">
                  <c:v>28</c:v>
                </c:pt>
                <c:pt idx="16">
                  <c:v>62</c:v>
                </c:pt>
                <c:pt idx="17">
                  <c:v>64</c:v>
                </c:pt>
                <c:pt idx="18">
                  <c:v>85</c:v>
                </c:pt>
                <c:pt idx="19">
                  <c:v>29</c:v>
                </c:pt>
                <c:pt idx="20">
                  <c:v>29</c:v>
                </c:pt>
                <c:pt idx="21">
                  <c:v>28</c:v>
                </c:pt>
                <c:pt idx="22">
                  <c:v>29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4.9792531120331947E-2</c:v>
                      </c:pt>
                      <c:pt idx="6">
                        <c:v>2.0746887966804978E-2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2.0746887966804978E-2</c:v>
                      </c:pt>
                      <c:pt idx="10">
                        <c:v>5.8091286307053944E-2</c:v>
                      </c:pt>
                      <c:pt idx="11">
                        <c:v>4.5643153526970952E-2</c:v>
                      </c:pt>
                      <c:pt idx="12">
                        <c:v>6.6390041493775934E-2</c:v>
                      </c:pt>
                      <c:pt idx="13">
                        <c:v>0.24481327800829875</c:v>
                      </c:pt>
                      <c:pt idx="14">
                        <c:v>5.3941908713692949E-2</c:v>
                      </c:pt>
                      <c:pt idx="15">
                        <c:v>0.12448132780082988</c:v>
                      </c:pt>
                      <c:pt idx="16">
                        <c:v>0.17012448132780084</c:v>
                      </c:pt>
                      <c:pt idx="17">
                        <c:v>8.7136929460580909E-2</c:v>
                      </c:pt>
                      <c:pt idx="18">
                        <c:v>6.2240663900414939E-2</c:v>
                      </c:pt>
                      <c:pt idx="19">
                        <c:v>4.5643153526970952E-2</c:v>
                      </c:pt>
                      <c:pt idx="20">
                        <c:v>4.1493775933609957E-2</c:v>
                      </c:pt>
                      <c:pt idx="21">
                        <c:v>5.8091286307053944E-2</c:v>
                      </c:pt>
                      <c:pt idx="22">
                        <c:v>2.0746887966804978E-2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6.1611374407582936E-2</c:v>
                      </c:pt>
                      <c:pt idx="6">
                        <c:v>4.7393364928909949E-2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5.6872037914691941E-2</c:v>
                      </c:pt>
                      <c:pt idx="10">
                        <c:v>0.16587677725118483</c:v>
                      </c:pt>
                      <c:pt idx="11">
                        <c:v>0.16587677725118483</c:v>
                      </c:pt>
                      <c:pt idx="12">
                        <c:v>0.26066350710900477</c:v>
                      </c:pt>
                      <c:pt idx="13">
                        <c:v>0.31753554502369669</c:v>
                      </c:pt>
                      <c:pt idx="14">
                        <c:v>0.14691943127962084</c:v>
                      </c:pt>
                      <c:pt idx="15">
                        <c:v>0.13270142180094788</c:v>
                      </c:pt>
                      <c:pt idx="16">
                        <c:v>0.29383886255924169</c:v>
                      </c:pt>
                      <c:pt idx="17">
                        <c:v>0.30331753554502372</c:v>
                      </c:pt>
                      <c:pt idx="18">
                        <c:v>0.40284360189573459</c:v>
                      </c:pt>
                      <c:pt idx="19">
                        <c:v>0.13744075829383887</c:v>
                      </c:pt>
                      <c:pt idx="20">
                        <c:v>0.13744075829383887</c:v>
                      </c:pt>
                      <c:pt idx="21">
                        <c:v>0.13270142180094788</c:v>
                      </c:pt>
                      <c:pt idx="22">
                        <c:v>0.13744075829383887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4.9792531120331947E-2</c:v>
                </c:pt>
                <c:pt idx="6">
                  <c:v>2.0746887966804978E-2</c:v>
                </c:pt>
                <c:pt idx="7">
                  <c:v>0</c:v>
                </c:pt>
                <c:pt idx="8">
                  <c:v>0</c:v>
                </c:pt>
                <c:pt idx="9">
                  <c:v>2.0746887966804978E-2</c:v>
                </c:pt>
                <c:pt idx="10">
                  <c:v>5.8091286307053944E-2</c:v>
                </c:pt>
                <c:pt idx="11">
                  <c:v>4.5643153526970952E-2</c:v>
                </c:pt>
                <c:pt idx="12">
                  <c:v>6.6390041493775934E-2</c:v>
                </c:pt>
                <c:pt idx="13">
                  <c:v>0.24481327800829875</c:v>
                </c:pt>
                <c:pt idx="14">
                  <c:v>5.3941908713692949E-2</c:v>
                </c:pt>
                <c:pt idx="15">
                  <c:v>0.12448132780082988</c:v>
                </c:pt>
                <c:pt idx="16">
                  <c:v>0.17012448132780084</c:v>
                </c:pt>
                <c:pt idx="17">
                  <c:v>8.7136929460580909E-2</c:v>
                </c:pt>
                <c:pt idx="18">
                  <c:v>6.2240663900414939E-2</c:v>
                </c:pt>
                <c:pt idx="19">
                  <c:v>4.5643153526970952E-2</c:v>
                </c:pt>
                <c:pt idx="20">
                  <c:v>4.1493775933609957E-2</c:v>
                </c:pt>
                <c:pt idx="21">
                  <c:v>5.8091286307053944E-2</c:v>
                </c:pt>
                <c:pt idx="22">
                  <c:v>2.0746887966804978E-2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6.1611374407582936E-2</c:v>
                </c:pt>
                <c:pt idx="6">
                  <c:v>4.7393364928909949E-2</c:v>
                </c:pt>
                <c:pt idx="7">
                  <c:v>0</c:v>
                </c:pt>
                <c:pt idx="8">
                  <c:v>0</c:v>
                </c:pt>
                <c:pt idx="9">
                  <c:v>5.6872037914691941E-2</c:v>
                </c:pt>
                <c:pt idx="10">
                  <c:v>0.16587677725118483</c:v>
                </c:pt>
                <c:pt idx="11">
                  <c:v>0.16587677725118483</c:v>
                </c:pt>
                <c:pt idx="12">
                  <c:v>0.26066350710900477</c:v>
                </c:pt>
                <c:pt idx="13">
                  <c:v>0.31753554502369669</c:v>
                </c:pt>
                <c:pt idx="14">
                  <c:v>0.14691943127962084</c:v>
                </c:pt>
                <c:pt idx="15">
                  <c:v>0.13270142180094788</c:v>
                </c:pt>
                <c:pt idx="16">
                  <c:v>0.29383886255924169</c:v>
                </c:pt>
                <c:pt idx="17">
                  <c:v>0.30331753554502372</c:v>
                </c:pt>
                <c:pt idx="18">
                  <c:v>0.40284360189573459</c:v>
                </c:pt>
                <c:pt idx="19">
                  <c:v>0.13744075829383887</c:v>
                </c:pt>
                <c:pt idx="20">
                  <c:v>0.13744075829383887</c:v>
                </c:pt>
                <c:pt idx="21">
                  <c:v>0.13270142180094788</c:v>
                </c:pt>
                <c:pt idx="22">
                  <c:v>0.13744075829383887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12</c:v>
                      </c:pt>
                      <c:pt idx="6">
                        <c:v>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</c:v>
                      </c:pt>
                      <c:pt idx="10">
                        <c:v>14</c:v>
                      </c:pt>
                      <c:pt idx="11">
                        <c:v>11</c:v>
                      </c:pt>
                      <c:pt idx="12">
                        <c:v>16</c:v>
                      </c:pt>
                      <c:pt idx="13">
                        <c:v>59</c:v>
                      </c:pt>
                      <c:pt idx="14">
                        <c:v>13</c:v>
                      </c:pt>
                      <c:pt idx="15">
                        <c:v>30</c:v>
                      </c:pt>
                      <c:pt idx="16">
                        <c:v>41</c:v>
                      </c:pt>
                      <c:pt idx="17">
                        <c:v>21</c:v>
                      </c:pt>
                      <c:pt idx="18">
                        <c:v>15</c:v>
                      </c:pt>
                      <c:pt idx="19">
                        <c:v>11</c:v>
                      </c:pt>
                      <c:pt idx="20">
                        <c:v>10</c:v>
                      </c:pt>
                      <c:pt idx="21">
                        <c:v>14</c:v>
                      </c:pt>
                      <c:pt idx="22">
                        <c:v>5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13</c:v>
                      </c:pt>
                      <c:pt idx="6">
                        <c:v>10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12</c:v>
                      </c:pt>
                      <c:pt idx="10">
                        <c:v>35</c:v>
                      </c:pt>
                      <c:pt idx="11">
                        <c:v>35</c:v>
                      </c:pt>
                      <c:pt idx="12">
                        <c:v>55</c:v>
                      </c:pt>
                      <c:pt idx="13">
                        <c:v>67</c:v>
                      </c:pt>
                      <c:pt idx="14">
                        <c:v>31</c:v>
                      </c:pt>
                      <c:pt idx="15">
                        <c:v>28</c:v>
                      </c:pt>
                      <c:pt idx="16">
                        <c:v>62</c:v>
                      </c:pt>
                      <c:pt idx="17">
                        <c:v>64</c:v>
                      </c:pt>
                      <c:pt idx="18">
                        <c:v>85</c:v>
                      </c:pt>
                      <c:pt idx="19">
                        <c:v>29</c:v>
                      </c:pt>
                      <c:pt idx="20">
                        <c:v>29</c:v>
                      </c:pt>
                      <c:pt idx="21">
                        <c:v>28</c:v>
                      </c:pt>
                      <c:pt idx="22">
                        <c:v>29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tabSelected="1" zoomScale="60" zoomScaleNormal="60" workbookViewId="0">
      <pane xSplit="11" ySplit="4" topLeftCell="AH236" activePane="bottomRight" state="frozen"/>
      <selection pane="topRight" activeCell="M1" sqref="M1"/>
      <selection pane="bottomLeft" activeCell="A5" sqref="A5"/>
      <selection pane="bottomRight" activeCell="AH258" sqref="AH258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bestFit="1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COUNTA(B5:B547)</f>
        <v>462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5.4112554112554112E-2</v>
      </c>
      <c r="R1" s="4">
        <f t="shared" si="0"/>
        <v>3.2467532467532464E-2</v>
      </c>
      <c r="S1" s="4">
        <f t="shared" si="0"/>
        <v>0</v>
      </c>
      <c r="T1" s="4">
        <f t="shared" si="0"/>
        <v>0</v>
      </c>
      <c r="U1" s="4">
        <f t="shared" si="0"/>
        <v>3.67965367965368E-2</v>
      </c>
      <c r="V1" s="4">
        <f t="shared" si="0"/>
        <v>0.10606060606060606</v>
      </c>
      <c r="W1" s="4">
        <f t="shared" si="0"/>
        <v>9.9567099567099568E-2</v>
      </c>
      <c r="X1" s="4">
        <f t="shared" si="0"/>
        <v>0.15367965367965367</v>
      </c>
      <c r="Y1" s="4"/>
      <c r="Z1" s="4">
        <f t="shared" si="0"/>
        <v>0.10173160173160173</v>
      </c>
      <c r="AA1" s="4">
        <f t="shared" si="0"/>
        <v>0.13203463203463203</v>
      </c>
      <c r="AB1" s="4">
        <f t="shared" si="0"/>
        <v>0.22943722943722944</v>
      </c>
      <c r="AC1" s="4">
        <f t="shared" si="0"/>
        <v>0.19047619047619047</v>
      </c>
      <c r="AD1" s="4">
        <f t="shared" si="0"/>
        <v>0.22294372294372294</v>
      </c>
      <c r="AE1" s="4">
        <f t="shared" si="0"/>
        <v>9.3073593073593072E-2</v>
      </c>
      <c r="AF1" s="4">
        <f t="shared" si="0"/>
        <v>9.0909090909090912E-2</v>
      </c>
      <c r="AG1" s="4">
        <f t="shared" si="0"/>
        <v>9.0909090909090912E-2</v>
      </c>
      <c r="AH1" s="4">
        <f t="shared" si="0"/>
        <v>7.3593073593073599E-2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462</v>
      </c>
      <c r="M2" s="75">
        <f t="shared" ref="M2:AP2" si="4">CANTIDAD_DE_CAMARAS-M3</f>
        <v>462</v>
      </c>
      <c r="N2" s="75">
        <f t="shared" ref="N2" si="5">CANTIDAD_DE_CAMARAS-N3</f>
        <v>462</v>
      </c>
      <c r="O2" s="75">
        <f t="shared" si="4"/>
        <v>462</v>
      </c>
      <c r="P2" s="75">
        <f t="shared" si="4"/>
        <v>462</v>
      </c>
      <c r="Q2" s="75">
        <f t="shared" si="4"/>
        <v>437</v>
      </c>
      <c r="R2" s="75">
        <f t="shared" si="4"/>
        <v>447</v>
      </c>
      <c r="S2" s="75">
        <f t="shared" si="4"/>
        <v>462</v>
      </c>
      <c r="T2" s="75">
        <f t="shared" si="4"/>
        <v>462</v>
      </c>
      <c r="U2" s="75">
        <f t="shared" si="4"/>
        <v>445</v>
      </c>
      <c r="V2" s="75">
        <f t="shared" si="4"/>
        <v>413</v>
      </c>
      <c r="W2" s="75">
        <f t="shared" si="4"/>
        <v>416</v>
      </c>
      <c r="X2" s="75">
        <f t="shared" si="4"/>
        <v>391</v>
      </c>
      <c r="Y2" s="75">
        <f t="shared" si="4"/>
        <v>333</v>
      </c>
      <c r="Z2" s="75">
        <f t="shared" si="4"/>
        <v>415</v>
      </c>
      <c r="AA2" s="75">
        <f t="shared" si="4"/>
        <v>401</v>
      </c>
      <c r="AB2" s="75">
        <f t="shared" si="4"/>
        <v>356</v>
      </c>
      <c r="AC2" s="75">
        <f t="shared" si="4"/>
        <v>374</v>
      </c>
      <c r="AD2" s="75">
        <f t="shared" si="4"/>
        <v>359</v>
      </c>
      <c r="AE2" s="75">
        <f t="shared" si="4"/>
        <v>419</v>
      </c>
      <c r="AF2" s="75">
        <f t="shared" si="4"/>
        <v>420</v>
      </c>
      <c r="AG2" s="75">
        <f t="shared" si="4"/>
        <v>420</v>
      </c>
      <c r="AH2" s="75">
        <f t="shared" si="4"/>
        <v>428</v>
      </c>
      <c r="AI2" s="75">
        <f t="shared" si="4"/>
        <v>462</v>
      </c>
      <c r="AJ2" s="75">
        <f t="shared" si="4"/>
        <v>462</v>
      </c>
      <c r="AK2" s="75">
        <f t="shared" si="4"/>
        <v>462</v>
      </c>
      <c r="AL2" s="75">
        <f t="shared" si="4"/>
        <v>462</v>
      </c>
      <c r="AM2" s="75">
        <f t="shared" si="4"/>
        <v>462</v>
      </c>
      <c r="AN2" s="75">
        <f t="shared" si="4"/>
        <v>462</v>
      </c>
      <c r="AO2" s="75">
        <f t="shared" si="4"/>
        <v>462</v>
      </c>
      <c r="AP2" s="75">
        <f t="shared" si="4"/>
        <v>462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P3" si="6">COUNTIF(L4:L467, "apagado")</f>
        <v>0</v>
      </c>
      <c r="M3" s="12">
        <f t="shared" si="6"/>
        <v>0</v>
      </c>
      <c r="N3" s="12">
        <f t="shared" si="6"/>
        <v>0</v>
      </c>
      <c r="O3" s="12">
        <f t="shared" si="6"/>
        <v>0</v>
      </c>
      <c r="P3" s="12">
        <f t="shared" si="6"/>
        <v>0</v>
      </c>
      <c r="Q3" s="12">
        <f t="shared" si="6"/>
        <v>25</v>
      </c>
      <c r="R3" s="12">
        <f t="shared" si="6"/>
        <v>15</v>
      </c>
      <c r="S3" s="12">
        <f t="shared" si="6"/>
        <v>0</v>
      </c>
      <c r="T3" s="12">
        <f t="shared" si="6"/>
        <v>0</v>
      </c>
      <c r="U3" s="12">
        <f t="shared" si="6"/>
        <v>17</v>
      </c>
      <c r="V3" s="12">
        <f t="shared" si="6"/>
        <v>49</v>
      </c>
      <c r="W3" s="12">
        <f t="shared" si="6"/>
        <v>46</v>
      </c>
      <c r="X3" s="12">
        <f t="shared" si="6"/>
        <v>71</v>
      </c>
      <c r="Y3" s="12">
        <f t="shared" si="6"/>
        <v>129</v>
      </c>
      <c r="Z3" s="12">
        <f t="shared" si="6"/>
        <v>47</v>
      </c>
      <c r="AA3" s="12">
        <f t="shared" si="6"/>
        <v>61</v>
      </c>
      <c r="AB3" s="12">
        <f t="shared" si="6"/>
        <v>106</v>
      </c>
      <c r="AC3" s="12">
        <f t="shared" si="6"/>
        <v>88</v>
      </c>
      <c r="AD3" s="12">
        <f t="shared" si="6"/>
        <v>103</v>
      </c>
      <c r="AE3" s="12">
        <f t="shared" si="6"/>
        <v>43</v>
      </c>
      <c r="AF3" s="12">
        <f t="shared" si="6"/>
        <v>42</v>
      </c>
      <c r="AG3" s="12">
        <f t="shared" si="6"/>
        <v>42</v>
      </c>
      <c r="AH3" s="12">
        <f t="shared" si="6"/>
        <v>34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  <c r="AP3" s="12">
        <f t="shared" si="6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1144</v>
      </c>
      <c r="D4" t="s">
        <v>9</v>
      </c>
      <c r="E4" s="33" t="s">
        <v>10</v>
      </c>
      <c r="F4" s="33" t="s">
        <v>11</v>
      </c>
      <c r="G4" s="33" t="s">
        <v>1337</v>
      </c>
      <c r="H4" s="33"/>
      <c r="I4" s="21" t="s">
        <v>2</v>
      </c>
      <c r="J4" s="21" t="s">
        <v>3</v>
      </c>
      <c r="K4" s="3" t="s">
        <v>4</v>
      </c>
      <c r="L4" s="13">
        <v>45108</v>
      </c>
      <c r="M4" s="13">
        <v>45109</v>
      </c>
      <c r="N4" s="13">
        <v>45110</v>
      </c>
      <c r="O4" s="13">
        <v>45111</v>
      </c>
      <c r="P4" s="13">
        <v>45112</v>
      </c>
      <c r="Q4" s="13">
        <v>45113</v>
      </c>
      <c r="R4" s="13">
        <v>45114</v>
      </c>
      <c r="S4" s="13">
        <v>45115</v>
      </c>
      <c r="T4" s="13">
        <v>45116</v>
      </c>
      <c r="U4" s="13">
        <v>45117</v>
      </c>
      <c r="V4" s="13">
        <v>45118</v>
      </c>
      <c r="W4" s="13">
        <v>45119</v>
      </c>
      <c r="X4" s="13">
        <v>45120</v>
      </c>
      <c r="Y4" s="13">
        <v>45121</v>
      </c>
      <c r="Z4" s="13">
        <v>45122</v>
      </c>
      <c r="AA4" s="13">
        <v>45123</v>
      </c>
      <c r="AB4" s="13">
        <v>45124</v>
      </c>
      <c r="AC4" s="13">
        <v>45125</v>
      </c>
      <c r="AD4" s="13">
        <v>45126</v>
      </c>
      <c r="AE4" s="13">
        <v>45127</v>
      </c>
      <c r="AF4" s="13">
        <v>45128</v>
      </c>
      <c r="AG4" s="13">
        <v>45129</v>
      </c>
      <c r="AH4" s="13">
        <v>45130</v>
      </c>
      <c r="AI4" s="13">
        <v>45131</v>
      </c>
      <c r="AJ4" s="13">
        <v>45132</v>
      </c>
      <c r="AK4" s="13">
        <v>45133</v>
      </c>
      <c r="AL4" s="13">
        <v>45134</v>
      </c>
      <c r="AM4" s="13">
        <v>45135</v>
      </c>
      <c r="AN4" s="13">
        <v>45136</v>
      </c>
      <c r="AO4" s="13">
        <v>45137</v>
      </c>
      <c r="AP4" s="13">
        <v>45138</v>
      </c>
    </row>
    <row r="5" spans="1:42" ht="15.75" thickBot="1" x14ac:dyDescent="0.3">
      <c r="A5" t="s">
        <v>26</v>
      </c>
      <c r="B5" t="s">
        <v>29</v>
      </c>
      <c r="C5" t="s">
        <v>1145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 t="s">
        <v>1376</v>
      </c>
      <c r="Z5" s="88"/>
      <c r="AA5" s="88"/>
      <c r="AB5" s="88" t="s">
        <v>1376</v>
      </c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1145</v>
      </c>
      <c r="D6" t="s">
        <v>32</v>
      </c>
      <c r="E6" s="33" t="s">
        <v>19</v>
      </c>
      <c r="F6" s="33" t="s">
        <v>1139</v>
      </c>
      <c r="G6" s="33" t="s">
        <v>1340</v>
      </c>
      <c r="H6" s="33" t="s">
        <v>622</v>
      </c>
      <c r="I6" s="34">
        <f t="shared" si="7"/>
        <v>25</v>
      </c>
      <c r="J6" s="34">
        <f>COUNTIF(L6:AM6,"APAGADO")</f>
        <v>3</v>
      </c>
      <c r="K6" s="35">
        <f>(I6)/(J6+I6)</f>
        <v>0.8928571428571429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 t="s">
        <v>1376</v>
      </c>
      <c r="Z6" s="88"/>
      <c r="AA6" s="88"/>
      <c r="AB6" s="88" t="s">
        <v>1376</v>
      </c>
      <c r="AC6" s="88"/>
      <c r="AD6" s="88" t="s">
        <v>1376</v>
      </c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996</v>
      </c>
      <c r="C7" t="s">
        <v>1145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26</v>
      </c>
      <c r="J7" s="34">
        <f t="shared" ref="J7:J77" si="8">COUNTIF(L7:AM7,"APAGADO")</f>
        <v>2</v>
      </c>
      <c r="K7" s="35">
        <f t="shared" ref="K7:K77" si="9">(I7)/(J7+I7)</f>
        <v>0.9285714285714286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 t="s">
        <v>1376</v>
      </c>
      <c r="Z7" s="88"/>
      <c r="AA7" s="88"/>
      <c r="AB7" s="88" t="s">
        <v>1376</v>
      </c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997</v>
      </c>
      <c r="C8" t="s">
        <v>1145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24</v>
      </c>
      <c r="J8" s="34">
        <f t="shared" si="8"/>
        <v>4</v>
      </c>
      <c r="K8" s="35">
        <f t="shared" si="9"/>
        <v>0.8571428571428571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 t="s">
        <v>1376</v>
      </c>
      <c r="Z8" s="88"/>
      <c r="AA8" s="88"/>
      <c r="AB8" s="88" t="s">
        <v>1376</v>
      </c>
      <c r="AC8" s="88"/>
      <c r="AD8" s="88"/>
      <c r="AE8" s="88"/>
      <c r="AF8" s="88" t="s">
        <v>1376</v>
      </c>
      <c r="AG8" s="88" t="s">
        <v>1376</v>
      </c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1145</v>
      </c>
      <c r="D9" t="s">
        <v>36</v>
      </c>
      <c r="E9" s="33" t="s">
        <v>19</v>
      </c>
      <c r="F9" s="33" t="s">
        <v>1139</v>
      </c>
      <c r="G9" s="33" t="s">
        <v>1339</v>
      </c>
      <c r="H9" s="33" t="s">
        <v>625</v>
      </c>
      <c r="I9" s="34">
        <f t="shared" si="7"/>
        <v>25</v>
      </c>
      <c r="J9" s="34">
        <f>COUNTIF(L9:AM9,"APAGADO")</f>
        <v>3</v>
      </c>
      <c r="K9" s="35">
        <f>(I9)/(J9+I9)</f>
        <v>0.8928571428571429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 t="s">
        <v>1376</v>
      </c>
      <c r="Z9" s="88"/>
      <c r="AA9" s="88"/>
      <c r="AB9" s="88" t="s">
        <v>1376</v>
      </c>
      <c r="AC9" s="88"/>
      <c r="AD9" s="88" t="s">
        <v>1376</v>
      </c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998</v>
      </c>
      <c r="C10" t="s">
        <v>1145</v>
      </c>
      <c r="D10" t="s">
        <v>27</v>
      </c>
      <c r="E10" s="33" t="s">
        <v>19</v>
      </c>
      <c r="F10" s="33" t="s">
        <v>1139</v>
      </c>
      <c r="G10" s="33" t="s">
        <v>1339</v>
      </c>
      <c r="H10" s="33" t="s">
        <v>626</v>
      </c>
      <c r="I10" s="34">
        <f t="shared" si="7"/>
        <v>26</v>
      </c>
      <c r="J10" s="34">
        <f t="shared" si="8"/>
        <v>2</v>
      </c>
      <c r="K10" s="35">
        <f t="shared" si="9"/>
        <v>0.9285714285714286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 t="s">
        <v>1376</v>
      </c>
      <c r="Z10" s="88"/>
      <c r="AA10" s="88"/>
      <c r="AB10" s="88" t="s">
        <v>1376</v>
      </c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1145</v>
      </c>
      <c r="D11" t="s">
        <v>38</v>
      </c>
      <c r="E11" s="33" t="s">
        <v>15</v>
      </c>
      <c r="F11" s="33" t="s">
        <v>1139</v>
      </c>
      <c r="G11" s="33" t="s">
        <v>1340</v>
      </c>
      <c r="H11" s="33" t="s">
        <v>628</v>
      </c>
      <c r="I11" s="34">
        <f t="shared" si="7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 t="s">
        <v>1376</v>
      </c>
      <c r="Z11" s="88"/>
      <c r="AA11" s="88"/>
      <c r="AB11" s="88" t="s">
        <v>1376</v>
      </c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999</v>
      </c>
      <c r="C12" t="s">
        <v>1145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26</v>
      </c>
      <c r="J12" s="34">
        <f t="shared" si="8"/>
        <v>2</v>
      </c>
      <c r="K12" s="35">
        <f t="shared" si="9"/>
        <v>0.9285714285714286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 t="s">
        <v>1376</v>
      </c>
      <c r="Z12" s="88"/>
      <c r="AA12" s="88"/>
      <c r="AB12" s="88" t="s">
        <v>1376</v>
      </c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1000</v>
      </c>
      <c r="C13" t="s">
        <v>1145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22</v>
      </c>
      <c r="J13" s="34">
        <f t="shared" si="8"/>
        <v>6</v>
      </c>
      <c r="K13" s="35">
        <f t="shared" si="9"/>
        <v>0.7857142857142857</v>
      </c>
      <c r="L13" s="88"/>
      <c r="M13" s="88"/>
      <c r="N13" s="88"/>
      <c r="O13" s="88"/>
      <c r="P13" s="88"/>
      <c r="Q13" s="88" t="s">
        <v>1376</v>
      </c>
      <c r="R13" s="88" t="s">
        <v>1376</v>
      </c>
      <c r="S13" s="88"/>
      <c r="T13" s="88"/>
      <c r="U13" s="88" t="s">
        <v>1376</v>
      </c>
      <c r="V13" s="88" t="s">
        <v>1376</v>
      </c>
      <c r="W13" s="88"/>
      <c r="X13" s="88"/>
      <c r="Y13" s="88" t="s">
        <v>1376</v>
      </c>
      <c r="Z13" s="88"/>
      <c r="AA13" s="88"/>
      <c r="AB13" s="88" t="s">
        <v>1376</v>
      </c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1001</v>
      </c>
      <c r="C14" t="s">
        <v>1145</v>
      </c>
      <c r="D14" t="s">
        <v>1002</v>
      </c>
      <c r="E14" s="33" t="s">
        <v>19</v>
      </c>
      <c r="F14" s="33" t="s">
        <v>20</v>
      </c>
      <c r="G14" s="33"/>
      <c r="H14" s="33" t="s">
        <v>1298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 t="s">
        <v>1376</v>
      </c>
      <c r="Z14" s="88"/>
      <c r="AA14" s="88"/>
      <c r="AB14" s="88" t="s">
        <v>1376</v>
      </c>
      <c r="AC14" s="88"/>
      <c r="AD14" s="88" t="s">
        <v>1376</v>
      </c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1003</v>
      </c>
      <c r="C15" t="s">
        <v>1146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15</v>
      </c>
      <c r="J15" s="34">
        <f t="shared" si="8"/>
        <v>13</v>
      </c>
      <c r="K15" s="35">
        <f t="shared" si="9"/>
        <v>0.5357142857142857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 t="s">
        <v>1376</v>
      </c>
      <c r="W15" s="88" t="s">
        <v>1376</v>
      </c>
      <c r="X15" s="88" t="s">
        <v>1376</v>
      </c>
      <c r="Y15" s="89" t="s">
        <v>1376</v>
      </c>
      <c r="Z15" s="88" t="s">
        <v>1376</v>
      </c>
      <c r="AA15" s="88" t="s">
        <v>1376</v>
      </c>
      <c r="AB15" s="88" t="s">
        <v>1376</v>
      </c>
      <c r="AC15" s="88" t="s">
        <v>1376</v>
      </c>
      <c r="AD15" s="88" t="s">
        <v>1376</v>
      </c>
      <c r="AE15" s="88" t="s">
        <v>1376</v>
      </c>
      <c r="AF15" s="88" t="s">
        <v>1376</v>
      </c>
      <c r="AG15" s="88" t="s">
        <v>1376</v>
      </c>
      <c r="AH15" s="88" t="s">
        <v>1376</v>
      </c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1004</v>
      </c>
      <c r="C16" t="s">
        <v>1145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1357</v>
      </c>
      <c r="C17" t="s">
        <v>1145</v>
      </c>
      <c r="D17" t="s">
        <v>1358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1278</v>
      </c>
      <c r="B18" s="33" t="s">
        <v>1262</v>
      </c>
      <c r="C18" s="33" t="s">
        <v>1146</v>
      </c>
      <c r="D18" t="s">
        <v>1246</v>
      </c>
      <c r="E18" s="33" t="s">
        <v>73</v>
      </c>
      <c r="F18" s="33" t="s">
        <v>20</v>
      </c>
      <c r="G18" s="33"/>
      <c r="H18" s="33" t="s">
        <v>1249</v>
      </c>
      <c r="I18" s="34">
        <f t="shared" si="7"/>
        <v>25</v>
      </c>
      <c r="J18" s="34">
        <f>COUNTIF(L18:AM18,"APAGADO")</f>
        <v>3</v>
      </c>
      <c r="K18" s="35">
        <f>(I18)/(J18+I18)</f>
        <v>0.8928571428571429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1376</v>
      </c>
      <c r="AC18" s="88" t="s">
        <v>1376</v>
      </c>
      <c r="AD18" s="88" t="s">
        <v>1376</v>
      </c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1278</v>
      </c>
      <c r="B19" s="33" t="s">
        <v>1263</v>
      </c>
      <c r="C19" s="33" t="s">
        <v>1146</v>
      </c>
      <c r="D19" t="s">
        <v>1246</v>
      </c>
      <c r="E19" s="33" t="s">
        <v>73</v>
      </c>
      <c r="F19" s="33" t="s">
        <v>20</v>
      </c>
      <c r="G19" s="33"/>
      <c r="H19" s="33" t="s">
        <v>1250</v>
      </c>
      <c r="I19" s="34">
        <f t="shared" si="7"/>
        <v>25</v>
      </c>
      <c r="J19" s="34">
        <f>COUNTIF(L19:AM19,"APAGADO")</f>
        <v>3</v>
      </c>
      <c r="K19" s="35">
        <f>(I19)/(J19+I19)</f>
        <v>0.8928571428571429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1376</v>
      </c>
      <c r="AC19" s="88" t="s">
        <v>1376</v>
      </c>
      <c r="AD19" s="88" t="s">
        <v>1376</v>
      </c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1278</v>
      </c>
      <c r="B20" s="33" t="s">
        <v>1261</v>
      </c>
      <c r="C20" s="33" t="s">
        <v>1146</v>
      </c>
      <c r="D20" t="s">
        <v>1245</v>
      </c>
      <c r="E20" s="33" t="s">
        <v>73</v>
      </c>
      <c r="F20" s="33" t="s">
        <v>20</v>
      </c>
      <c r="G20" s="33"/>
      <c r="H20" s="33" t="s">
        <v>1248</v>
      </c>
      <c r="I20" s="34">
        <f t="shared" si="7"/>
        <v>24</v>
      </c>
      <c r="J20" s="34">
        <f t="shared" ref="J20:J23" si="13">COUNTIF(L20:AM20,"APAGADO")</f>
        <v>4</v>
      </c>
      <c r="K20" s="35">
        <f t="shared" ref="K20:K23" si="14">(I20)/(J20+I20)</f>
        <v>0.8571428571428571</v>
      </c>
      <c r="L20" s="88"/>
      <c r="M20" s="88"/>
      <c r="N20" s="88"/>
      <c r="O20" s="88"/>
      <c r="P20" s="88"/>
      <c r="Q20" s="88"/>
      <c r="R20" s="88"/>
      <c r="S20" s="88"/>
      <c r="T20" s="88"/>
      <c r="U20" s="88" t="s">
        <v>1376</v>
      </c>
      <c r="V20" s="88"/>
      <c r="W20" s="88"/>
      <c r="X20" s="88"/>
      <c r="Y20" s="88"/>
      <c r="Z20" s="88"/>
      <c r="AA20" s="88"/>
      <c r="AB20" s="88" t="s">
        <v>1376</v>
      </c>
      <c r="AC20" s="88" t="s">
        <v>1376</v>
      </c>
      <c r="AD20" s="88" t="s">
        <v>1376</v>
      </c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1278</v>
      </c>
      <c r="B21" s="33" t="s">
        <v>1260</v>
      </c>
      <c r="C21" s="33" t="s">
        <v>1146</v>
      </c>
      <c r="D21" t="s">
        <v>1245</v>
      </c>
      <c r="E21" s="33" t="s">
        <v>73</v>
      </c>
      <c r="F21" s="33" t="s">
        <v>20</v>
      </c>
      <c r="G21" s="33"/>
      <c r="H21" s="33" t="s">
        <v>1255</v>
      </c>
      <c r="I21" s="34">
        <f t="shared" si="7"/>
        <v>23</v>
      </c>
      <c r="J21" s="34">
        <f t="shared" si="13"/>
        <v>5</v>
      </c>
      <c r="K21" s="35">
        <f t="shared" si="14"/>
        <v>0.8214285714285714</v>
      </c>
      <c r="L21" s="88"/>
      <c r="M21" s="88"/>
      <c r="N21" s="88"/>
      <c r="O21" s="88"/>
      <c r="P21" s="88"/>
      <c r="Q21" s="88"/>
      <c r="R21" s="88"/>
      <c r="S21" s="88"/>
      <c r="T21" s="88"/>
      <c r="U21" s="88" t="s">
        <v>1376</v>
      </c>
      <c r="V21" s="88"/>
      <c r="W21" s="88"/>
      <c r="X21" s="88"/>
      <c r="Y21" s="88"/>
      <c r="Z21" s="88"/>
      <c r="AA21" s="88"/>
      <c r="AB21" s="88" t="s">
        <v>1376</v>
      </c>
      <c r="AC21" s="88" t="s">
        <v>1376</v>
      </c>
      <c r="AD21" s="88" t="s">
        <v>1376</v>
      </c>
      <c r="AE21" s="88"/>
      <c r="AF21" s="88"/>
      <c r="AG21" s="88"/>
      <c r="AH21" s="88" t="s">
        <v>1376</v>
      </c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1278</v>
      </c>
      <c r="B22" s="33" t="s">
        <v>1264</v>
      </c>
      <c r="C22" s="33" t="s">
        <v>1146</v>
      </c>
      <c r="D22" t="s">
        <v>1247</v>
      </c>
      <c r="E22" s="33" t="s">
        <v>73</v>
      </c>
      <c r="F22" s="33" t="s">
        <v>20</v>
      </c>
      <c r="G22" s="33"/>
      <c r="H22" s="33" t="s">
        <v>1251</v>
      </c>
      <c r="I22" s="34">
        <f t="shared" si="7"/>
        <v>25</v>
      </c>
      <c r="J22" s="34">
        <f t="shared" si="13"/>
        <v>3</v>
      </c>
      <c r="K22" s="35">
        <f t="shared" si="14"/>
        <v>0.8928571428571429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1376</v>
      </c>
      <c r="AC22" s="88" t="s">
        <v>1376</v>
      </c>
      <c r="AD22" s="88" t="s">
        <v>1376</v>
      </c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1278</v>
      </c>
      <c r="B23" s="33" t="s">
        <v>1265</v>
      </c>
      <c r="C23" s="33" t="s">
        <v>1146</v>
      </c>
      <c r="D23" t="s">
        <v>1247</v>
      </c>
      <c r="E23" s="33" t="s">
        <v>73</v>
      </c>
      <c r="F23" s="33" t="s">
        <v>20</v>
      </c>
      <c r="G23" s="33"/>
      <c r="H23" s="33" t="s">
        <v>1252</v>
      </c>
      <c r="I23" s="34">
        <f t="shared" si="7"/>
        <v>25</v>
      </c>
      <c r="J23" s="34">
        <f t="shared" si="13"/>
        <v>3</v>
      </c>
      <c r="K23" s="35">
        <f t="shared" si="14"/>
        <v>0.8928571428571429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1376</v>
      </c>
      <c r="AC23" s="88" t="s">
        <v>1376</v>
      </c>
      <c r="AD23" s="88" t="s">
        <v>1376</v>
      </c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1145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1145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1145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1145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1005</v>
      </c>
      <c r="C28" t="s">
        <v>1145</v>
      </c>
      <c r="D28" t="s">
        <v>1165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1145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1145</v>
      </c>
      <c r="D30" t="s">
        <v>1161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1145</v>
      </c>
      <c r="D31" t="s">
        <v>1160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1145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1145</v>
      </c>
      <c r="D33" t="s">
        <v>1159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1145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1006</v>
      </c>
      <c r="C35" t="s">
        <v>1145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1007</v>
      </c>
      <c r="C36" t="s">
        <v>1145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1145</v>
      </c>
      <c r="D37" t="s">
        <v>1163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1145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1145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1145</v>
      </c>
      <c r="D40" t="s">
        <v>97</v>
      </c>
      <c r="E40" s="33" t="s">
        <v>19</v>
      </c>
      <c r="F40" s="33" t="s">
        <v>1139</v>
      </c>
      <c r="G40" s="33" t="s">
        <v>1341</v>
      </c>
      <c r="H40" s="33" t="s">
        <v>648</v>
      </c>
      <c r="I40" s="34">
        <f t="shared" si="7"/>
        <v>27</v>
      </c>
      <c r="J40" s="34">
        <f t="shared" si="8"/>
        <v>1</v>
      </c>
      <c r="K40" s="35">
        <f t="shared" si="9"/>
        <v>0.9642857142857143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 t="s">
        <v>1376</v>
      </c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1145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1145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1145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1145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1145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1145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1145</v>
      </c>
      <c r="D47" t="s">
        <v>1164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1145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1145</v>
      </c>
      <c r="D49" t="s">
        <v>1166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1145</v>
      </c>
      <c r="D50" t="s">
        <v>1167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1145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27</v>
      </c>
      <c r="J51" s="34">
        <f t="shared" si="8"/>
        <v>1</v>
      </c>
      <c r="K51" s="35">
        <f t="shared" si="9"/>
        <v>0.9642857142857143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 t="s">
        <v>1376</v>
      </c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1145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1145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 t="s">
        <v>1376</v>
      </c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1145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27</v>
      </c>
      <c r="J54" s="34">
        <f t="shared" si="8"/>
        <v>1</v>
      </c>
      <c r="K54" s="35">
        <f t="shared" si="9"/>
        <v>0.9642857142857143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 t="s">
        <v>1376</v>
      </c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1145</v>
      </c>
      <c r="D55" t="s">
        <v>1168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1145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1145</v>
      </c>
      <c r="D57" t="s">
        <v>1149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1145</v>
      </c>
      <c r="D58" t="s">
        <v>1150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1145</v>
      </c>
      <c r="D59" t="s">
        <v>1151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1008</v>
      </c>
      <c r="C60" t="s">
        <v>1145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 t="s">
        <v>1376</v>
      </c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1145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 t="s">
        <v>1376</v>
      </c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1145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1145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27</v>
      </c>
      <c r="J63" s="34">
        <f t="shared" si="8"/>
        <v>1</v>
      </c>
      <c r="K63" s="35">
        <f t="shared" si="9"/>
        <v>0.9642857142857143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 t="s">
        <v>1376</v>
      </c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1145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27</v>
      </c>
      <c r="J64" s="34">
        <f t="shared" si="8"/>
        <v>1</v>
      </c>
      <c r="K64" s="35">
        <f t="shared" si="9"/>
        <v>0.9642857142857143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 t="s">
        <v>1376</v>
      </c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1145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1145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27</v>
      </c>
      <c r="J66" s="34">
        <f t="shared" si="8"/>
        <v>1</v>
      </c>
      <c r="K66" s="35">
        <f t="shared" si="9"/>
        <v>0.9642857142857143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 t="s">
        <v>1376</v>
      </c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1145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15</v>
      </c>
      <c r="J67" s="34">
        <f t="shared" si="8"/>
        <v>13</v>
      </c>
      <c r="K67" s="35">
        <f t="shared" si="9"/>
        <v>0.5357142857142857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 t="s">
        <v>1376</v>
      </c>
      <c r="W67" s="88" t="s">
        <v>1376</v>
      </c>
      <c r="X67" s="88" t="s">
        <v>1376</v>
      </c>
      <c r="Y67" s="88" t="s">
        <v>1376</v>
      </c>
      <c r="Z67" s="88" t="s">
        <v>1376</v>
      </c>
      <c r="AA67" s="88" t="s">
        <v>1376</v>
      </c>
      <c r="AB67" s="88" t="s">
        <v>1376</v>
      </c>
      <c r="AC67" s="88" t="s">
        <v>1376</v>
      </c>
      <c r="AD67" s="88" t="s">
        <v>1376</v>
      </c>
      <c r="AE67" s="88" t="s">
        <v>1376</v>
      </c>
      <c r="AF67" s="88" t="s">
        <v>1376</v>
      </c>
      <c r="AG67" s="88" t="s">
        <v>1376</v>
      </c>
      <c r="AH67" s="88" t="s">
        <v>1376</v>
      </c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1145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1145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1145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1145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1145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1009</v>
      </c>
      <c r="C73" t="s">
        <v>1145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1010</v>
      </c>
      <c r="C74" t="s">
        <v>1145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1145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1011</v>
      </c>
      <c r="C76" t="s">
        <v>1145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1145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1145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1145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26</v>
      </c>
      <c r="J79" s="34">
        <f t="shared" si="16"/>
        <v>2</v>
      </c>
      <c r="K79" s="35">
        <f t="shared" si="17"/>
        <v>0.9285714285714286</v>
      </c>
      <c r="L79" s="88"/>
      <c r="M79" s="88"/>
      <c r="N79" s="88"/>
      <c r="O79" s="88"/>
      <c r="P79" s="88"/>
      <c r="Q79" s="88" t="s">
        <v>1376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 t="s">
        <v>1376</v>
      </c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1145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1145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1016</v>
      </c>
      <c r="C82" t="s">
        <v>1145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1145</v>
      </c>
      <c r="D83" t="s">
        <v>61</v>
      </c>
      <c r="E83" s="33" t="s">
        <v>15</v>
      </c>
      <c r="F83" s="33" t="s">
        <v>1139</v>
      </c>
      <c r="G83" s="33" t="s">
        <v>45</v>
      </c>
      <c r="H83" s="33" t="s">
        <v>691</v>
      </c>
      <c r="I83" s="34">
        <f t="shared" si="15"/>
        <v>22</v>
      </c>
      <c r="J83" s="34">
        <f>COUNTIF(L83:AM83,"APAGADO")</f>
        <v>6</v>
      </c>
      <c r="K83" s="35">
        <f>(I83)/(J83+I83)</f>
        <v>0.7857142857142857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 t="s">
        <v>1376</v>
      </c>
      <c r="W83" s="88"/>
      <c r="X83" s="88"/>
      <c r="Y83" s="88"/>
      <c r="Z83" s="88" t="s">
        <v>1376</v>
      </c>
      <c r="AA83" s="88" t="s">
        <v>1376</v>
      </c>
      <c r="AB83" s="88" t="s">
        <v>1376</v>
      </c>
      <c r="AC83" s="88" t="s">
        <v>1376</v>
      </c>
      <c r="AD83" s="88" t="s">
        <v>1376</v>
      </c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1145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1017</v>
      </c>
      <c r="C85" t="s">
        <v>1145</v>
      </c>
      <c r="D85" t="s">
        <v>1169</v>
      </c>
      <c r="E85" s="33" t="s">
        <v>15</v>
      </c>
      <c r="F85" s="33" t="s">
        <v>1139</v>
      </c>
      <c r="G85" s="33" t="s">
        <v>1342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1018</v>
      </c>
      <c r="C86" t="s">
        <v>1145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1145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1012</v>
      </c>
      <c r="C88" t="s">
        <v>1145</v>
      </c>
      <c r="D88" t="s">
        <v>157</v>
      </c>
      <c r="E88" s="33" t="s">
        <v>46</v>
      </c>
      <c r="F88" s="33" t="s">
        <v>28</v>
      </c>
      <c r="G88" s="33"/>
      <c r="H88" s="33" t="s">
        <v>1142</v>
      </c>
      <c r="I88" s="34">
        <f t="shared" si="15"/>
        <v>27</v>
      </c>
      <c r="J88" s="34">
        <f>COUNTIF(L88:AM88,"APAGADO")</f>
        <v>1</v>
      </c>
      <c r="K88" s="35">
        <f>(I88)/(J88+I88)</f>
        <v>0.9642857142857143</v>
      </c>
      <c r="L88" s="88"/>
      <c r="M88" s="88"/>
      <c r="N88" s="88"/>
      <c r="O88" s="88"/>
      <c r="P88" s="88"/>
      <c r="Q88" s="88" t="s">
        <v>1376</v>
      </c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1145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27</v>
      </c>
      <c r="J89" s="34">
        <f t="shared" si="16"/>
        <v>1</v>
      </c>
      <c r="K89" s="35">
        <f t="shared" si="17"/>
        <v>0.9642857142857143</v>
      </c>
      <c r="L89" s="88"/>
      <c r="M89" s="88"/>
      <c r="N89" s="88"/>
      <c r="O89" s="88"/>
      <c r="P89" s="88"/>
      <c r="Q89" s="88" t="s">
        <v>1376</v>
      </c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1145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1145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1145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1145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1145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1145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1145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1145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1013</v>
      </c>
      <c r="C98" t="s">
        <v>1145</v>
      </c>
      <c r="D98" t="s">
        <v>1014</v>
      </c>
      <c r="E98" s="33" t="s">
        <v>19</v>
      </c>
      <c r="F98" s="33" t="s">
        <v>28</v>
      </c>
      <c r="G98" s="33"/>
      <c r="H98" s="33" t="s">
        <v>1299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1015</v>
      </c>
      <c r="C99" t="s">
        <v>1145</v>
      </c>
      <c r="D99" t="s">
        <v>1162</v>
      </c>
      <c r="E99" s="33" t="s">
        <v>73</v>
      </c>
      <c r="F99" s="33" t="s">
        <v>28</v>
      </c>
      <c r="G99" s="33"/>
      <c r="H99" s="33" t="s">
        <v>1300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1193</v>
      </c>
      <c r="C100" t="s">
        <v>1145</v>
      </c>
      <c r="D100" t="s">
        <v>1192</v>
      </c>
      <c r="E100" s="33" t="s">
        <v>73</v>
      </c>
      <c r="F100" s="33" t="s">
        <v>28</v>
      </c>
      <c r="G100" s="33"/>
      <c r="H100" s="33" t="s">
        <v>1194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1202</v>
      </c>
      <c r="C101" s="33" t="s">
        <v>1145</v>
      </c>
      <c r="D101" t="s">
        <v>122</v>
      </c>
      <c r="E101" s="33" t="s">
        <v>73</v>
      </c>
      <c r="F101" s="33" t="s">
        <v>28</v>
      </c>
      <c r="G101" s="33"/>
      <c r="H101" s="33" t="s">
        <v>1203</v>
      </c>
      <c r="I101" s="34">
        <f t="shared" si="15"/>
        <v>27</v>
      </c>
      <c r="J101" s="34">
        <f t="shared" si="16"/>
        <v>1</v>
      </c>
      <c r="K101" s="35">
        <f t="shared" si="17"/>
        <v>0.9642857142857143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 t="s">
        <v>1376</v>
      </c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1195</v>
      </c>
      <c r="C102" s="33" t="s">
        <v>1145</v>
      </c>
      <c r="D102" t="s">
        <v>1197</v>
      </c>
      <c r="E102" s="33" t="s">
        <v>73</v>
      </c>
      <c r="F102" s="33" t="s">
        <v>28</v>
      </c>
      <c r="G102" s="33"/>
      <c r="H102" s="33" t="s">
        <v>1204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 t="s">
        <v>1376</v>
      </c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1196</v>
      </c>
      <c r="C103" s="33" t="s">
        <v>1145</v>
      </c>
      <c r="D103" t="s">
        <v>1197</v>
      </c>
      <c r="E103" s="33" t="s">
        <v>73</v>
      </c>
      <c r="F103" s="33" t="s">
        <v>28</v>
      </c>
      <c r="G103" s="33"/>
      <c r="H103" s="33" t="s">
        <v>1205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 t="s">
        <v>1376</v>
      </c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1266</v>
      </c>
      <c r="C104" s="33" t="s">
        <v>1145</v>
      </c>
      <c r="D104" t="s">
        <v>93</v>
      </c>
      <c r="E104" s="33" t="s">
        <v>73</v>
      </c>
      <c r="F104" s="33" t="s">
        <v>28</v>
      </c>
      <c r="G104" s="33"/>
      <c r="H104" s="33" t="s">
        <v>1267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1282</v>
      </c>
      <c r="C105" s="33" t="s">
        <v>1145</v>
      </c>
      <c r="D105" t="s">
        <v>1283</v>
      </c>
      <c r="E105" s="33" t="s">
        <v>19</v>
      </c>
      <c r="F105" s="33" t="s">
        <v>28</v>
      </c>
      <c r="G105" s="33"/>
      <c r="H105" s="33" t="s">
        <v>1284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1279</v>
      </c>
      <c r="C106" s="33" t="s">
        <v>1145</v>
      </c>
      <c r="D106" t="s">
        <v>1280</v>
      </c>
      <c r="E106" s="33" t="s">
        <v>19</v>
      </c>
      <c r="F106" s="33" t="s">
        <v>20</v>
      </c>
      <c r="G106" s="33"/>
      <c r="H106" s="33" t="s">
        <v>1281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1311</v>
      </c>
      <c r="C107" s="33" t="s">
        <v>1145</v>
      </c>
      <c r="D107" t="s">
        <v>1312</v>
      </c>
      <c r="E107" t="s">
        <v>73</v>
      </c>
      <c r="F107" t="s">
        <v>28</v>
      </c>
      <c r="G107"/>
      <c r="H107" s="33" t="s">
        <v>644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1313</v>
      </c>
      <c r="C108" s="33" t="s">
        <v>1145</v>
      </c>
      <c r="D108" t="s">
        <v>1314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1390</v>
      </c>
      <c r="C109" s="33" t="s">
        <v>1145</v>
      </c>
      <c r="D109" t="s">
        <v>88</v>
      </c>
      <c r="E109" s="33" t="s">
        <v>73</v>
      </c>
      <c r="F109" s="33" t="s">
        <v>28</v>
      </c>
      <c r="G109" s="33"/>
      <c r="H109" s="33" t="s">
        <v>1389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1145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1145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1145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1145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1146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25</v>
      </c>
      <c r="J114" s="34">
        <f>COUNTIF(L114:AM114,"APAGADO")</f>
        <v>3</v>
      </c>
      <c r="K114" s="35">
        <f>(I114)/(J114+I114)</f>
        <v>0.8928571428571429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 t="s">
        <v>1376</v>
      </c>
      <c r="Y114" s="88" t="s">
        <v>1376</v>
      </c>
      <c r="Z114" s="88"/>
      <c r="AA114" s="88"/>
      <c r="AB114" s="88"/>
      <c r="AC114" s="88"/>
      <c r="AD114" s="88" t="s">
        <v>1376</v>
      </c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1146</v>
      </c>
      <c r="D115" t="s">
        <v>183</v>
      </c>
      <c r="E115" s="33" t="s">
        <v>19</v>
      </c>
      <c r="F115" s="33" t="s">
        <v>20</v>
      </c>
      <c r="G115" s="33"/>
      <c r="H115" s="33" t="s">
        <v>713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 t="s">
        <v>1376</v>
      </c>
      <c r="Y115" s="88" t="s">
        <v>1376</v>
      </c>
      <c r="Z115" s="88"/>
      <c r="AA115" s="88"/>
      <c r="AB115" s="88"/>
      <c r="AC115" s="88"/>
      <c r="AD115" s="88" t="s">
        <v>1376</v>
      </c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1019</v>
      </c>
      <c r="C116" t="s">
        <v>1146</v>
      </c>
      <c r="D116" t="s">
        <v>184</v>
      </c>
      <c r="E116" s="33" t="s">
        <v>15</v>
      </c>
      <c r="F116" s="33" t="s">
        <v>20</v>
      </c>
      <c r="G116" s="33"/>
      <c r="H116" s="33" t="s">
        <v>714</v>
      </c>
      <c r="I116" s="34">
        <f t="shared" si="15"/>
        <v>25</v>
      </c>
      <c r="J116" s="34">
        <f t="shared" si="16"/>
        <v>3</v>
      </c>
      <c r="K116" s="35">
        <f t="shared" si="17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 t="s">
        <v>1376</v>
      </c>
      <c r="Z116" s="88"/>
      <c r="AA116" s="88"/>
      <c r="AB116" s="88"/>
      <c r="AC116" s="88"/>
      <c r="AD116" s="88"/>
      <c r="AE116" s="88" t="s">
        <v>1376</v>
      </c>
      <c r="AF116" s="88" t="s">
        <v>1376</v>
      </c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1315</v>
      </c>
      <c r="C117" t="s">
        <v>1146</v>
      </c>
      <c r="D117" t="s">
        <v>1316</v>
      </c>
      <c r="E117" t="s">
        <v>19</v>
      </c>
      <c r="F117" t="s">
        <v>28</v>
      </c>
      <c r="G117"/>
      <c r="H117" s="33" t="s">
        <v>1326</v>
      </c>
      <c r="I117" s="34">
        <f t="shared" si="15"/>
        <v>25</v>
      </c>
      <c r="J117" s="34">
        <f t="shared" si="16"/>
        <v>3</v>
      </c>
      <c r="K117" s="35">
        <f t="shared" si="17"/>
        <v>0.8928571428571429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 t="s">
        <v>1376</v>
      </c>
      <c r="Y117" s="88" t="s">
        <v>1376</v>
      </c>
      <c r="Z117" s="88"/>
      <c r="AA117" s="88"/>
      <c r="AB117" s="88"/>
      <c r="AC117" s="88"/>
      <c r="AD117" s="88" t="s">
        <v>1376</v>
      </c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1145</v>
      </c>
      <c r="D118" t="s">
        <v>186</v>
      </c>
      <c r="E118" s="33" t="s">
        <v>19</v>
      </c>
      <c r="F118" s="33" t="s">
        <v>20</v>
      </c>
      <c r="G118" s="33"/>
      <c r="H118" s="33" t="s">
        <v>715</v>
      </c>
      <c r="I118" s="34">
        <f t="shared" si="15"/>
        <v>26</v>
      </c>
      <c r="J118" s="34">
        <f>COUNTIF(L118:AM118,"APAGADO")</f>
        <v>2</v>
      </c>
      <c r="K118" s="35">
        <f>(I118)/(J118+I118)</f>
        <v>0.9285714285714286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 t="s">
        <v>1376</v>
      </c>
      <c r="Y118" s="88" t="s">
        <v>1376</v>
      </c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1020</v>
      </c>
      <c r="C119" t="s">
        <v>1145</v>
      </c>
      <c r="D119" t="s">
        <v>188</v>
      </c>
      <c r="E119" s="33" t="s">
        <v>73</v>
      </c>
      <c r="F119" s="33" t="s">
        <v>1139</v>
      </c>
      <c r="G119" s="33" t="s">
        <v>1338</v>
      </c>
      <c r="H119" s="33" t="s">
        <v>716</v>
      </c>
      <c r="I119" s="34">
        <f t="shared" si="15"/>
        <v>27</v>
      </c>
      <c r="J119" s="34">
        <f t="shared" si="16"/>
        <v>1</v>
      </c>
      <c r="K119" s="35">
        <f t="shared" si="17"/>
        <v>0.9642857142857143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 t="s">
        <v>1376</v>
      </c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1021</v>
      </c>
      <c r="C120" t="s">
        <v>1145</v>
      </c>
      <c r="D120" t="s">
        <v>188</v>
      </c>
      <c r="E120" s="33" t="s">
        <v>73</v>
      </c>
      <c r="F120" s="33" t="s">
        <v>1139</v>
      </c>
      <c r="G120" s="33" t="s">
        <v>1338</v>
      </c>
      <c r="H120" s="33" t="s">
        <v>717</v>
      </c>
      <c r="I120" s="34">
        <f t="shared" si="15"/>
        <v>27</v>
      </c>
      <c r="J120" s="34">
        <f t="shared" si="16"/>
        <v>1</v>
      </c>
      <c r="K120" s="35">
        <f t="shared" si="17"/>
        <v>0.9642857142857143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 t="s">
        <v>1376</v>
      </c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1022</v>
      </c>
      <c r="C121" t="s">
        <v>1145</v>
      </c>
      <c r="D121" t="s">
        <v>1023</v>
      </c>
      <c r="E121" s="33" t="s">
        <v>73</v>
      </c>
      <c r="F121" s="33" t="s">
        <v>1139</v>
      </c>
      <c r="G121" s="33" t="s">
        <v>1338</v>
      </c>
      <c r="H121" s="33" t="s">
        <v>1301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1024</v>
      </c>
      <c r="C122" t="s">
        <v>1145</v>
      </c>
      <c r="D122" t="s">
        <v>1023</v>
      </c>
      <c r="E122" s="33" t="s">
        <v>73</v>
      </c>
      <c r="F122" s="33" t="s">
        <v>1139</v>
      </c>
      <c r="G122" s="33" t="s">
        <v>1338</v>
      </c>
      <c r="H122" s="33" t="s">
        <v>1302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1218</v>
      </c>
      <c r="C123" t="s">
        <v>1145</v>
      </c>
      <c r="D123" t="s">
        <v>1213</v>
      </c>
      <c r="E123" s="33" t="s">
        <v>73</v>
      </c>
      <c r="F123" s="33" t="s">
        <v>1139</v>
      </c>
      <c r="G123" s="33" t="s">
        <v>1338</v>
      </c>
      <c r="H123" s="33" t="s">
        <v>1226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1219</v>
      </c>
      <c r="C124" t="s">
        <v>1145</v>
      </c>
      <c r="D124" t="s">
        <v>1213</v>
      </c>
      <c r="E124" s="33" t="s">
        <v>73</v>
      </c>
      <c r="F124" s="33" t="s">
        <v>1139</v>
      </c>
      <c r="G124" s="33" t="s">
        <v>1338</v>
      </c>
      <c r="H124" s="33" t="s">
        <v>1227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1025</v>
      </c>
      <c r="C125" t="s">
        <v>1146</v>
      </c>
      <c r="D125" t="s">
        <v>190</v>
      </c>
      <c r="E125" s="33" t="s">
        <v>15</v>
      </c>
      <c r="F125" s="33" t="s">
        <v>28</v>
      </c>
      <c r="G125" s="33"/>
      <c r="H125" s="33" t="s">
        <v>718</v>
      </c>
      <c r="I125" s="34">
        <f t="shared" si="15"/>
        <v>27</v>
      </c>
      <c r="J125" s="34">
        <f t="shared" si="16"/>
        <v>1</v>
      </c>
      <c r="K125" s="35">
        <f t="shared" si="17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 t="s">
        <v>1376</v>
      </c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1026</v>
      </c>
      <c r="C126" t="s">
        <v>1146</v>
      </c>
      <c r="D126" t="s">
        <v>191</v>
      </c>
      <c r="E126" s="33" t="s">
        <v>15</v>
      </c>
      <c r="F126" s="33" t="s">
        <v>28</v>
      </c>
      <c r="G126" s="33"/>
      <c r="H126" s="33" t="s">
        <v>719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 t="s">
        <v>1376</v>
      </c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1027</v>
      </c>
      <c r="C127" t="s">
        <v>1146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 t="s">
        <v>1376</v>
      </c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1028</v>
      </c>
      <c r="C128" t="s">
        <v>1146</v>
      </c>
      <c r="D128" t="s">
        <v>193</v>
      </c>
      <c r="E128" s="33" t="s">
        <v>15</v>
      </c>
      <c r="F128" s="33" t="s">
        <v>28</v>
      </c>
      <c r="G128" s="33"/>
      <c r="H128" s="33" t="s">
        <v>720</v>
      </c>
      <c r="I128" s="34">
        <f t="shared" si="15"/>
        <v>27</v>
      </c>
      <c r="J128" s="34">
        <f t="shared" si="16"/>
        <v>1</v>
      </c>
      <c r="K128" s="35">
        <f t="shared" si="17"/>
        <v>0.9642857142857143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 t="s">
        <v>1376</v>
      </c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1146</v>
      </c>
      <c r="D129" t="s">
        <v>198</v>
      </c>
      <c r="E129" s="33" t="s">
        <v>19</v>
      </c>
      <c r="F129" s="33" t="s">
        <v>20</v>
      </c>
      <c r="G129" s="33"/>
      <c r="H129" s="33" t="s">
        <v>721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1146</v>
      </c>
      <c r="D130" t="s">
        <v>201</v>
      </c>
      <c r="E130" s="33" t="s">
        <v>19</v>
      </c>
      <c r="F130" s="33" t="s">
        <v>1139</v>
      </c>
      <c r="G130" s="33" t="s">
        <v>461</v>
      </c>
      <c r="H130" s="33" t="s">
        <v>722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1146</v>
      </c>
      <c r="D131" t="s">
        <v>204</v>
      </c>
      <c r="E131" s="33" t="s">
        <v>15</v>
      </c>
      <c r="F131" s="33" t="s">
        <v>1139</v>
      </c>
      <c r="G131" s="33" t="s">
        <v>461</v>
      </c>
      <c r="H131" s="33" t="s">
        <v>723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1146</v>
      </c>
      <c r="D132" t="s">
        <v>206</v>
      </c>
      <c r="E132" s="33" t="s">
        <v>19</v>
      </c>
      <c r="F132" s="33" t="s">
        <v>28</v>
      </c>
      <c r="G132" s="33"/>
      <c r="H132" s="33" t="s">
        <v>724</v>
      </c>
      <c r="I132" s="34">
        <f t="shared" si="15"/>
        <v>26</v>
      </c>
      <c r="J132" s="34">
        <f t="shared" si="16"/>
        <v>2</v>
      </c>
      <c r="K132" s="35">
        <f t="shared" si="17"/>
        <v>0.9285714285714286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 t="s">
        <v>1376</v>
      </c>
      <c r="AH132" s="88" t="s">
        <v>1376</v>
      </c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1146</v>
      </c>
      <c r="D133" t="s">
        <v>208</v>
      </c>
      <c r="E133" s="33" t="s">
        <v>19</v>
      </c>
      <c r="F133" s="33" t="s">
        <v>28</v>
      </c>
      <c r="G133" s="33"/>
      <c r="H133" s="33" t="s">
        <v>725</v>
      </c>
      <c r="I133" s="34">
        <f t="shared" si="15"/>
        <v>26</v>
      </c>
      <c r="J133" s="34">
        <f t="shared" si="16"/>
        <v>2</v>
      </c>
      <c r="K133" s="35">
        <f t="shared" si="17"/>
        <v>0.9285714285714286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 t="s">
        <v>1376</v>
      </c>
      <c r="AH133" s="88" t="s">
        <v>1376</v>
      </c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1146</v>
      </c>
      <c r="D134" t="s">
        <v>210</v>
      </c>
      <c r="E134" s="33" t="s">
        <v>19</v>
      </c>
      <c r="F134" s="33" t="s">
        <v>20</v>
      </c>
      <c r="G134" s="33"/>
      <c r="H134" s="33" t="s">
        <v>726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1030</v>
      </c>
      <c r="C135" t="s">
        <v>1146</v>
      </c>
      <c r="D135" t="s">
        <v>195</v>
      </c>
      <c r="E135" s="33" t="s">
        <v>15</v>
      </c>
      <c r="F135" s="33" t="s">
        <v>1139</v>
      </c>
      <c r="G135" s="33" t="s">
        <v>461</v>
      </c>
      <c r="H135" s="33" t="s">
        <v>727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1146</v>
      </c>
      <c r="D136" t="s">
        <v>1029</v>
      </c>
      <c r="E136" s="33" t="s">
        <v>46</v>
      </c>
      <c r="F136" s="33" t="s">
        <v>20</v>
      </c>
      <c r="G136" s="33"/>
      <c r="H136" s="33" t="s">
        <v>728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1146</v>
      </c>
      <c r="D137" t="s">
        <v>212</v>
      </c>
      <c r="E137" s="33" t="s">
        <v>73</v>
      </c>
      <c r="F137" s="33" t="s">
        <v>28</v>
      </c>
      <c r="G137" s="33"/>
      <c r="H137" s="33" t="s">
        <v>729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1146</v>
      </c>
      <c r="D138" t="s">
        <v>212</v>
      </c>
      <c r="E138" s="33" t="s">
        <v>73</v>
      </c>
      <c r="F138" s="33" t="s">
        <v>28</v>
      </c>
      <c r="G138" s="33"/>
      <c r="H138" s="33" t="s">
        <v>730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1146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1146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1254</v>
      </c>
      <c r="C141" s="33" t="s">
        <v>1146</v>
      </c>
      <c r="D141" t="s">
        <v>1237</v>
      </c>
      <c r="E141" s="33" t="s">
        <v>1198</v>
      </c>
      <c r="F141" s="33" t="s">
        <v>28</v>
      </c>
      <c r="G141" s="33"/>
      <c r="H141" s="33" t="s">
        <v>1238</v>
      </c>
      <c r="I141" s="34">
        <f t="shared" si="22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 t="s">
        <v>1376</v>
      </c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1146</v>
      </c>
      <c r="D142" t="s">
        <v>1237</v>
      </c>
      <c r="E142" s="33" t="s">
        <v>1198</v>
      </c>
      <c r="F142" s="33" t="s">
        <v>28</v>
      </c>
      <c r="G142" s="33"/>
      <c r="H142" s="33" t="s">
        <v>1239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1256</v>
      </c>
      <c r="C143" s="33" t="s">
        <v>1146</v>
      </c>
      <c r="D143" t="s">
        <v>1234</v>
      </c>
      <c r="E143" s="33" t="s">
        <v>73</v>
      </c>
      <c r="F143" s="33" t="s">
        <v>28</v>
      </c>
      <c r="G143" s="33"/>
      <c r="H143" s="33" t="s">
        <v>1235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1257</v>
      </c>
      <c r="C144" s="33" t="s">
        <v>1146</v>
      </c>
      <c r="D144" t="s">
        <v>1234</v>
      </c>
      <c r="E144" s="33" t="s">
        <v>73</v>
      </c>
      <c r="F144" s="33" t="s">
        <v>28</v>
      </c>
      <c r="G144" s="33"/>
      <c r="H144" s="33" t="s">
        <v>1236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1031</v>
      </c>
      <c r="C145" t="s">
        <v>1146</v>
      </c>
      <c r="D145" t="s">
        <v>218</v>
      </c>
      <c r="E145" s="33" t="s">
        <v>15</v>
      </c>
      <c r="F145" s="33" t="s">
        <v>28</v>
      </c>
      <c r="G145" s="33"/>
      <c r="H145" s="33" t="s">
        <v>732</v>
      </c>
      <c r="I145" s="34">
        <f t="shared" si="22"/>
        <v>25</v>
      </c>
      <c r="J145" s="34">
        <f t="shared" si="16"/>
        <v>3</v>
      </c>
      <c r="K145" s="35">
        <f t="shared" si="17"/>
        <v>0.8928571428571429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 t="s">
        <v>1376</v>
      </c>
      <c r="Z145" s="88"/>
      <c r="AA145" s="88"/>
      <c r="AB145" s="88"/>
      <c r="AC145" s="88"/>
      <c r="AD145" s="88" t="s">
        <v>1376</v>
      </c>
      <c r="AE145" s="88" t="s">
        <v>1376</v>
      </c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1032</v>
      </c>
      <c r="C146" t="s">
        <v>1146</v>
      </c>
      <c r="D146" t="s">
        <v>219</v>
      </c>
      <c r="E146" s="33" t="s">
        <v>15</v>
      </c>
      <c r="F146" s="33" t="s">
        <v>28</v>
      </c>
      <c r="G146" s="33"/>
      <c r="H146" s="33" t="s">
        <v>733</v>
      </c>
      <c r="I146" s="34">
        <f t="shared" si="22"/>
        <v>25</v>
      </c>
      <c r="J146" s="34">
        <f t="shared" si="16"/>
        <v>3</v>
      </c>
      <c r="K146" s="35">
        <f t="shared" si="17"/>
        <v>0.8928571428571429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 t="s">
        <v>1376</v>
      </c>
      <c r="Z146" s="88"/>
      <c r="AA146" s="88"/>
      <c r="AB146" s="88"/>
      <c r="AC146" s="88"/>
      <c r="AD146" s="88" t="s">
        <v>1376</v>
      </c>
      <c r="AE146" s="88" t="s">
        <v>1376</v>
      </c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1033</v>
      </c>
      <c r="C147" t="s">
        <v>1146</v>
      </c>
      <c r="D147" t="s">
        <v>221</v>
      </c>
      <c r="E147" s="33"/>
      <c r="F147" s="33" t="s">
        <v>28</v>
      </c>
      <c r="G147" s="33"/>
      <c r="H147" s="33" t="s">
        <v>734</v>
      </c>
      <c r="I147" s="34">
        <f t="shared" si="22"/>
        <v>27</v>
      </c>
      <c r="J147" s="34">
        <f t="shared" si="16"/>
        <v>1</v>
      </c>
      <c r="K147" s="35">
        <f t="shared" si="17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 t="s">
        <v>1376</v>
      </c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1145</v>
      </c>
      <c r="D148" t="s">
        <v>234</v>
      </c>
      <c r="E148" s="33" t="s">
        <v>15</v>
      </c>
      <c r="F148" s="33" t="s">
        <v>20</v>
      </c>
      <c r="G148" s="33"/>
      <c r="H148" s="33" t="s">
        <v>735</v>
      </c>
      <c r="I148" s="34">
        <f t="shared" si="22"/>
        <v>15</v>
      </c>
      <c r="J148" s="34">
        <f t="shared" ref="J148:J252" si="23">COUNTIF(L148:AM148,"APAGADO")</f>
        <v>13</v>
      </c>
      <c r="K148" s="35">
        <f t="shared" ref="K148:K252" si="24">(I148)/(J148+I148)</f>
        <v>0.5357142857142857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 t="s">
        <v>1376</v>
      </c>
      <c r="W148" s="88" t="s">
        <v>1376</v>
      </c>
      <c r="X148" s="88" t="s">
        <v>1376</v>
      </c>
      <c r="Y148" s="88" t="s">
        <v>1376</v>
      </c>
      <c r="Z148" s="88" t="s">
        <v>1376</v>
      </c>
      <c r="AA148" s="88" t="s">
        <v>1376</v>
      </c>
      <c r="AB148" s="88" t="s">
        <v>1376</v>
      </c>
      <c r="AC148" s="88" t="s">
        <v>1376</v>
      </c>
      <c r="AD148" s="88" t="s">
        <v>1376</v>
      </c>
      <c r="AE148" s="88" t="s">
        <v>1376</v>
      </c>
      <c r="AF148" s="88" t="s">
        <v>1376</v>
      </c>
      <c r="AG148" s="88" t="s">
        <v>1376</v>
      </c>
      <c r="AH148" s="88" t="s">
        <v>1376</v>
      </c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1145</v>
      </c>
      <c r="D149" t="s">
        <v>236</v>
      </c>
      <c r="E149" s="33" t="s">
        <v>19</v>
      </c>
      <c r="F149" s="33" t="s">
        <v>20</v>
      </c>
      <c r="G149" s="33"/>
      <c r="H149" s="33" t="s">
        <v>736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1145</v>
      </c>
      <c r="D150" t="s">
        <v>238</v>
      </c>
      <c r="E150" s="33" t="s">
        <v>19</v>
      </c>
      <c r="F150" s="33" t="s">
        <v>20</v>
      </c>
      <c r="G150" s="33"/>
      <c r="H150" s="33" t="s">
        <v>737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1145</v>
      </c>
      <c r="D151" t="s">
        <v>240</v>
      </c>
      <c r="E151" s="33" t="s">
        <v>19</v>
      </c>
      <c r="F151" s="33" t="s">
        <v>20</v>
      </c>
      <c r="G151" s="33"/>
      <c r="H151" s="33" t="s">
        <v>738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1145</v>
      </c>
      <c r="D152" t="s">
        <v>242</v>
      </c>
      <c r="E152" s="33" t="s">
        <v>19</v>
      </c>
      <c r="F152" s="33" t="s">
        <v>20</v>
      </c>
      <c r="G152" s="33"/>
      <c r="H152" s="33" t="s">
        <v>739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1145</v>
      </c>
      <c r="D153" t="s">
        <v>244</v>
      </c>
      <c r="E153" s="33" t="s">
        <v>15</v>
      </c>
      <c r="F153" s="33" t="s">
        <v>20</v>
      </c>
      <c r="G153" s="33"/>
      <c r="H153" s="33" t="s">
        <v>740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1145</v>
      </c>
      <c r="D154" t="s">
        <v>224</v>
      </c>
      <c r="E154" s="33" t="s">
        <v>15</v>
      </c>
      <c r="F154" s="33" t="s">
        <v>20</v>
      </c>
      <c r="G154" s="33"/>
      <c r="H154" s="33" t="s">
        <v>741</v>
      </c>
      <c r="I154" s="34">
        <f t="shared" si="22"/>
        <v>26</v>
      </c>
      <c r="J154" s="34">
        <f>COUNTIF(L154:AM154,"APAGADO")</f>
        <v>2</v>
      </c>
      <c r="K154" s="35">
        <f>(I154)/(J154+I154)</f>
        <v>0.9285714285714286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 t="s">
        <v>1376</v>
      </c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 t="s">
        <v>1376</v>
      </c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1038</v>
      </c>
      <c r="C155" t="s">
        <v>1145</v>
      </c>
      <c r="D155" t="s">
        <v>225</v>
      </c>
      <c r="E155" s="33" t="s">
        <v>15</v>
      </c>
      <c r="F155" s="33" t="s">
        <v>20</v>
      </c>
      <c r="G155" s="33"/>
      <c r="H155" s="33" t="s">
        <v>742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1039</v>
      </c>
      <c r="C156" t="s">
        <v>1145</v>
      </c>
      <c r="D156" t="s">
        <v>226</v>
      </c>
      <c r="E156" s="33" t="s">
        <v>15</v>
      </c>
      <c r="F156" s="33" t="s">
        <v>20</v>
      </c>
      <c r="G156" s="33"/>
      <c r="H156" s="33" t="s">
        <v>1297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1145</v>
      </c>
      <c r="D157" t="s">
        <v>228</v>
      </c>
      <c r="E157" s="33" t="s">
        <v>15</v>
      </c>
      <c r="F157" s="33" t="s">
        <v>20</v>
      </c>
      <c r="G157" s="33"/>
      <c r="H157" s="33" t="s">
        <v>743</v>
      </c>
      <c r="I157" s="34">
        <f t="shared" si="22"/>
        <v>18</v>
      </c>
      <c r="J157" s="34">
        <f t="shared" ref="J157:J165" si="25">COUNTIF(L157:AM157,"APAGADO")</f>
        <v>10</v>
      </c>
      <c r="K157" s="35">
        <f t="shared" ref="K157:K165" si="26">(I157)/(J157+I157)</f>
        <v>0.6428571428571429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 t="s">
        <v>1376</v>
      </c>
      <c r="X157" s="88" t="s">
        <v>1376</v>
      </c>
      <c r="Y157" s="88" t="s">
        <v>1376</v>
      </c>
      <c r="Z157" s="88" t="s">
        <v>1376</v>
      </c>
      <c r="AA157" s="88" t="s">
        <v>1376</v>
      </c>
      <c r="AB157" s="88" t="s">
        <v>1376</v>
      </c>
      <c r="AC157" s="88" t="s">
        <v>1376</v>
      </c>
      <c r="AD157" s="88" t="s">
        <v>1376</v>
      </c>
      <c r="AE157" s="88" t="s">
        <v>1376</v>
      </c>
      <c r="AF157" s="88" t="s">
        <v>1376</v>
      </c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1145</v>
      </c>
      <c r="D158" t="s">
        <v>246</v>
      </c>
      <c r="E158" s="33" t="s">
        <v>15</v>
      </c>
      <c r="F158" s="33" t="s">
        <v>28</v>
      </c>
      <c r="G158" s="33"/>
      <c r="H158" s="33" t="s">
        <v>744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1145</v>
      </c>
      <c r="D159" t="s">
        <v>230</v>
      </c>
      <c r="E159" s="33" t="s">
        <v>73</v>
      </c>
      <c r="F159" s="33" t="s">
        <v>1139</v>
      </c>
      <c r="G159" s="33" t="s">
        <v>1338</v>
      </c>
      <c r="H159" s="33" t="s">
        <v>745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1145</v>
      </c>
      <c r="D160" t="s">
        <v>230</v>
      </c>
      <c r="E160" s="33" t="s">
        <v>73</v>
      </c>
      <c r="F160" s="33" t="s">
        <v>1139</v>
      </c>
      <c r="G160" s="33" t="s">
        <v>1338</v>
      </c>
      <c r="H160" s="33" t="s">
        <v>746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1034</v>
      </c>
      <c r="C161" t="s">
        <v>1145</v>
      </c>
      <c r="D161" t="s">
        <v>247</v>
      </c>
      <c r="E161" s="33" t="s">
        <v>73</v>
      </c>
      <c r="F161" s="33" t="s">
        <v>1139</v>
      </c>
      <c r="G161" s="33" t="s">
        <v>1338</v>
      </c>
      <c r="H161" s="33" t="s">
        <v>747</v>
      </c>
      <c r="I161" s="34">
        <f t="shared" si="22"/>
        <v>24</v>
      </c>
      <c r="J161" s="34">
        <f t="shared" si="25"/>
        <v>4</v>
      </c>
      <c r="K161" s="35">
        <f t="shared" si="26"/>
        <v>0.8571428571428571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 t="s">
        <v>1376</v>
      </c>
      <c r="X161" s="88" t="s">
        <v>1376</v>
      </c>
      <c r="Y161" s="88" t="s">
        <v>1376</v>
      </c>
      <c r="Z161" s="88"/>
      <c r="AA161" s="88"/>
      <c r="AB161" s="88"/>
      <c r="AC161" s="88"/>
      <c r="AD161" s="88"/>
      <c r="AE161" s="88"/>
      <c r="AF161" s="88"/>
      <c r="AG161" s="88" t="s">
        <v>1376</v>
      </c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1035</v>
      </c>
      <c r="C162" t="s">
        <v>1145</v>
      </c>
      <c r="D162" t="s">
        <v>247</v>
      </c>
      <c r="E162" s="33" t="s">
        <v>73</v>
      </c>
      <c r="F162" s="33" t="s">
        <v>1139</v>
      </c>
      <c r="G162" s="33" t="s">
        <v>1338</v>
      </c>
      <c r="H162" s="33" t="s">
        <v>748</v>
      </c>
      <c r="I162" s="34">
        <f t="shared" si="22"/>
        <v>27</v>
      </c>
      <c r="J162" s="34">
        <f t="shared" si="25"/>
        <v>1</v>
      </c>
      <c r="K162" s="35">
        <f t="shared" si="26"/>
        <v>0.9642857142857143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 t="s">
        <v>1376</v>
      </c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1036</v>
      </c>
      <c r="C163" t="s">
        <v>1145</v>
      </c>
      <c r="D163" t="s">
        <v>248</v>
      </c>
      <c r="E163" s="33" t="s">
        <v>73</v>
      </c>
      <c r="F163" s="33" t="s">
        <v>1139</v>
      </c>
      <c r="G163" s="33" t="s">
        <v>1338</v>
      </c>
      <c r="H163" s="33" t="s">
        <v>749</v>
      </c>
      <c r="I163" s="34">
        <f t="shared" si="22"/>
        <v>27</v>
      </c>
      <c r="J163" s="34">
        <f t="shared" si="25"/>
        <v>1</v>
      </c>
      <c r="K163" s="35">
        <f t="shared" si="26"/>
        <v>0.9642857142857143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 t="s">
        <v>1376</v>
      </c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1037</v>
      </c>
      <c r="C164" t="s">
        <v>1145</v>
      </c>
      <c r="D164" t="s">
        <v>248</v>
      </c>
      <c r="E164" s="33" t="s">
        <v>73</v>
      </c>
      <c r="F164" s="33" t="s">
        <v>1139</v>
      </c>
      <c r="G164" s="33" t="s">
        <v>1338</v>
      </c>
      <c r="H164" s="33" t="s">
        <v>750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1318</v>
      </c>
      <c r="C165" t="s">
        <v>1145</v>
      </c>
      <c r="D165" t="s">
        <v>1317</v>
      </c>
      <c r="E165" t="s">
        <v>19</v>
      </c>
      <c r="F165" t="s">
        <v>28</v>
      </c>
      <c r="G165"/>
      <c r="H165" s="33" t="s">
        <v>1327</v>
      </c>
      <c r="I165" s="34">
        <f t="shared" si="22"/>
        <v>23</v>
      </c>
      <c r="J165" s="34">
        <f t="shared" si="25"/>
        <v>5</v>
      </c>
      <c r="K165" s="35">
        <f t="shared" si="26"/>
        <v>0.8214285714285714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 t="s">
        <v>1376</v>
      </c>
      <c r="X165" s="88" t="s">
        <v>1376</v>
      </c>
      <c r="Y165" s="88" t="s">
        <v>1376</v>
      </c>
      <c r="Z165" s="88"/>
      <c r="AA165" s="88"/>
      <c r="AB165" s="88"/>
      <c r="AC165" s="88"/>
      <c r="AD165" s="88"/>
      <c r="AE165" s="88" t="s">
        <v>1376</v>
      </c>
      <c r="AF165" s="88" t="s">
        <v>1376</v>
      </c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1145</v>
      </c>
      <c r="D166" t="s">
        <v>250</v>
      </c>
      <c r="E166" s="33" t="s">
        <v>15</v>
      </c>
      <c r="F166" s="33" t="s">
        <v>1139</v>
      </c>
      <c r="G166" s="33" t="s">
        <v>45</v>
      </c>
      <c r="H166" s="33" t="s">
        <v>751</v>
      </c>
      <c r="I166" s="34">
        <f t="shared" si="22"/>
        <v>22</v>
      </c>
      <c r="J166" s="34">
        <f t="shared" si="23"/>
        <v>6</v>
      </c>
      <c r="K166" s="35">
        <f t="shared" si="24"/>
        <v>0.7857142857142857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1376</v>
      </c>
      <c r="W166" s="88"/>
      <c r="X166" s="88"/>
      <c r="Y166" s="88"/>
      <c r="Z166" s="88" t="s">
        <v>1376</v>
      </c>
      <c r="AA166" s="88" t="s">
        <v>1376</v>
      </c>
      <c r="AB166" s="88" t="s">
        <v>1376</v>
      </c>
      <c r="AC166" s="88" t="s">
        <v>1376</v>
      </c>
      <c r="AD166" s="88" t="s">
        <v>1376</v>
      </c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1145</v>
      </c>
      <c r="D167" t="s">
        <v>252</v>
      </c>
      <c r="E167" s="33" t="s">
        <v>15</v>
      </c>
      <c r="F167" s="33" t="s">
        <v>1139</v>
      </c>
      <c r="G167" s="33" t="s">
        <v>45</v>
      </c>
      <c r="H167" s="33" t="s">
        <v>752</v>
      </c>
      <c r="I167" s="34">
        <f t="shared" si="22"/>
        <v>22</v>
      </c>
      <c r="J167" s="34">
        <f t="shared" si="23"/>
        <v>6</v>
      </c>
      <c r="K167" s="35">
        <f t="shared" si="24"/>
        <v>0.7857142857142857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 t="s">
        <v>1376</v>
      </c>
      <c r="W167" s="88"/>
      <c r="X167" s="88"/>
      <c r="Y167" s="88"/>
      <c r="Z167" s="88" t="s">
        <v>1376</v>
      </c>
      <c r="AA167" s="88" t="s">
        <v>1376</v>
      </c>
      <c r="AB167" s="88" t="s">
        <v>1376</v>
      </c>
      <c r="AC167" s="88" t="s">
        <v>1376</v>
      </c>
      <c r="AD167" s="88" t="s">
        <v>1376</v>
      </c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1145</v>
      </c>
      <c r="D168" t="s">
        <v>254</v>
      </c>
      <c r="E168" s="33" t="s">
        <v>15</v>
      </c>
      <c r="F168" s="33" t="s">
        <v>1139</v>
      </c>
      <c r="G168" s="33" t="s">
        <v>45</v>
      </c>
      <c r="H168" s="33" t="s">
        <v>753</v>
      </c>
      <c r="I168" s="34">
        <f t="shared" si="22"/>
        <v>22</v>
      </c>
      <c r="J168" s="34">
        <f t="shared" si="23"/>
        <v>6</v>
      </c>
      <c r="K168" s="35">
        <f t="shared" si="24"/>
        <v>0.7857142857142857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 t="s">
        <v>1376</v>
      </c>
      <c r="W168" s="88"/>
      <c r="X168" s="88"/>
      <c r="Y168" s="88"/>
      <c r="Z168" s="88" t="s">
        <v>1376</v>
      </c>
      <c r="AA168" s="88" t="s">
        <v>1376</v>
      </c>
      <c r="AB168" s="88" t="s">
        <v>1376</v>
      </c>
      <c r="AC168" s="88" t="s">
        <v>1376</v>
      </c>
      <c r="AD168" s="88" t="s">
        <v>1376</v>
      </c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1268</v>
      </c>
      <c r="C169" t="s">
        <v>1146</v>
      </c>
      <c r="D169" t="s">
        <v>1269</v>
      </c>
      <c r="E169" s="33" t="s">
        <v>73</v>
      </c>
      <c r="F169" s="33" t="s">
        <v>16</v>
      </c>
      <c r="G169" s="33"/>
      <c r="H169" s="33" t="s">
        <v>1360</v>
      </c>
      <c r="I169" s="34">
        <f t="shared" si="22"/>
        <v>22</v>
      </c>
      <c r="J169" s="34">
        <f t="shared" si="23"/>
        <v>6</v>
      </c>
      <c r="K169" s="35">
        <f t="shared" si="24"/>
        <v>0.7857142857142857</v>
      </c>
      <c r="L169" s="88"/>
      <c r="M169" s="88"/>
      <c r="N169" s="88"/>
      <c r="O169" s="88"/>
      <c r="P169" s="88"/>
      <c r="Q169" s="88"/>
      <c r="R169" s="88" t="s">
        <v>1376</v>
      </c>
      <c r="S169" s="88"/>
      <c r="T169" s="88"/>
      <c r="U169" s="88" t="s">
        <v>1376</v>
      </c>
      <c r="V169" s="88" t="s">
        <v>1376</v>
      </c>
      <c r="W169" s="88" t="s">
        <v>1376</v>
      </c>
      <c r="X169" s="88" t="s">
        <v>1376</v>
      </c>
      <c r="Y169" s="88" t="s">
        <v>1376</v>
      </c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1270</v>
      </c>
      <c r="C170" t="s">
        <v>1146</v>
      </c>
      <c r="D170" t="s">
        <v>1271</v>
      </c>
      <c r="E170" s="33" t="s">
        <v>73</v>
      </c>
      <c r="F170" s="33" t="s">
        <v>20</v>
      </c>
      <c r="G170" s="33"/>
      <c r="H170" s="33" t="s">
        <v>1361</v>
      </c>
      <c r="I170" s="34">
        <f t="shared" si="22"/>
        <v>22</v>
      </c>
      <c r="J170" s="34">
        <f t="shared" si="23"/>
        <v>6</v>
      </c>
      <c r="K170" s="35">
        <f t="shared" si="24"/>
        <v>0.7857142857142857</v>
      </c>
      <c r="L170" s="88"/>
      <c r="M170" s="88"/>
      <c r="N170" s="88"/>
      <c r="O170" s="88"/>
      <c r="P170" s="88"/>
      <c r="Q170" s="88"/>
      <c r="R170" s="88" t="s">
        <v>1376</v>
      </c>
      <c r="S170" s="88"/>
      <c r="T170" s="88"/>
      <c r="U170" s="88" t="s">
        <v>1376</v>
      </c>
      <c r="V170" s="88" t="s">
        <v>1376</v>
      </c>
      <c r="W170" s="88" t="s">
        <v>1376</v>
      </c>
      <c r="X170" s="88" t="s">
        <v>1376</v>
      </c>
      <c r="Y170" s="88" t="s">
        <v>1376</v>
      </c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1040</v>
      </c>
      <c r="C171" t="s">
        <v>1145</v>
      </c>
      <c r="D171" t="s">
        <v>1170</v>
      </c>
      <c r="E171" s="33" t="s">
        <v>19</v>
      </c>
      <c r="F171" s="33" t="s">
        <v>20</v>
      </c>
      <c r="G171" s="33"/>
      <c r="H171" s="33" t="s">
        <v>754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1145</v>
      </c>
      <c r="D172" t="s">
        <v>256</v>
      </c>
      <c r="E172" s="33" t="s">
        <v>19</v>
      </c>
      <c r="F172" s="33" t="s">
        <v>20</v>
      </c>
      <c r="G172" s="33"/>
      <c r="H172" s="33" t="s">
        <v>755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1145</v>
      </c>
      <c r="D173" t="s">
        <v>259</v>
      </c>
      <c r="E173" s="33" t="s">
        <v>73</v>
      </c>
      <c r="F173" s="33" t="s">
        <v>28</v>
      </c>
      <c r="G173" s="33"/>
      <c r="H173" s="33" t="s">
        <v>756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1145</v>
      </c>
      <c r="D174" t="s">
        <v>259</v>
      </c>
      <c r="E174" s="33" t="s">
        <v>46</v>
      </c>
      <c r="F174" s="33" t="s">
        <v>28</v>
      </c>
      <c r="G174" s="33"/>
      <c r="H174" s="33" t="s">
        <v>731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1041</v>
      </c>
      <c r="C175" t="s">
        <v>1146</v>
      </c>
      <c r="D175" t="s">
        <v>262</v>
      </c>
      <c r="E175" s="33" t="s">
        <v>15</v>
      </c>
      <c r="F175" s="33" t="s">
        <v>28</v>
      </c>
      <c r="G175" s="33"/>
      <c r="H175" s="33" t="s">
        <v>757</v>
      </c>
      <c r="I175" s="34">
        <f t="shared" si="22"/>
        <v>15</v>
      </c>
      <c r="J175" s="34">
        <f t="shared" si="23"/>
        <v>13</v>
      </c>
      <c r="K175" s="35">
        <f t="shared" si="24"/>
        <v>0.5357142857142857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 t="s">
        <v>1376</v>
      </c>
      <c r="W175" s="88" t="s">
        <v>1376</v>
      </c>
      <c r="X175" s="88" t="s">
        <v>1376</v>
      </c>
      <c r="Y175" s="88" t="s">
        <v>1376</v>
      </c>
      <c r="Z175" s="88" t="s">
        <v>1376</v>
      </c>
      <c r="AA175" s="88" t="s">
        <v>1376</v>
      </c>
      <c r="AB175" s="88" t="s">
        <v>1376</v>
      </c>
      <c r="AC175" s="88" t="s">
        <v>1376</v>
      </c>
      <c r="AD175" s="88" t="s">
        <v>1376</v>
      </c>
      <c r="AE175" s="88" t="s">
        <v>1376</v>
      </c>
      <c r="AF175" s="88" t="s">
        <v>1376</v>
      </c>
      <c r="AG175" s="88" t="s">
        <v>1376</v>
      </c>
      <c r="AH175" s="88" t="s">
        <v>1376</v>
      </c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1146</v>
      </c>
      <c r="D176" t="s">
        <v>264</v>
      </c>
      <c r="E176" s="33" t="s">
        <v>73</v>
      </c>
      <c r="F176" s="33" t="s">
        <v>28</v>
      </c>
      <c r="G176" s="33"/>
      <c r="H176" s="33" t="s">
        <v>758</v>
      </c>
      <c r="I176" s="34">
        <f t="shared" si="22"/>
        <v>15</v>
      </c>
      <c r="J176" s="34">
        <f t="shared" si="23"/>
        <v>13</v>
      </c>
      <c r="K176" s="35">
        <f t="shared" si="24"/>
        <v>0.5357142857142857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 t="s">
        <v>1376</v>
      </c>
      <c r="W176" s="88" t="s">
        <v>1376</v>
      </c>
      <c r="X176" s="88" t="s">
        <v>1376</v>
      </c>
      <c r="Y176" s="88" t="s">
        <v>1376</v>
      </c>
      <c r="Z176" s="88" t="s">
        <v>1376</v>
      </c>
      <c r="AA176" s="88" t="s">
        <v>1376</v>
      </c>
      <c r="AB176" s="88" t="s">
        <v>1376</v>
      </c>
      <c r="AC176" s="88" t="s">
        <v>1376</v>
      </c>
      <c r="AD176" s="88" t="s">
        <v>1376</v>
      </c>
      <c r="AE176" s="88" t="s">
        <v>1376</v>
      </c>
      <c r="AF176" s="88" t="s">
        <v>1376</v>
      </c>
      <c r="AG176" s="88" t="s">
        <v>1376</v>
      </c>
      <c r="AH176" s="88" t="s">
        <v>1376</v>
      </c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1146</v>
      </c>
      <c r="D177" t="s">
        <v>264</v>
      </c>
      <c r="E177" s="33" t="s">
        <v>73</v>
      </c>
      <c r="F177" s="33" t="s">
        <v>28</v>
      </c>
      <c r="G177" s="33"/>
      <c r="H177" s="33" t="s">
        <v>759</v>
      </c>
      <c r="I177" s="34">
        <f t="shared" si="22"/>
        <v>15</v>
      </c>
      <c r="J177" s="34">
        <f t="shared" si="23"/>
        <v>13</v>
      </c>
      <c r="K177" s="35">
        <f t="shared" si="24"/>
        <v>0.5357142857142857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 t="s">
        <v>1376</v>
      </c>
      <c r="W177" s="88" t="s">
        <v>1376</v>
      </c>
      <c r="X177" s="88" t="s">
        <v>1376</v>
      </c>
      <c r="Y177" s="88" t="s">
        <v>1376</v>
      </c>
      <c r="Z177" s="88" t="s">
        <v>1376</v>
      </c>
      <c r="AA177" s="88" t="s">
        <v>1376</v>
      </c>
      <c r="AB177" s="88" t="s">
        <v>1376</v>
      </c>
      <c r="AC177" s="88" t="s">
        <v>1376</v>
      </c>
      <c r="AD177" s="88" t="s">
        <v>1376</v>
      </c>
      <c r="AE177" s="88" t="s">
        <v>1376</v>
      </c>
      <c r="AF177" s="88" t="s">
        <v>1376</v>
      </c>
      <c r="AG177" s="88" t="s">
        <v>1376</v>
      </c>
      <c r="AH177" s="88" t="s">
        <v>1376</v>
      </c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1042</v>
      </c>
      <c r="C178" t="s">
        <v>1145</v>
      </c>
      <c r="D178" t="s">
        <v>275</v>
      </c>
      <c r="E178" s="33" t="s">
        <v>73</v>
      </c>
      <c r="F178" s="33" t="s">
        <v>28</v>
      </c>
      <c r="G178" s="33"/>
      <c r="H178" s="33" t="s">
        <v>764</v>
      </c>
      <c r="I178" s="34">
        <f t="shared" si="22"/>
        <v>26</v>
      </c>
      <c r="J178" s="34">
        <f t="shared" si="23"/>
        <v>2</v>
      </c>
      <c r="K178" s="35">
        <f t="shared" si="24"/>
        <v>0.9285714285714286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 t="s">
        <v>1376</v>
      </c>
      <c r="Z178" s="88"/>
      <c r="AA178" s="88"/>
      <c r="AB178" s="88" t="s">
        <v>1376</v>
      </c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1043</v>
      </c>
      <c r="C179" t="s">
        <v>1145</v>
      </c>
      <c r="D179" t="s">
        <v>1171</v>
      </c>
      <c r="E179" s="33" t="s">
        <v>19</v>
      </c>
      <c r="F179" s="33" t="s">
        <v>28</v>
      </c>
      <c r="G179" s="33"/>
      <c r="H179" s="33" t="s">
        <v>768</v>
      </c>
      <c r="I179" s="34">
        <f t="shared" si="22"/>
        <v>24</v>
      </c>
      <c r="J179" s="34">
        <f t="shared" si="23"/>
        <v>4</v>
      </c>
      <c r="K179" s="35">
        <f t="shared" si="24"/>
        <v>0.8571428571428571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 t="s">
        <v>1376</v>
      </c>
      <c r="Z179" s="88"/>
      <c r="AA179" s="88" t="s">
        <v>1376</v>
      </c>
      <c r="AB179" s="88" t="s">
        <v>1376</v>
      </c>
      <c r="AC179" s="88" t="s">
        <v>1376</v>
      </c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1044</v>
      </c>
      <c r="C180" t="s">
        <v>1145</v>
      </c>
      <c r="D180" t="s">
        <v>282</v>
      </c>
      <c r="E180" s="33" t="s">
        <v>19</v>
      </c>
      <c r="F180" s="33" t="s">
        <v>28</v>
      </c>
      <c r="G180" s="33"/>
      <c r="H180" s="33" t="s">
        <v>769</v>
      </c>
      <c r="I180" s="34">
        <f t="shared" si="22"/>
        <v>25</v>
      </c>
      <c r="J180" s="34">
        <f t="shared" si="23"/>
        <v>3</v>
      </c>
      <c r="K180" s="35">
        <f t="shared" si="24"/>
        <v>0.8928571428571429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 t="s">
        <v>1376</v>
      </c>
      <c r="Z180" s="88"/>
      <c r="AA180" s="88" t="s">
        <v>1376</v>
      </c>
      <c r="AB180" s="88" t="s">
        <v>1376</v>
      </c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1045</v>
      </c>
      <c r="C181" t="s">
        <v>1145</v>
      </c>
      <c r="D181" t="s">
        <v>285</v>
      </c>
      <c r="E181" s="33" t="s">
        <v>73</v>
      </c>
      <c r="F181" s="33" t="s">
        <v>28</v>
      </c>
      <c r="G181" s="33"/>
      <c r="H181" s="33" t="s">
        <v>771</v>
      </c>
      <c r="I181" s="34">
        <f t="shared" si="22"/>
        <v>24</v>
      </c>
      <c r="J181" s="34">
        <f t="shared" si="23"/>
        <v>4</v>
      </c>
      <c r="K181" s="35">
        <f t="shared" si="24"/>
        <v>0.8571428571428571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 t="s">
        <v>1376</v>
      </c>
      <c r="Z181" s="88"/>
      <c r="AA181" s="88" t="s">
        <v>1376</v>
      </c>
      <c r="AB181" s="88" t="s">
        <v>1376</v>
      </c>
      <c r="AC181" s="88" t="s">
        <v>1376</v>
      </c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1046</v>
      </c>
      <c r="C182" t="s">
        <v>1145</v>
      </c>
      <c r="D182" t="s">
        <v>285</v>
      </c>
      <c r="E182" s="33" t="s">
        <v>73</v>
      </c>
      <c r="F182" s="33" t="s">
        <v>28</v>
      </c>
      <c r="G182" s="33"/>
      <c r="H182" s="33" t="s">
        <v>772</v>
      </c>
      <c r="I182" s="34">
        <f t="shared" si="22"/>
        <v>24</v>
      </c>
      <c r="J182" s="34">
        <f t="shared" si="23"/>
        <v>4</v>
      </c>
      <c r="K182" s="35">
        <f t="shared" si="24"/>
        <v>0.8571428571428571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 t="s">
        <v>1376</v>
      </c>
      <c r="Z182" s="88"/>
      <c r="AA182" s="88" t="s">
        <v>1376</v>
      </c>
      <c r="AB182" s="88" t="s">
        <v>1376</v>
      </c>
      <c r="AC182" s="88" t="s">
        <v>1376</v>
      </c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1047</v>
      </c>
      <c r="C183" t="s">
        <v>1145</v>
      </c>
      <c r="D183" t="s">
        <v>266</v>
      </c>
      <c r="E183" s="33" t="s">
        <v>46</v>
      </c>
      <c r="F183" s="33" t="s">
        <v>28</v>
      </c>
      <c r="G183" s="33"/>
      <c r="H183" s="33" t="s">
        <v>760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1145</v>
      </c>
      <c r="D184" t="s">
        <v>269</v>
      </c>
      <c r="E184" s="33" t="s">
        <v>19</v>
      </c>
      <c r="F184" s="33" t="s">
        <v>28</v>
      </c>
      <c r="G184" s="33"/>
      <c r="H184" s="33" t="s">
        <v>761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1145</v>
      </c>
      <c r="D185" t="s">
        <v>272</v>
      </c>
      <c r="E185" s="33" t="s">
        <v>73</v>
      </c>
      <c r="F185" s="33" t="s">
        <v>28</v>
      </c>
      <c r="G185" s="33"/>
      <c r="H185" s="33" t="s">
        <v>762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1145</v>
      </c>
      <c r="D186" t="s">
        <v>274</v>
      </c>
      <c r="E186" s="33" t="s">
        <v>46</v>
      </c>
      <c r="F186" s="33" t="s">
        <v>28</v>
      </c>
      <c r="G186" s="33"/>
      <c r="H186" s="33" t="s">
        <v>763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1145</v>
      </c>
      <c r="D187" t="s">
        <v>277</v>
      </c>
      <c r="E187" s="33" t="s">
        <v>19</v>
      </c>
      <c r="F187" s="33" t="s">
        <v>28</v>
      </c>
      <c r="G187" s="33"/>
      <c r="H187" s="33" t="s">
        <v>765</v>
      </c>
      <c r="I187" s="34">
        <f t="shared" si="22"/>
        <v>25</v>
      </c>
      <c r="J187" s="34">
        <f t="shared" si="23"/>
        <v>3</v>
      </c>
      <c r="K187" s="35">
        <f t="shared" si="24"/>
        <v>0.8928571428571429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 t="s">
        <v>1376</v>
      </c>
      <c r="Z187" s="88"/>
      <c r="AA187" s="88" t="s">
        <v>1376</v>
      </c>
      <c r="AB187" s="88" t="s">
        <v>1376</v>
      </c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1145</v>
      </c>
      <c r="D188" t="s">
        <v>279</v>
      </c>
      <c r="E188" s="33" t="s">
        <v>19</v>
      </c>
      <c r="F188" s="33" t="s">
        <v>28</v>
      </c>
      <c r="G188" s="33"/>
      <c r="H188" s="33" t="s">
        <v>766</v>
      </c>
      <c r="I188" s="34">
        <f t="shared" si="22"/>
        <v>24</v>
      </c>
      <c r="J188" s="34">
        <f t="shared" si="23"/>
        <v>4</v>
      </c>
      <c r="K188" s="35">
        <f t="shared" si="24"/>
        <v>0.8571428571428571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 t="s">
        <v>1376</v>
      </c>
      <c r="Z188" s="88"/>
      <c r="AA188" s="88" t="s">
        <v>1376</v>
      </c>
      <c r="AB188" s="88" t="s">
        <v>1376</v>
      </c>
      <c r="AC188" s="88" t="s">
        <v>1376</v>
      </c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1145</v>
      </c>
      <c r="D189" t="s">
        <v>281</v>
      </c>
      <c r="E189" s="33" t="s">
        <v>19</v>
      </c>
      <c r="F189" s="33" t="s">
        <v>28</v>
      </c>
      <c r="G189" s="33"/>
      <c r="H189" s="33" t="s">
        <v>767</v>
      </c>
      <c r="I189" s="34">
        <f t="shared" si="22"/>
        <v>24</v>
      </c>
      <c r="J189" s="34">
        <f t="shared" si="23"/>
        <v>4</v>
      </c>
      <c r="K189" s="35">
        <f t="shared" si="24"/>
        <v>0.8571428571428571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 t="s">
        <v>1376</v>
      </c>
      <c r="Z189" s="88"/>
      <c r="AA189" s="88" t="s">
        <v>1376</v>
      </c>
      <c r="AB189" s="88" t="s">
        <v>1376</v>
      </c>
      <c r="AC189" s="88" t="s">
        <v>1376</v>
      </c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1145</v>
      </c>
      <c r="D190" t="s">
        <v>284</v>
      </c>
      <c r="E190" s="19"/>
      <c r="F190" s="33" t="s">
        <v>28</v>
      </c>
      <c r="G190" s="33"/>
      <c r="H190" s="33" t="s">
        <v>770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1145</v>
      </c>
      <c r="D191" t="s">
        <v>287</v>
      </c>
      <c r="E191" s="33" t="s">
        <v>15</v>
      </c>
      <c r="F191" s="33" t="s">
        <v>28</v>
      </c>
      <c r="G191" s="33"/>
      <c r="H191" s="33" t="s">
        <v>773</v>
      </c>
      <c r="I191" s="34">
        <f t="shared" si="22"/>
        <v>24</v>
      </c>
      <c r="J191" s="34">
        <f t="shared" si="23"/>
        <v>4</v>
      </c>
      <c r="K191" s="35">
        <f t="shared" si="24"/>
        <v>0.8571428571428571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 t="s">
        <v>1376</v>
      </c>
      <c r="Z191" s="88"/>
      <c r="AA191" s="88" t="s">
        <v>1376</v>
      </c>
      <c r="AB191" s="88" t="s">
        <v>1376</v>
      </c>
      <c r="AC191" s="88" t="s">
        <v>1376</v>
      </c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1296</v>
      </c>
      <c r="C192" s="33" t="s">
        <v>1145</v>
      </c>
      <c r="D192" t="s">
        <v>1290</v>
      </c>
      <c r="E192" s="33" t="s">
        <v>15</v>
      </c>
      <c r="F192" s="33" t="s">
        <v>28</v>
      </c>
      <c r="G192" s="33"/>
      <c r="H192" s="33" t="s">
        <v>1291</v>
      </c>
      <c r="I192" s="34">
        <f>COUNTIF(L192:AM192,"")</f>
        <v>24</v>
      </c>
      <c r="J192" s="34">
        <f t="shared" ref="J192" si="27">COUNTIF(L192:AM192,"APAGADO")</f>
        <v>4</v>
      </c>
      <c r="K192" s="35">
        <f t="shared" ref="K192" si="28">(I192)/(J192+I192)</f>
        <v>0.8571428571428571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 t="s">
        <v>1376</v>
      </c>
      <c r="Z192" s="88"/>
      <c r="AA192" s="88" t="s">
        <v>1376</v>
      </c>
      <c r="AB192" s="88" t="s">
        <v>1376</v>
      </c>
      <c r="AC192" s="88" t="s">
        <v>1376</v>
      </c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1048</v>
      </c>
      <c r="C193" t="s">
        <v>1145</v>
      </c>
      <c r="D193" t="s">
        <v>1172</v>
      </c>
      <c r="E193" s="33" t="s">
        <v>19</v>
      </c>
      <c r="F193" s="33" t="s">
        <v>20</v>
      </c>
      <c r="G193" s="33"/>
      <c r="H193" s="33" t="s">
        <v>774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1146</v>
      </c>
      <c r="D194" t="s">
        <v>289</v>
      </c>
      <c r="E194" s="33" t="s">
        <v>15</v>
      </c>
      <c r="F194" s="33" t="s">
        <v>28</v>
      </c>
      <c r="G194" s="33"/>
      <c r="H194" s="33" t="s">
        <v>1148</v>
      </c>
      <c r="I194" s="34">
        <f t="shared" si="22"/>
        <v>12</v>
      </c>
      <c r="J194" s="34">
        <f t="shared" si="23"/>
        <v>16</v>
      </c>
      <c r="K194" s="35">
        <f t="shared" si="24"/>
        <v>0.42857142857142855</v>
      </c>
      <c r="L194" s="88"/>
      <c r="M194" s="88"/>
      <c r="N194" s="88"/>
      <c r="O194" s="88"/>
      <c r="P194" s="88"/>
      <c r="Q194" s="88" t="s">
        <v>1376</v>
      </c>
      <c r="R194" s="89" t="s">
        <v>1376</v>
      </c>
      <c r="S194" s="88"/>
      <c r="T194" s="88"/>
      <c r="U194" s="88" t="s">
        <v>1376</v>
      </c>
      <c r="V194" s="88" t="s">
        <v>1376</v>
      </c>
      <c r="W194" s="88" t="s">
        <v>1376</v>
      </c>
      <c r="X194" s="88" t="s">
        <v>1376</v>
      </c>
      <c r="Y194" s="88" t="s">
        <v>1376</v>
      </c>
      <c r="Z194" s="88" t="s">
        <v>1376</v>
      </c>
      <c r="AA194" s="88" t="s">
        <v>1376</v>
      </c>
      <c r="AB194" s="88" t="s">
        <v>1376</v>
      </c>
      <c r="AC194" s="88" t="s">
        <v>1376</v>
      </c>
      <c r="AD194" s="88" t="s">
        <v>1376</v>
      </c>
      <c r="AE194" s="88" t="s">
        <v>1376</v>
      </c>
      <c r="AF194" s="88" t="s">
        <v>1376</v>
      </c>
      <c r="AG194" s="88" t="s">
        <v>1376</v>
      </c>
      <c r="AH194" s="88" t="s">
        <v>1376</v>
      </c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1146</v>
      </c>
      <c r="D195" t="s">
        <v>292</v>
      </c>
      <c r="E195" s="33" t="s">
        <v>15</v>
      </c>
      <c r="F195" s="33" t="s">
        <v>28</v>
      </c>
      <c r="G195" s="33"/>
      <c r="H195" s="33" t="s">
        <v>775</v>
      </c>
      <c r="I195" s="34">
        <f t="shared" si="22"/>
        <v>15</v>
      </c>
      <c r="J195" s="34">
        <f t="shared" si="23"/>
        <v>13</v>
      </c>
      <c r="K195" s="35">
        <f t="shared" si="24"/>
        <v>0.5357142857142857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 t="s">
        <v>1376</v>
      </c>
      <c r="W195" s="88" t="s">
        <v>1376</v>
      </c>
      <c r="X195" s="88" t="s">
        <v>1376</v>
      </c>
      <c r="Y195" s="88" t="s">
        <v>1376</v>
      </c>
      <c r="Z195" s="88" t="s">
        <v>1376</v>
      </c>
      <c r="AA195" s="88" t="s">
        <v>1376</v>
      </c>
      <c r="AB195" s="88" t="s">
        <v>1376</v>
      </c>
      <c r="AC195" s="88" t="s">
        <v>1376</v>
      </c>
      <c r="AD195" s="88" t="s">
        <v>1376</v>
      </c>
      <c r="AE195" s="88" t="s">
        <v>1376</v>
      </c>
      <c r="AF195" s="88" t="s">
        <v>1376</v>
      </c>
      <c r="AG195" s="88" t="s">
        <v>1376</v>
      </c>
      <c r="AH195" s="88" t="s">
        <v>1376</v>
      </c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1146</v>
      </c>
      <c r="D196" t="s">
        <v>14</v>
      </c>
      <c r="E196" s="33" t="s">
        <v>15</v>
      </c>
      <c r="F196" s="33" t="s">
        <v>28</v>
      </c>
      <c r="G196" s="33"/>
      <c r="H196" s="33" t="s">
        <v>776</v>
      </c>
      <c r="I196" s="34">
        <f t="shared" si="22"/>
        <v>12</v>
      </c>
      <c r="J196" s="34">
        <f t="shared" si="23"/>
        <v>16</v>
      </c>
      <c r="K196" s="35">
        <f t="shared" si="24"/>
        <v>0.42857142857142855</v>
      </c>
      <c r="L196" s="88"/>
      <c r="M196" s="88"/>
      <c r="N196" s="88"/>
      <c r="O196" s="88"/>
      <c r="P196" s="88"/>
      <c r="Q196" s="88" t="s">
        <v>1376</v>
      </c>
      <c r="R196" s="88" t="s">
        <v>1376</v>
      </c>
      <c r="S196" s="88"/>
      <c r="T196" s="88"/>
      <c r="U196" s="88" t="s">
        <v>1376</v>
      </c>
      <c r="V196" s="88" t="s">
        <v>1376</v>
      </c>
      <c r="W196" s="88" t="s">
        <v>1376</v>
      </c>
      <c r="X196" s="88" t="s">
        <v>1376</v>
      </c>
      <c r="Y196" s="88" t="s">
        <v>1376</v>
      </c>
      <c r="Z196" s="88" t="s">
        <v>1376</v>
      </c>
      <c r="AA196" s="88" t="s">
        <v>1376</v>
      </c>
      <c r="AB196" s="88" t="s">
        <v>1376</v>
      </c>
      <c r="AC196" s="88" t="s">
        <v>1376</v>
      </c>
      <c r="AD196" s="88" t="s">
        <v>1376</v>
      </c>
      <c r="AE196" s="88" t="s">
        <v>1376</v>
      </c>
      <c r="AF196" s="88" t="s">
        <v>1376</v>
      </c>
      <c r="AG196" s="88" t="s">
        <v>1376</v>
      </c>
      <c r="AH196" s="88" t="s">
        <v>1376</v>
      </c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1049</v>
      </c>
      <c r="C197" t="s">
        <v>1146</v>
      </c>
      <c r="D197" t="s">
        <v>1050</v>
      </c>
      <c r="E197" s="33" t="s">
        <v>73</v>
      </c>
      <c r="F197" s="33" t="s">
        <v>28</v>
      </c>
      <c r="G197" s="33"/>
      <c r="H197" s="33" t="s">
        <v>1303</v>
      </c>
      <c r="I197" s="34">
        <f t="shared" si="22"/>
        <v>25</v>
      </c>
      <c r="J197" s="34">
        <f t="shared" si="23"/>
        <v>3</v>
      </c>
      <c r="K197" s="35">
        <f t="shared" si="24"/>
        <v>0.8928571428571429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 t="s">
        <v>1376</v>
      </c>
      <c r="AC197" s="88" t="s">
        <v>1376</v>
      </c>
      <c r="AD197" s="88" t="s">
        <v>1376</v>
      </c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1051</v>
      </c>
      <c r="B198" t="s">
        <v>1052</v>
      </c>
      <c r="C198" t="s">
        <v>1146</v>
      </c>
      <c r="D198" t="s">
        <v>1050</v>
      </c>
      <c r="E198" s="33" t="s">
        <v>73</v>
      </c>
      <c r="F198" s="33" t="s">
        <v>28</v>
      </c>
      <c r="G198" s="33"/>
      <c r="H198" s="33" t="s">
        <v>1304</v>
      </c>
      <c r="I198" s="34">
        <f t="shared" si="22"/>
        <v>25</v>
      </c>
      <c r="J198" s="34">
        <f t="shared" si="23"/>
        <v>3</v>
      </c>
      <c r="K198" s="35">
        <f t="shared" si="24"/>
        <v>0.8928571428571429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1376</v>
      </c>
      <c r="AC198" s="88" t="s">
        <v>1376</v>
      </c>
      <c r="AD198" s="88" t="s">
        <v>1376</v>
      </c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1146</v>
      </c>
      <c r="D199" t="s">
        <v>1173</v>
      </c>
      <c r="E199" s="33" t="s">
        <v>19</v>
      </c>
      <c r="F199" s="33" t="s">
        <v>20</v>
      </c>
      <c r="G199" s="33"/>
      <c r="H199" s="33" t="s">
        <v>777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1146</v>
      </c>
      <c r="D200" t="s">
        <v>22</v>
      </c>
      <c r="E200" s="33" t="s">
        <v>19</v>
      </c>
      <c r="F200" s="33" t="s">
        <v>20</v>
      </c>
      <c r="G200" s="33"/>
      <c r="H200" s="33" t="s">
        <v>726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1146</v>
      </c>
      <c r="D201" t="s">
        <v>615</v>
      </c>
      <c r="E201" s="33" t="s">
        <v>15</v>
      </c>
      <c r="F201" s="33" t="s">
        <v>1139</v>
      </c>
      <c r="G201" s="33" t="s">
        <v>1343</v>
      </c>
      <c r="H201" s="33" t="s">
        <v>778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1146</v>
      </c>
      <c r="D202" t="s">
        <v>25</v>
      </c>
      <c r="E202" s="33" t="s">
        <v>15</v>
      </c>
      <c r="F202" s="33" t="s">
        <v>20</v>
      </c>
      <c r="G202" s="33"/>
      <c r="H202" s="33" t="s">
        <v>779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1319</v>
      </c>
      <c r="C203" t="s">
        <v>1145</v>
      </c>
      <c r="D203" t="s">
        <v>1320</v>
      </c>
      <c r="E203" t="s">
        <v>19</v>
      </c>
      <c r="F203" t="s">
        <v>28</v>
      </c>
      <c r="G203"/>
      <c r="H203" s="33" t="s">
        <v>1362</v>
      </c>
      <c r="I203" s="34">
        <f t="shared" si="22"/>
        <v>26</v>
      </c>
      <c r="J203" s="34">
        <f t="shared" si="23"/>
        <v>2</v>
      </c>
      <c r="K203" s="35">
        <f t="shared" si="24"/>
        <v>0.9285714285714286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 t="s">
        <v>1376</v>
      </c>
      <c r="Y203" s="88" t="s">
        <v>1376</v>
      </c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1053</v>
      </c>
      <c r="C204" t="s">
        <v>1145</v>
      </c>
      <c r="D204" t="s">
        <v>294</v>
      </c>
      <c r="E204" s="33" t="s">
        <v>73</v>
      </c>
      <c r="F204" s="33" t="s">
        <v>28</v>
      </c>
      <c r="G204" s="33"/>
      <c r="H204" s="33" t="s">
        <v>780</v>
      </c>
      <c r="I204" s="34">
        <f t="shared" si="22"/>
        <v>25</v>
      </c>
      <c r="J204" s="34">
        <f t="shared" si="23"/>
        <v>3</v>
      </c>
      <c r="K204" s="35">
        <f t="shared" si="24"/>
        <v>0.8928571428571429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 t="s">
        <v>1376</v>
      </c>
      <c r="Z204" s="88"/>
      <c r="AA204" s="88" t="s">
        <v>1376</v>
      </c>
      <c r="AB204" s="88" t="s">
        <v>1376</v>
      </c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1145</v>
      </c>
      <c r="D205" t="s">
        <v>296</v>
      </c>
      <c r="E205" s="33" t="s">
        <v>73</v>
      </c>
      <c r="F205" s="33" t="s">
        <v>28</v>
      </c>
      <c r="G205" s="33"/>
      <c r="H205" s="33" t="s">
        <v>1143</v>
      </c>
      <c r="I205" s="34">
        <f t="shared" ref="I205:I270" si="29">COUNTIF(L205:AM205,"")</f>
        <v>25</v>
      </c>
      <c r="J205" s="34">
        <f t="shared" si="23"/>
        <v>3</v>
      </c>
      <c r="K205" s="35">
        <f t="shared" si="24"/>
        <v>0.8928571428571429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 t="s">
        <v>1376</v>
      </c>
      <c r="Z205" s="88"/>
      <c r="AA205" s="88" t="s">
        <v>1376</v>
      </c>
      <c r="AB205" s="88" t="s">
        <v>1376</v>
      </c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1054</v>
      </c>
      <c r="C206" t="s">
        <v>1145</v>
      </c>
      <c r="D206" t="s">
        <v>298</v>
      </c>
      <c r="E206" s="33" t="s">
        <v>19</v>
      </c>
      <c r="F206" s="33" t="s">
        <v>28</v>
      </c>
      <c r="G206" s="33"/>
      <c r="H206" s="33" t="s">
        <v>781</v>
      </c>
      <c r="I206" s="34">
        <f t="shared" si="29"/>
        <v>25</v>
      </c>
      <c r="J206" s="34">
        <f>COUNTIF(L206:AM206,"APAGADO")</f>
        <v>3</v>
      </c>
      <c r="K206" s="35">
        <f>(I206)/(J206+I206)</f>
        <v>0.8928571428571429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 t="s">
        <v>1376</v>
      </c>
      <c r="Z206" s="88"/>
      <c r="AA206" s="88" t="s">
        <v>1376</v>
      </c>
      <c r="AB206" s="88" t="s">
        <v>1376</v>
      </c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1145</v>
      </c>
      <c r="D207" t="s">
        <v>300</v>
      </c>
      <c r="E207" s="33" t="s">
        <v>19</v>
      </c>
      <c r="F207" s="33" t="s">
        <v>28</v>
      </c>
      <c r="G207" s="33"/>
      <c r="H207" s="33" t="s">
        <v>782</v>
      </c>
      <c r="I207" s="34">
        <f t="shared" si="29"/>
        <v>25</v>
      </c>
      <c r="J207" s="34">
        <f t="shared" si="23"/>
        <v>3</v>
      </c>
      <c r="K207" s="35">
        <f t="shared" si="24"/>
        <v>0.8928571428571429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 t="s">
        <v>1376</v>
      </c>
      <c r="Z207" s="88"/>
      <c r="AA207" s="88" t="s">
        <v>1376</v>
      </c>
      <c r="AB207" s="88" t="s">
        <v>1376</v>
      </c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1055</v>
      </c>
      <c r="C208" t="s">
        <v>1145</v>
      </c>
      <c r="D208" t="s">
        <v>301</v>
      </c>
      <c r="E208" s="33" t="s">
        <v>19</v>
      </c>
      <c r="F208" s="33" t="s">
        <v>28</v>
      </c>
      <c r="G208" s="33"/>
      <c r="H208" s="33" t="s">
        <v>783</v>
      </c>
      <c r="I208" s="34">
        <f t="shared" si="29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 t="s">
        <v>1376</v>
      </c>
      <c r="Z208" s="88"/>
      <c r="AA208" s="88" t="s">
        <v>1376</v>
      </c>
      <c r="AB208" s="88" t="s">
        <v>1376</v>
      </c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1145</v>
      </c>
      <c r="D209" t="s">
        <v>303</v>
      </c>
      <c r="E209" s="33" t="s">
        <v>15</v>
      </c>
      <c r="F209" s="33" t="s">
        <v>20</v>
      </c>
      <c r="G209" s="33"/>
      <c r="H209" s="33" t="s">
        <v>784</v>
      </c>
      <c r="I209" s="34">
        <f t="shared" si="29"/>
        <v>25</v>
      </c>
      <c r="J209" s="34">
        <f t="shared" si="23"/>
        <v>3</v>
      </c>
      <c r="K209" s="35">
        <f t="shared" si="24"/>
        <v>0.8928571428571429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 t="s">
        <v>1376</v>
      </c>
      <c r="Z209" s="88"/>
      <c r="AA209" s="88" t="s">
        <v>1376</v>
      </c>
      <c r="AB209" s="88" t="s">
        <v>1376</v>
      </c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1334</v>
      </c>
      <c r="C210" t="s">
        <v>1145</v>
      </c>
      <c r="D210" t="s">
        <v>1335</v>
      </c>
      <c r="E210" s="33" t="s">
        <v>19</v>
      </c>
      <c r="F210" s="33" t="s">
        <v>1139</v>
      </c>
      <c r="G210" s="33"/>
      <c r="H210" s="33" t="s">
        <v>1336</v>
      </c>
      <c r="I210" s="34">
        <f t="shared" ref="I210" si="30">COUNTIF(L210:AM210,"")</f>
        <v>28</v>
      </c>
      <c r="J210" s="34">
        <f t="shared" ref="J210" si="31">COUNTIF(L210:AM210,"APAGADO")</f>
        <v>0</v>
      </c>
      <c r="K210" s="35">
        <f t="shared" ref="K210" si="32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1374</v>
      </c>
      <c r="C211" t="s">
        <v>1145</v>
      </c>
      <c r="D211" t="s">
        <v>1375</v>
      </c>
      <c r="E211" s="33" t="s">
        <v>19</v>
      </c>
      <c r="F211" s="33" t="s">
        <v>1139</v>
      </c>
      <c r="G211" s="33"/>
      <c r="H211" s="33"/>
      <c r="I211" s="34">
        <f t="shared" ref="I211" si="33">COUNTIF(L211:AM211,"")</f>
        <v>25</v>
      </c>
      <c r="J211" s="34">
        <f t="shared" ref="J211" si="34">COUNTIF(L211:AM211,"APAGADO")</f>
        <v>3</v>
      </c>
      <c r="K211" s="35">
        <f t="shared" ref="K211" si="35">(I211)/(J211+I211)</f>
        <v>0.8928571428571429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 t="s">
        <v>1376</v>
      </c>
      <c r="Z211" s="88"/>
      <c r="AA211" s="88"/>
      <c r="AB211" s="88" t="s">
        <v>1376</v>
      </c>
      <c r="AC211" s="88" t="s">
        <v>1376</v>
      </c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1145</v>
      </c>
      <c r="D212" t="s">
        <v>306</v>
      </c>
      <c r="E212" s="33" t="s">
        <v>73</v>
      </c>
      <c r="F212" s="33" t="s">
        <v>28</v>
      </c>
      <c r="G212" s="33"/>
      <c r="H212" s="33" t="s">
        <v>785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1145</v>
      </c>
      <c r="D213" t="s">
        <v>308</v>
      </c>
      <c r="E213" s="33" t="s">
        <v>19</v>
      </c>
      <c r="F213" s="33" t="s">
        <v>20</v>
      </c>
      <c r="G213" s="33"/>
      <c r="H213" s="33" t="s">
        <v>786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1145</v>
      </c>
      <c r="D214" t="s">
        <v>310</v>
      </c>
      <c r="E214" s="33" t="s">
        <v>19</v>
      </c>
      <c r="F214" s="33" t="s">
        <v>20</v>
      </c>
      <c r="G214" s="33"/>
      <c r="H214" s="33" t="s">
        <v>787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1145</v>
      </c>
      <c r="D215" t="s">
        <v>312</v>
      </c>
      <c r="E215" s="33" t="s">
        <v>19</v>
      </c>
      <c r="F215" s="33" t="s">
        <v>20</v>
      </c>
      <c r="G215" s="33"/>
      <c r="H215" s="33" t="s">
        <v>788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1056</v>
      </c>
      <c r="C216" t="s">
        <v>1145</v>
      </c>
      <c r="D216" t="s">
        <v>316</v>
      </c>
      <c r="E216" s="33" t="s">
        <v>19</v>
      </c>
      <c r="F216" s="33" t="s">
        <v>28</v>
      </c>
      <c r="G216" s="33"/>
      <c r="H216" s="33" t="s">
        <v>789</v>
      </c>
      <c r="I216" s="34">
        <f t="shared" si="29"/>
        <v>27</v>
      </c>
      <c r="J216" s="34">
        <f t="shared" si="23"/>
        <v>1</v>
      </c>
      <c r="K216" s="35">
        <f t="shared" si="24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 t="s">
        <v>1376</v>
      </c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1145</v>
      </c>
      <c r="D217" t="s">
        <v>318</v>
      </c>
      <c r="E217" s="33" t="s">
        <v>19</v>
      </c>
      <c r="F217" s="33" t="s">
        <v>20</v>
      </c>
      <c r="G217" s="33"/>
      <c r="H217" s="33" t="s">
        <v>790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1145</v>
      </c>
      <c r="D218" t="s">
        <v>320</v>
      </c>
      <c r="E218" s="33" t="s">
        <v>19</v>
      </c>
      <c r="F218" s="33" t="s">
        <v>1139</v>
      </c>
      <c r="G218" s="33" t="s">
        <v>1344</v>
      </c>
      <c r="H218" s="33" t="s">
        <v>791</v>
      </c>
      <c r="I218" s="34">
        <f t="shared" si="29"/>
        <v>27</v>
      </c>
      <c r="J218" s="34">
        <f t="shared" si="23"/>
        <v>1</v>
      </c>
      <c r="K218" s="35">
        <f t="shared" si="24"/>
        <v>0.9642857142857143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 t="s">
        <v>1376</v>
      </c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1145</v>
      </c>
      <c r="D219" t="s">
        <v>322</v>
      </c>
      <c r="E219" s="33" t="s">
        <v>19</v>
      </c>
      <c r="F219" s="33" t="s">
        <v>20</v>
      </c>
      <c r="G219" s="33"/>
      <c r="H219" s="33" t="s">
        <v>792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1145</v>
      </c>
      <c r="D220" t="s">
        <v>325</v>
      </c>
      <c r="E220" s="33" t="s">
        <v>19</v>
      </c>
      <c r="F220" s="33" t="s">
        <v>20</v>
      </c>
      <c r="G220" s="33"/>
      <c r="H220" s="99" t="s">
        <v>1294</v>
      </c>
      <c r="I220" s="34">
        <f t="shared" si="29"/>
        <v>26</v>
      </c>
      <c r="J220" s="34">
        <f t="shared" si="23"/>
        <v>2</v>
      </c>
      <c r="K220" s="35">
        <f t="shared" si="24"/>
        <v>0.9285714285714286</v>
      </c>
      <c r="L220" s="88"/>
      <c r="M220" s="88"/>
      <c r="N220" s="88"/>
      <c r="O220" s="88"/>
      <c r="P220" s="88"/>
      <c r="Q220" s="88" t="s">
        <v>1376</v>
      </c>
      <c r="R220" s="88"/>
      <c r="S220" s="88"/>
      <c r="T220" s="88"/>
      <c r="U220" s="88" t="s">
        <v>1376</v>
      </c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1145</v>
      </c>
      <c r="D221" t="s">
        <v>327</v>
      </c>
      <c r="E221" s="33" t="s">
        <v>19</v>
      </c>
      <c r="F221" s="33" t="s">
        <v>28</v>
      </c>
      <c r="G221" s="33"/>
      <c r="H221" s="33" t="s">
        <v>793</v>
      </c>
      <c r="I221" s="34">
        <f t="shared" si="29"/>
        <v>27</v>
      </c>
      <c r="J221" s="34">
        <f t="shared" si="23"/>
        <v>1</v>
      </c>
      <c r="K221" s="35">
        <f t="shared" si="24"/>
        <v>0.9642857142857143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 t="s">
        <v>1376</v>
      </c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1145</v>
      </c>
      <c r="D222" t="s">
        <v>329</v>
      </c>
      <c r="E222" s="33" t="s">
        <v>19</v>
      </c>
      <c r="F222" s="33" t="s">
        <v>28</v>
      </c>
      <c r="G222" s="33"/>
      <c r="H222" s="33" t="s">
        <v>794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1145</v>
      </c>
      <c r="D223" t="s">
        <v>315</v>
      </c>
      <c r="E223" s="33" t="s">
        <v>15</v>
      </c>
      <c r="F223" s="33" t="s">
        <v>20</v>
      </c>
      <c r="G223" s="33"/>
      <c r="H223" s="33" t="s">
        <v>795</v>
      </c>
      <c r="I223" s="34">
        <f t="shared" si="29"/>
        <v>27</v>
      </c>
      <c r="J223" s="34">
        <f>COUNTIF(L223:AM223,"APAGADO")</f>
        <v>1</v>
      </c>
      <c r="K223" s="35">
        <f>(I223)/(J223+I223)</f>
        <v>0.9642857142857143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 t="s">
        <v>1376</v>
      </c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1145</v>
      </c>
      <c r="D224" t="s">
        <v>331</v>
      </c>
      <c r="E224" s="33" t="s">
        <v>15</v>
      </c>
      <c r="F224" s="33" t="s">
        <v>28</v>
      </c>
      <c r="G224" s="33"/>
      <c r="H224" s="33" t="s">
        <v>796</v>
      </c>
      <c r="I224" s="34">
        <f t="shared" si="29"/>
        <v>13</v>
      </c>
      <c r="J224" s="34">
        <f t="shared" si="23"/>
        <v>15</v>
      </c>
      <c r="K224" s="35">
        <f t="shared" si="24"/>
        <v>0.4642857142857143</v>
      </c>
      <c r="L224" s="88"/>
      <c r="M224" s="88"/>
      <c r="N224" s="88"/>
      <c r="O224" s="88"/>
      <c r="P224" s="88"/>
      <c r="Q224" s="88" t="s">
        <v>1376</v>
      </c>
      <c r="R224" s="88" t="s">
        <v>1376</v>
      </c>
      <c r="S224" s="88"/>
      <c r="T224" s="88"/>
      <c r="U224" s="88"/>
      <c r="V224" s="88" t="s">
        <v>1376</v>
      </c>
      <c r="W224" s="88" t="s">
        <v>1376</v>
      </c>
      <c r="X224" s="88" t="s">
        <v>1376</v>
      </c>
      <c r="Y224" s="88" t="s">
        <v>1376</v>
      </c>
      <c r="Z224" s="88" t="s">
        <v>1376</v>
      </c>
      <c r="AA224" s="88" t="s">
        <v>1376</v>
      </c>
      <c r="AB224" s="88" t="s">
        <v>1376</v>
      </c>
      <c r="AC224" s="88" t="s">
        <v>1376</v>
      </c>
      <c r="AD224" s="88" t="s">
        <v>1376</v>
      </c>
      <c r="AE224" s="88" t="s">
        <v>1376</v>
      </c>
      <c r="AF224" s="88" t="s">
        <v>1376</v>
      </c>
      <c r="AG224" s="88" t="s">
        <v>1376</v>
      </c>
      <c r="AH224" s="88" t="s">
        <v>1376</v>
      </c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1146</v>
      </c>
      <c r="D225" t="s">
        <v>333</v>
      </c>
      <c r="E225" s="33" t="s">
        <v>15</v>
      </c>
      <c r="F225" s="33" t="s">
        <v>28</v>
      </c>
      <c r="G225" s="33"/>
      <c r="H225" s="33" t="s">
        <v>797</v>
      </c>
      <c r="I225" s="34">
        <f t="shared" si="29"/>
        <v>25</v>
      </c>
      <c r="J225" s="34">
        <f t="shared" si="23"/>
        <v>3</v>
      </c>
      <c r="K225" s="35">
        <f t="shared" si="24"/>
        <v>0.8928571428571429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 t="s">
        <v>1376</v>
      </c>
      <c r="Y225" s="88" t="s">
        <v>1376</v>
      </c>
      <c r="Z225" s="88"/>
      <c r="AA225" s="88"/>
      <c r="AB225" s="88"/>
      <c r="AC225" s="88"/>
      <c r="AD225" s="88" t="s">
        <v>1376</v>
      </c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1146</v>
      </c>
      <c r="D226" t="s">
        <v>336</v>
      </c>
      <c r="E226" s="33" t="s">
        <v>73</v>
      </c>
      <c r="F226" s="33" t="s">
        <v>28</v>
      </c>
      <c r="G226" s="33"/>
      <c r="H226" s="33" t="s">
        <v>798</v>
      </c>
      <c r="I226" s="34">
        <f t="shared" si="29"/>
        <v>25</v>
      </c>
      <c r="J226" s="34">
        <f t="shared" si="23"/>
        <v>3</v>
      </c>
      <c r="K226" s="35">
        <f t="shared" si="24"/>
        <v>0.8928571428571429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 t="s">
        <v>1376</v>
      </c>
      <c r="Y226" s="88" t="s">
        <v>1376</v>
      </c>
      <c r="Z226" s="88"/>
      <c r="AA226" s="88"/>
      <c r="AB226" s="88"/>
      <c r="AC226" s="88"/>
      <c r="AD226" s="88" t="s">
        <v>1376</v>
      </c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1146</v>
      </c>
      <c r="D227" t="s">
        <v>336</v>
      </c>
      <c r="E227" s="33" t="s">
        <v>73</v>
      </c>
      <c r="F227" s="33" t="s">
        <v>28</v>
      </c>
      <c r="G227" s="33"/>
      <c r="H227" s="33" t="s">
        <v>799</v>
      </c>
      <c r="I227" s="34">
        <f t="shared" si="29"/>
        <v>25</v>
      </c>
      <c r="J227" s="34">
        <f t="shared" si="23"/>
        <v>3</v>
      </c>
      <c r="K227" s="35">
        <f t="shared" si="24"/>
        <v>0.8928571428571429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 t="s">
        <v>1376</v>
      </c>
      <c r="Y227" s="88" t="s">
        <v>1376</v>
      </c>
      <c r="Z227" s="88"/>
      <c r="AA227" s="88"/>
      <c r="AB227" s="88"/>
      <c r="AC227" s="88"/>
      <c r="AD227" s="88" t="s">
        <v>1376</v>
      </c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1146</v>
      </c>
      <c r="D228" t="s">
        <v>339</v>
      </c>
      <c r="E228" s="33" t="s">
        <v>73</v>
      </c>
      <c r="F228" s="33" t="s">
        <v>28</v>
      </c>
      <c r="G228" s="33"/>
      <c r="H228" s="33" t="s">
        <v>800</v>
      </c>
      <c r="I228" s="34">
        <f t="shared" si="29"/>
        <v>25</v>
      </c>
      <c r="J228" s="34">
        <f t="shared" si="23"/>
        <v>3</v>
      </c>
      <c r="K228" s="35">
        <f t="shared" si="24"/>
        <v>0.8928571428571429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 t="s">
        <v>1376</v>
      </c>
      <c r="Y228" s="88" t="s">
        <v>1376</v>
      </c>
      <c r="Z228" s="88"/>
      <c r="AA228" s="88"/>
      <c r="AB228" s="88"/>
      <c r="AC228" s="88"/>
      <c r="AD228" s="88" t="s">
        <v>1376</v>
      </c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1146</v>
      </c>
      <c r="D229" t="s">
        <v>339</v>
      </c>
      <c r="E229" s="33" t="s">
        <v>73</v>
      </c>
      <c r="F229" s="33" t="s">
        <v>28</v>
      </c>
      <c r="G229" s="33"/>
      <c r="H229" s="33" t="s">
        <v>801</v>
      </c>
      <c r="I229" s="34">
        <f t="shared" si="29"/>
        <v>25</v>
      </c>
      <c r="J229" s="34">
        <f t="shared" si="23"/>
        <v>3</v>
      </c>
      <c r="K229" s="35">
        <f t="shared" si="24"/>
        <v>0.8928571428571429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 t="s">
        <v>1376</v>
      </c>
      <c r="Y229" s="88" t="s">
        <v>1376</v>
      </c>
      <c r="Z229" s="88"/>
      <c r="AA229" s="88"/>
      <c r="AB229" s="88"/>
      <c r="AC229" s="88"/>
      <c r="AD229" s="88" t="s">
        <v>1376</v>
      </c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1146</v>
      </c>
      <c r="D230" t="s">
        <v>343</v>
      </c>
      <c r="E230" s="33" t="s">
        <v>15</v>
      </c>
      <c r="F230" s="33" t="s">
        <v>28</v>
      </c>
      <c r="G230" s="33"/>
      <c r="H230" s="33" t="s">
        <v>804</v>
      </c>
      <c r="I230" s="34">
        <f t="shared" si="29"/>
        <v>16</v>
      </c>
      <c r="J230" s="34">
        <f t="shared" si="23"/>
        <v>12</v>
      </c>
      <c r="K230" s="35">
        <f t="shared" si="24"/>
        <v>0.5714285714285714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 t="s">
        <v>1376</v>
      </c>
      <c r="W230" s="88" t="s">
        <v>1376</v>
      </c>
      <c r="X230" s="88" t="s">
        <v>1376</v>
      </c>
      <c r="Y230" s="88" t="s">
        <v>1376</v>
      </c>
      <c r="Z230" s="88" t="s">
        <v>1376</v>
      </c>
      <c r="AA230" s="88" t="s">
        <v>1376</v>
      </c>
      <c r="AB230" s="88"/>
      <c r="AC230" s="88" t="s">
        <v>1376</v>
      </c>
      <c r="AD230" s="88" t="s">
        <v>1376</v>
      </c>
      <c r="AE230" s="88" t="s">
        <v>1376</v>
      </c>
      <c r="AF230" s="88" t="s">
        <v>1376</v>
      </c>
      <c r="AG230" s="88" t="s">
        <v>1376</v>
      </c>
      <c r="AH230" s="88" t="s">
        <v>1376</v>
      </c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1146</v>
      </c>
      <c r="D231" t="s">
        <v>343</v>
      </c>
      <c r="E231" s="33" t="s">
        <v>73</v>
      </c>
      <c r="F231" s="33" t="s">
        <v>28</v>
      </c>
      <c r="G231" s="33"/>
      <c r="H231" s="33" t="s">
        <v>805</v>
      </c>
      <c r="I231" s="34">
        <f t="shared" si="29"/>
        <v>16</v>
      </c>
      <c r="J231" s="34">
        <f t="shared" si="23"/>
        <v>12</v>
      </c>
      <c r="K231" s="35">
        <f t="shared" si="24"/>
        <v>0.5714285714285714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 t="s">
        <v>1376</v>
      </c>
      <c r="W231" s="88" t="s">
        <v>1376</v>
      </c>
      <c r="X231" s="88"/>
      <c r="Y231" s="88" t="s">
        <v>1376</v>
      </c>
      <c r="Z231" s="88" t="s">
        <v>1376</v>
      </c>
      <c r="AA231" s="88" t="s">
        <v>1376</v>
      </c>
      <c r="AB231" s="88" t="s">
        <v>1376</v>
      </c>
      <c r="AC231" s="88" t="s">
        <v>1376</v>
      </c>
      <c r="AD231" s="88" t="s">
        <v>1376</v>
      </c>
      <c r="AE231" s="88" t="s">
        <v>1376</v>
      </c>
      <c r="AF231" s="88" t="s">
        <v>1376</v>
      </c>
      <c r="AG231" s="88" t="s">
        <v>1376</v>
      </c>
      <c r="AH231" s="88" t="s">
        <v>1376</v>
      </c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187</v>
      </c>
      <c r="B232" t="s">
        <v>1058</v>
      </c>
      <c r="C232" t="s">
        <v>1145</v>
      </c>
      <c r="D232" t="s">
        <v>1059</v>
      </c>
      <c r="E232" s="33" t="s">
        <v>73</v>
      </c>
      <c r="F232" s="33" t="s">
        <v>28</v>
      </c>
      <c r="G232" s="33"/>
      <c r="H232" s="33" t="s">
        <v>1363</v>
      </c>
      <c r="I232" s="34">
        <f>COUNTIF(L232:AM232,"")</f>
        <v>13</v>
      </c>
      <c r="J232" s="34">
        <f>COUNTIF(L232:AM232,"APAGADO")</f>
        <v>15</v>
      </c>
      <c r="K232" s="35">
        <f>(I232)/(J232+I232)</f>
        <v>0.4642857142857143</v>
      </c>
      <c r="L232" s="88"/>
      <c r="M232" s="88"/>
      <c r="N232" s="88"/>
      <c r="O232" s="88"/>
      <c r="P232" s="88"/>
      <c r="Q232" s="88" t="s">
        <v>1376</v>
      </c>
      <c r="R232" s="88" t="s">
        <v>1376</v>
      </c>
      <c r="S232" s="88"/>
      <c r="T232" s="88"/>
      <c r="U232" s="88"/>
      <c r="V232" s="88" t="s">
        <v>1376</v>
      </c>
      <c r="W232" s="88" t="s">
        <v>1376</v>
      </c>
      <c r="X232" s="88" t="s">
        <v>1376</v>
      </c>
      <c r="Y232" s="88" t="s">
        <v>1376</v>
      </c>
      <c r="Z232" s="88" t="s">
        <v>1376</v>
      </c>
      <c r="AA232" s="88" t="s">
        <v>1376</v>
      </c>
      <c r="AB232" s="88" t="s">
        <v>1376</v>
      </c>
      <c r="AC232" s="88" t="s">
        <v>1376</v>
      </c>
      <c r="AD232" s="88" t="s">
        <v>1376</v>
      </c>
      <c r="AE232" s="88" t="s">
        <v>1376</v>
      </c>
      <c r="AF232" s="88" t="s">
        <v>1376</v>
      </c>
      <c r="AG232" s="88" t="s">
        <v>1376</v>
      </c>
      <c r="AH232" s="88" t="s">
        <v>1376</v>
      </c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1146</v>
      </c>
      <c r="D233" t="s">
        <v>346</v>
      </c>
      <c r="E233" s="33" t="s">
        <v>15</v>
      </c>
      <c r="F233" s="33" t="s">
        <v>28</v>
      </c>
      <c r="G233" s="33"/>
      <c r="H233" s="33" t="s">
        <v>806</v>
      </c>
      <c r="I233" s="34">
        <f t="shared" si="29"/>
        <v>27</v>
      </c>
      <c r="J233" s="34">
        <f t="shared" si="23"/>
        <v>1</v>
      </c>
      <c r="K233" s="35">
        <f t="shared" si="24"/>
        <v>0.9642857142857143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 t="s">
        <v>1376</v>
      </c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1146</v>
      </c>
      <c r="D234" t="s">
        <v>346</v>
      </c>
      <c r="E234" s="33" t="s">
        <v>73</v>
      </c>
      <c r="F234" s="33" t="s">
        <v>28</v>
      </c>
      <c r="G234" s="33"/>
      <c r="H234" s="33" t="s">
        <v>807</v>
      </c>
      <c r="I234" s="34">
        <f t="shared" si="29"/>
        <v>27</v>
      </c>
      <c r="J234" s="34">
        <f t="shared" si="23"/>
        <v>1</v>
      </c>
      <c r="K234" s="35">
        <f t="shared" si="24"/>
        <v>0.9642857142857143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 t="s">
        <v>1376</v>
      </c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1386</v>
      </c>
      <c r="C235" t="s">
        <v>1146</v>
      </c>
      <c r="D235" t="s">
        <v>1060</v>
      </c>
      <c r="E235" s="33" t="s">
        <v>73</v>
      </c>
      <c r="F235" s="33" t="s">
        <v>28</v>
      </c>
      <c r="G235" s="33"/>
      <c r="H235" s="33" t="s">
        <v>1364</v>
      </c>
      <c r="I235" s="34">
        <f>COUNTIF(L235:AM235,"")</f>
        <v>27</v>
      </c>
      <c r="J235" s="34">
        <f>COUNTIF(L235:AM235,"APAGADO")</f>
        <v>1</v>
      </c>
      <c r="K235" s="35">
        <f>(I235)/(J235+I235)</f>
        <v>0.9642857142857143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 t="s">
        <v>1376</v>
      </c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1146</v>
      </c>
      <c r="D236" t="s">
        <v>349</v>
      </c>
      <c r="E236" s="33" t="s">
        <v>15</v>
      </c>
      <c r="F236" s="33" t="s">
        <v>28</v>
      </c>
      <c r="G236" s="33"/>
      <c r="H236" s="33" t="s">
        <v>808</v>
      </c>
      <c r="I236" s="34">
        <f t="shared" si="29"/>
        <v>27</v>
      </c>
      <c r="J236" s="34">
        <f t="shared" si="23"/>
        <v>1</v>
      </c>
      <c r="K236" s="35">
        <f t="shared" si="24"/>
        <v>0.9642857142857143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 t="s">
        <v>1376</v>
      </c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1146</v>
      </c>
      <c r="D237" t="s">
        <v>349</v>
      </c>
      <c r="E237" s="33" t="s">
        <v>73</v>
      </c>
      <c r="F237" s="33" t="s">
        <v>28</v>
      </c>
      <c r="G237" s="33"/>
      <c r="H237" s="33" t="s">
        <v>809</v>
      </c>
      <c r="I237" s="34">
        <f t="shared" si="29"/>
        <v>27</v>
      </c>
      <c r="J237" s="34">
        <f t="shared" si="23"/>
        <v>1</v>
      </c>
      <c r="K237" s="35">
        <f t="shared" si="24"/>
        <v>0.9642857142857143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 t="s">
        <v>1376</v>
      </c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1385</v>
      </c>
      <c r="C238" t="s">
        <v>1146</v>
      </c>
      <c r="D238" t="s">
        <v>1061</v>
      </c>
      <c r="E238" s="33" t="s">
        <v>19</v>
      </c>
      <c r="F238" s="33" t="s">
        <v>28</v>
      </c>
      <c r="G238" s="33"/>
      <c r="H238" s="33" t="s">
        <v>1365</v>
      </c>
      <c r="I238" s="34">
        <f>COUNTIF(L238:AM238,"")</f>
        <v>27</v>
      </c>
      <c r="J238" s="34">
        <f>COUNTIF(L238:AM238,"APAGADO")</f>
        <v>1</v>
      </c>
      <c r="K238" s="35">
        <f>(I238)/(J238+I238)</f>
        <v>0.9642857142857143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 t="s">
        <v>1376</v>
      </c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1145</v>
      </c>
      <c r="D239" t="s">
        <v>352</v>
      </c>
      <c r="E239" s="33" t="s">
        <v>73</v>
      </c>
      <c r="F239" s="33" t="s">
        <v>28</v>
      </c>
      <c r="G239" s="33"/>
      <c r="H239" s="33" t="s">
        <v>811</v>
      </c>
      <c r="I239" s="34">
        <f t="shared" si="29"/>
        <v>15</v>
      </c>
      <c r="J239" s="34">
        <f t="shared" si="23"/>
        <v>13</v>
      </c>
      <c r="K239" s="35">
        <f t="shared" si="24"/>
        <v>0.5357142857142857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 t="s">
        <v>1376</v>
      </c>
      <c r="W239" s="88" t="s">
        <v>1376</v>
      </c>
      <c r="X239" s="88" t="s">
        <v>1376</v>
      </c>
      <c r="Y239" s="88" t="s">
        <v>1376</v>
      </c>
      <c r="Z239" s="88" t="s">
        <v>1376</v>
      </c>
      <c r="AA239" s="88" t="s">
        <v>1376</v>
      </c>
      <c r="AB239" s="88" t="s">
        <v>1376</v>
      </c>
      <c r="AC239" s="88" t="s">
        <v>1376</v>
      </c>
      <c r="AD239" s="88" t="s">
        <v>1376</v>
      </c>
      <c r="AE239" s="88" t="s">
        <v>1376</v>
      </c>
      <c r="AF239" s="88" t="s">
        <v>1376</v>
      </c>
      <c r="AG239" s="88" t="s">
        <v>1376</v>
      </c>
      <c r="AH239" s="88" t="s">
        <v>1376</v>
      </c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1146</v>
      </c>
      <c r="D240" t="s">
        <v>352</v>
      </c>
      <c r="E240" s="33" t="s">
        <v>15</v>
      </c>
      <c r="F240" s="33" t="s">
        <v>28</v>
      </c>
      <c r="G240" s="33"/>
      <c r="H240" s="33" t="s">
        <v>812</v>
      </c>
      <c r="I240" s="34">
        <f>COUNTIF(L240:AM240,"")</f>
        <v>15</v>
      </c>
      <c r="J240" s="34">
        <f>COUNTIF(L240:AM240,"APAGADO")</f>
        <v>13</v>
      </c>
      <c r="K240" s="35">
        <f>(I240)/(J240+I240)</f>
        <v>0.5357142857142857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 t="s">
        <v>1376</v>
      </c>
      <c r="W240" s="88" t="s">
        <v>1376</v>
      </c>
      <c r="X240" s="88" t="s">
        <v>1376</v>
      </c>
      <c r="Y240" s="88" t="s">
        <v>1376</v>
      </c>
      <c r="Z240" s="88" t="s">
        <v>1376</v>
      </c>
      <c r="AA240" s="88" t="s">
        <v>1376</v>
      </c>
      <c r="AB240" s="88" t="s">
        <v>1376</v>
      </c>
      <c r="AC240" s="88" t="s">
        <v>1376</v>
      </c>
      <c r="AD240" s="88" t="s">
        <v>1376</v>
      </c>
      <c r="AE240" s="88" t="s">
        <v>1376</v>
      </c>
      <c r="AF240" s="88" t="s">
        <v>1376</v>
      </c>
      <c r="AG240" s="88" t="s">
        <v>1376</v>
      </c>
      <c r="AH240" s="88" t="s">
        <v>1376</v>
      </c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1062</v>
      </c>
      <c r="C241" t="s">
        <v>1146</v>
      </c>
      <c r="D241" t="s">
        <v>1063</v>
      </c>
      <c r="E241" s="33" t="s">
        <v>73</v>
      </c>
      <c r="F241" s="33" t="s">
        <v>28</v>
      </c>
      <c r="G241" s="33"/>
      <c r="H241" s="33" t="s">
        <v>1366</v>
      </c>
      <c r="I241" s="34">
        <f>COUNTIF(L241:AM241,"")</f>
        <v>15</v>
      </c>
      <c r="J241" s="34">
        <f>COUNTIF(L241:AM241,"APAGADO")</f>
        <v>13</v>
      </c>
      <c r="K241" s="35">
        <f>(I241)/(J241+I241)</f>
        <v>0.5357142857142857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 t="s">
        <v>1376</v>
      </c>
      <c r="W241" s="88" t="s">
        <v>1376</v>
      </c>
      <c r="X241" s="88" t="s">
        <v>1376</v>
      </c>
      <c r="Y241" s="88" t="s">
        <v>1376</v>
      </c>
      <c r="Z241" s="88" t="s">
        <v>1376</v>
      </c>
      <c r="AA241" s="88" t="s">
        <v>1376</v>
      </c>
      <c r="AB241" s="88" t="s">
        <v>1376</v>
      </c>
      <c r="AC241" s="88" t="s">
        <v>1376</v>
      </c>
      <c r="AD241" s="88" t="s">
        <v>1376</v>
      </c>
      <c r="AE241" s="88" t="s">
        <v>1376</v>
      </c>
      <c r="AF241" s="88" t="s">
        <v>1376</v>
      </c>
      <c r="AG241" s="88" t="s">
        <v>1376</v>
      </c>
      <c r="AH241" s="88" t="s">
        <v>1376</v>
      </c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1146</v>
      </c>
      <c r="D242" t="s">
        <v>355</v>
      </c>
      <c r="E242" s="33" t="s">
        <v>15</v>
      </c>
      <c r="F242" s="33" t="s">
        <v>28</v>
      </c>
      <c r="G242" s="33"/>
      <c r="H242" s="33" t="s">
        <v>813</v>
      </c>
      <c r="I242" s="34">
        <f t="shared" si="29"/>
        <v>25</v>
      </c>
      <c r="J242" s="34">
        <f t="shared" si="23"/>
        <v>3</v>
      </c>
      <c r="K242" s="35">
        <f t="shared" si="24"/>
        <v>0.8928571428571429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 t="s">
        <v>1376</v>
      </c>
      <c r="Y242" s="88" t="s">
        <v>1376</v>
      </c>
      <c r="Z242" s="88"/>
      <c r="AA242" s="88"/>
      <c r="AB242" s="88"/>
      <c r="AC242" s="88"/>
      <c r="AD242" s="88" t="s">
        <v>1376</v>
      </c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1146</v>
      </c>
      <c r="D243" t="s">
        <v>355</v>
      </c>
      <c r="E243" s="33" t="s">
        <v>73</v>
      </c>
      <c r="F243" s="33" t="s">
        <v>28</v>
      </c>
      <c r="G243" s="33"/>
      <c r="H243" s="33" t="s">
        <v>814</v>
      </c>
      <c r="I243" s="34">
        <f t="shared" si="29"/>
        <v>25</v>
      </c>
      <c r="J243" s="34">
        <f t="shared" si="23"/>
        <v>3</v>
      </c>
      <c r="K243" s="35">
        <f t="shared" si="24"/>
        <v>0.8928571428571429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 t="s">
        <v>1376</v>
      </c>
      <c r="Y243" s="88" t="s">
        <v>1376</v>
      </c>
      <c r="Z243" s="88"/>
      <c r="AA243" s="88"/>
      <c r="AB243" s="88"/>
      <c r="AC243" s="88"/>
      <c r="AD243" s="88" t="s">
        <v>1376</v>
      </c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1064</v>
      </c>
      <c r="C244" t="s">
        <v>1146</v>
      </c>
      <c r="D244" t="s">
        <v>355</v>
      </c>
      <c r="E244" s="33" t="s">
        <v>19</v>
      </c>
      <c r="F244" s="33" t="s">
        <v>28</v>
      </c>
      <c r="G244" s="33"/>
      <c r="H244" s="33" t="s">
        <v>1367</v>
      </c>
      <c r="I244" s="34">
        <f>COUNTIF(L244:AM244,"")</f>
        <v>25</v>
      </c>
      <c r="J244" s="34">
        <f>COUNTIF(L244:AM244,"APAGADO")</f>
        <v>3</v>
      </c>
      <c r="K244" s="35">
        <f>(I244)/(J244+I244)</f>
        <v>0.8928571428571429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 t="s">
        <v>1376</v>
      </c>
      <c r="Y244" s="88" t="s">
        <v>1376</v>
      </c>
      <c r="Z244" s="88"/>
      <c r="AA244" s="88"/>
      <c r="AB244" s="88"/>
      <c r="AC244" s="88"/>
      <c r="AD244" s="88" t="s">
        <v>1376</v>
      </c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1057</v>
      </c>
      <c r="C245" t="s">
        <v>1146</v>
      </c>
      <c r="D245" t="s">
        <v>358</v>
      </c>
      <c r="E245" s="33" t="s">
        <v>15</v>
      </c>
      <c r="F245" s="33" t="s">
        <v>28</v>
      </c>
      <c r="G245" s="33"/>
      <c r="H245" s="33" t="s">
        <v>820</v>
      </c>
      <c r="I245" s="34">
        <f t="shared" si="29"/>
        <v>12</v>
      </c>
      <c r="J245" s="34">
        <f t="shared" si="23"/>
        <v>16</v>
      </c>
      <c r="K245" s="35">
        <f t="shared" si="24"/>
        <v>0.42857142857142855</v>
      </c>
      <c r="L245" s="88"/>
      <c r="M245" s="88"/>
      <c r="N245" s="88"/>
      <c r="O245" s="88"/>
      <c r="P245" s="88"/>
      <c r="Q245" s="88" t="s">
        <v>1376</v>
      </c>
      <c r="R245" s="88" t="s">
        <v>1376</v>
      </c>
      <c r="S245" s="88"/>
      <c r="T245" s="88"/>
      <c r="U245" s="88" t="s">
        <v>1376</v>
      </c>
      <c r="V245" s="88" t="s">
        <v>1376</v>
      </c>
      <c r="W245" s="88" t="s">
        <v>1376</v>
      </c>
      <c r="X245" s="88" t="s">
        <v>1376</v>
      </c>
      <c r="Y245" s="88" t="s">
        <v>1376</v>
      </c>
      <c r="Z245" s="88" t="s">
        <v>1376</v>
      </c>
      <c r="AA245" s="88" t="s">
        <v>1376</v>
      </c>
      <c r="AB245" s="88" t="s">
        <v>1376</v>
      </c>
      <c r="AC245" s="88" t="s">
        <v>1376</v>
      </c>
      <c r="AD245" s="88" t="s">
        <v>1376</v>
      </c>
      <c r="AE245" s="88" t="s">
        <v>1376</v>
      </c>
      <c r="AF245" s="88" t="s">
        <v>1376</v>
      </c>
      <c r="AG245" s="88" t="s">
        <v>1376</v>
      </c>
      <c r="AH245" s="88" t="s">
        <v>1376</v>
      </c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1146</v>
      </c>
      <c r="D246" t="s">
        <v>360</v>
      </c>
      <c r="E246" s="33" t="s">
        <v>15</v>
      </c>
      <c r="F246" s="33" t="s">
        <v>28</v>
      </c>
      <c r="G246" s="33"/>
      <c r="H246" s="33" t="s">
        <v>815</v>
      </c>
      <c r="I246" s="34">
        <f t="shared" si="29"/>
        <v>14</v>
      </c>
      <c r="J246" s="34">
        <f t="shared" si="23"/>
        <v>14</v>
      </c>
      <c r="K246" s="35">
        <f t="shared" si="24"/>
        <v>0.5</v>
      </c>
      <c r="L246" s="88"/>
      <c r="M246" s="88"/>
      <c r="N246" s="88"/>
      <c r="O246" s="88"/>
      <c r="P246" s="88"/>
      <c r="Q246" s="88" t="s">
        <v>1376</v>
      </c>
      <c r="R246" s="88"/>
      <c r="S246" s="88"/>
      <c r="T246" s="88"/>
      <c r="U246" s="88"/>
      <c r="V246" s="88" t="s">
        <v>1376</v>
      </c>
      <c r="W246" s="88" t="s">
        <v>1376</v>
      </c>
      <c r="X246" s="88" t="s">
        <v>1376</v>
      </c>
      <c r="Y246" s="88" t="s">
        <v>1376</v>
      </c>
      <c r="Z246" s="88" t="s">
        <v>1376</v>
      </c>
      <c r="AA246" s="88" t="s">
        <v>1376</v>
      </c>
      <c r="AB246" s="88" t="s">
        <v>1376</v>
      </c>
      <c r="AC246" s="88" t="s">
        <v>1376</v>
      </c>
      <c r="AD246" s="88" t="s">
        <v>1376</v>
      </c>
      <c r="AE246" s="88" t="s">
        <v>1376</v>
      </c>
      <c r="AF246" s="88" t="s">
        <v>1376</v>
      </c>
      <c r="AG246" s="88" t="s">
        <v>1376</v>
      </c>
      <c r="AH246" s="88" t="s">
        <v>1376</v>
      </c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1146</v>
      </c>
      <c r="D247" t="s">
        <v>360</v>
      </c>
      <c r="E247" s="33" t="s">
        <v>73</v>
      </c>
      <c r="F247" s="33" t="s">
        <v>28</v>
      </c>
      <c r="G247" s="33"/>
      <c r="H247" s="33" t="s">
        <v>816</v>
      </c>
      <c r="I247" s="34">
        <f t="shared" si="29"/>
        <v>14</v>
      </c>
      <c r="J247" s="34">
        <f t="shared" si="23"/>
        <v>14</v>
      </c>
      <c r="K247" s="35">
        <f t="shared" si="24"/>
        <v>0.5</v>
      </c>
      <c r="L247" s="88"/>
      <c r="M247" s="88"/>
      <c r="N247" s="88"/>
      <c r="O247" s="88"/>
      <c r="P247" s="88"/>
      <c r="Q247" s="88" t="s">
        <v>1376</v>
      </c>
      <c r="R247" s="88"/>
      <c r="S247" s="88"/>
      <c r="T247" s="88"/>
      <c r="U247" s="88"/>
      <c r="V247" s="88" t="s">
        <v>1376</v>
      </c>
      <c r="W247" s="88" t="s">
        <v>1376</v>
      </c>
      <c r="X247" s="88" t="s">
        <v>1376</v>
      </c>
      <c r="Y247" s="88" t="s">
        <v>1376</v>
      </c>
      <c r="Z247" s="88" t="s">
        <v>1376</v>
      </c>
      <c r="AA247" s="88" t="s">
        <v>1376</v>
      </c>
      <c r="AB247" s="88" t="s">
        <v>1376</v>
      </c>
      <c r="AC247" s="88" t="s">
        <v>1376</v>
      </c>
      <c r="AD247" s="88" t="s">
        <v>1376</v>
      </c>
      <c r="AE247" s="88" t="s">
        <v>1376</v>
      </c>
      <c r="AF247" s="88" t="s">
        <v>1376</v>
      </c>
      <c r="AG247" s="88" t="s">
        <v>1376</v>
      </c>
      <c r="AH247" s="88" t="s">
        <v>1376</v>
      </c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1065</v>
      </c>
      <c r="C248" t="s">
        <v>1146</v>
      </c>
      <c r="D248" t="s">
        <v>1066</v>
      </c>
      <c r="E248" s="33" t="s">
        <v>73</v>
      </c>
      <c r="F248" s="33" t="s">
        <v>28</v>
      </c>
      <c r="G248" s="33"/>
      <c r="H248" s="33" t="s">
        <v>1368</v>
      </c>
      <c r="I248" s="34">
        <f>COUNTIF(L248:AM248,"")</f>
        <v>13</v>
      </c>
      <c r="J248" s="34">
        <f>COUNTIF(L248:AM248,"APAGADO")</f>
        <v>15</v>
      </c>
      <c r="K248" s="35">
        <f>(I248)/(J248+I248)</f>
        <v>0.4642857142857143</v>
      </c>
      <c r="L248" s="88"/>
      <c r="M248" s="88"/>
      <c r="N248" s="88"/>
      <c r="O248" s="88"/>
      <c r="P248" s="88"/>
      <c r="Q248" s="88"/>
      <c r="R248" s="88" t="s">
        <v>1376</v>
      </c>
      <c r="S248" s="88"/>
      <c r="T248" s="88"/>
      <c r="U248" s="88" t="s">
        <v>1376</v>
      </c>
      <c r="V248" s="88" t="s">
        <v>1376</v>
      </c>
      <c r="W248" s="88" t="s">
        <v>1376</v>
      </c>
      <c r="X248" s="88" t="s">
        <v>1376</v>
      </c>
      <c r="Y248" s="88" t="s">
        <v>1376</v>
      </c>
      <c r="Z248" s="88" t="s">
        <v>1376</v>
      </c>
      <c r="AA248" s="88" t="s">
        <v>1376</v>
      </c>
      <c r="AB248" s="88" t="s">
        <v>1376</v>
      </c>
      <c r="AC248" s="88" t="s">
        <v>1376</v>
      </c>
      <c r="AD248" s="88" t="s">
        <v>1376</v>
      </c>
      <c r="AE248" s="88" t="s">
        <v>1376</v>
      </c>
      <c r="AF248" s="88" t="s">
        <v>1376</v>
      </c>
      <c r="AG248" s="88" t="s">
        <v>1376</v>
      </c>
      <c r="AH248" s="88" t="s">
        <v>1376</v>
      </c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1293</v>
      </c>
      <c r="C249" t="s">
        <v>1146</v>
      </c>
      <c r="D249" t="s">
        <v>1295</v>
      </c>
      <c r="E249" s="33" t="s">
        <v>15</v>
      </c>
      <c r="F249" s="33" t="s">
        <v>28</v>
      </c>
      <c r="G249" s="33"/>
      <c r="H249" s="33" t="s">
        <v>821</v>
      </c>
      <c r="I249" s="34">
        <f t="shared" si="29"/>
        <v>27</v>
      </c>
      <c r="J249" s="34">
        <f t="shared" si="23"/>
        <v>1</v>
      </c>
      <c r="K249" s="35">
        <f t="shared" si="24"/>
        <v>0.9642857142857143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 t="s">
        <v>1376</v>
      </c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1146</v>
      </c>
      <c r="D250" t="s">
        <v>1295</v>
      </c>
      <c r="E250" s="33" t="s">
        <v>73</v>
      </c>
      <c r="F250" s="33" t="s">
        <v>28</v>
      </c>
      <c r="G250" s="33"/>
      <c r="H250" s="33" t="s">
        <v>822</v>
      </c>
      <c r="I250" s="34">
        <f t="shared" si="29"/>
        <v>26</v>
      </c>
      <c r="J250" s="34">
        <f t="shared" si="23"/>
        <v>2</v>
      </c>
      <c r="K250" s="35">
        <f t="shared" si="24"/>
        <v>0.9285714285714286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 t="s">
        <v>1376</v>
      </c>
      <c r="Y250" s="88"/>
      <c r="Z250" s="88"/>
      <c r="AA250" s="88"/>
      <c r="AB250" s="88"/>
      <c r="AC250" s="88"/>
      <c r="AD250" s="88" t="s">
        <v>1376</v>
      </c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1067</v>
      </c>
      <c r="C251" t="s">
        <v>1146</v>
      </c>
      <c r="D251" t="s">
        <v>1068</v>
      </c>
      <c r="E251" s="33" t="s">
        <v>19</v>
      </c>
      <c r="F251" s="33" t="s">
        <v>28</v>
      </c>
      <c r="G251" s="33"/>
      <c r="H251" s="33" t="s">
        <v>1369</v>
      </c>
      <c r="I251" s="34">
        <f>COUNTIF(L251:AM251,"")</f>
        <v>26</v>
      </c>
      <c r="J251" s="34">
        <f>COUNTIF(L251:AM251,"APAGADO")</f>
        <v>2</v>
      </c>
      <c r="K251" s="35">
        <f>(I251)/(J251+I251)</f>
        <v>0.9285714285714286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 t="s">
        <v>1376</v>
      </c>
      <c r="Y251" s="88"/>
      <c r="Z251" s="88"/>
      <c r="AA251" s="88"/>
      <c r="AB251" s="88"/>
      <c r="AC251" s="88"/>
      <c r="AD251" s="88" t="s">
        <v>1376</v>
      </c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1146</v>
      </c>
      <c r="D252" t="s">
        <v>365</v>
      </c>
      <c r="E252" s="33" t="s">
        <v>15</v>
      </c>
      <c r="F252" s="33" t="s">
        <v>28</v>
      </c>
      <c r="G252" s="33"/>
      <c r="H252" s="33" t="s">
        <v>818</v>
      </c>
      <c r="I252" s="34">
        <f t="shared" si="29"/>
        <v>28</v>
      </c>
      <c r="J252" s="34">
        <f t="shared" si="23"/>
        <v>0</v>
      </c>
      <c r="K252" s="35">
        <f t="shared" si="24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1146</v>
      </c>
      <c r="D253" t="s">
        <v>365</v>
      </c>
      <c r="E253" s="33" t="s">
        <v>73</v>
      </c>
      <c r="F253" s="33" t="s">
        <v>28</v>
      </c>
      <c r="G253" s="33"/>
      <c r="H253" s="33" t="s">
        <v>817</v>
      </c>
      <c r="I253" s="34">
        <f t="shared" si="29"/>
        <v>28</v>
      </c>
      <c r="J253" s="34">
        <f t="shared" ref="J253:J316" si="36">COUNTIF(L253:AM253,"APAGADO")</f>
        <v>0</v>
      </c>
      <c r="K253" s="35">
        <f t="shared" ref="K253:K316" si="37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1069</v>
      </c>
      <c r="C254" t="s">
        <v>1146</v>
      </c>
      <c r="D254" t="s">
        <v>1070</v>
      </c>
      <c r="E254" s="33" t="s">
        <v>73</v>
      </c>
      <c r="F254" s="33" t="s">
        <v>28</v>
      </c>
      <c r="G254" s="33"/>
      <c r="H254" s="33" t="s">
        <v>1370</v>
      </c>
      <c r="I254" s="34">
        <f t="shared" si="29"/>
        <v>28</v>
      </c>
      <c r="J254" s="34">
        <f t="shared" si="36"/>
        <v>0</v>
      </c>
      <c r="K254" s="35">
        <f t="shared" si="37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1382</v>
      </c>
      <c r="C255" t="s">
        <v>1146</v>
      </c>
      <c r="D255" t="s">
        <v>1072</v>
      </c>
      <c r="E255" s="33" t="s">
        <v>73</v>
      </c>
      <c r="F255" s="33" t="s">
        <v>28</v>
      </c>
      <c r="G255" s="33"/>
      <c r="H255" s="33" t="s">
        <v>819</v>
      </c>
      <c r="I255" s="34">
        <f t="shared" si="29"/>
        <v>15</v>
      </c>
      <c r="J255" s="34">
        <f t="shared" si="36"/>
        <v>13</v>
      </c>
      <c r="K255" s="35">
        <f t="shared" si="37"/>
        <v>0.5357142857142857</v>
      </c>
      <c r="L255" s="88"/>
      <c r="M255" s="88"/>
      <c r="N255" s="88"/>
      <c r="O255" s="88"/>
      <c r="P255" s="88"/>
      <c r="Q255" s="88" t="s">
        <v>1376</v>
      </c>
      <c r="R255" s="88"/>
      <c r="S255" s="88"/>
      <c r="T255" s="88"/>
      <c r="U255" s="88"/>
      <c r="V255" s="88" t="s">
        <v>1376</v>
      </c>
      <c r="W255" s="88" t="s">
        <v>1376</v>
      </c>
      <c r="X255" s="88" t="s">
        <v>1376</v>
      </c>
      <c r="Y255" s="88"/>
      <c r="Z255" s="88" t="s">
        <v>1376</v>
      </c>
      <c r="AA255" s="88" t="s">
        <v>1376</v>
      </c>
      <c r="AB255" s="88" t="s">
        <v>1376</v>
      </c>
      <c r="AC255" s="88" t="s">
        <v>1376</v>
      </c>
      <c r="AD255" s="88" t="s">
        <v>1376</v>
      </c>
      <c r="AE255" s="88" t="s">
        <v>1376</v>
      </c>
      <c r="AF255" s="88" t="s">
        <v>1376</v>
      </c>
      <c r="AG255" s="88" t="s">
        <v>1376</v>
      </c>
      <c r="AH255" s="88" t="s">
        <v>1376</v>
      </c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1383</v>
      </c>
      <c r="C256" t="s">
        <v>1146</v>
      </c>
      <c r="D256" t="s">
        <v>1072</v>
      </c>
      <c r="E256" s="33" t="s">
        <v>73</v>
      </c>
      <c r="F256" s="33" t="s">
        <v>28</v>
      </c>
      <c r="G256" s="33"/>
      <c r="H256" s="33" t="s">
        <v>810</v>
      </c>
      <c r="I256" s="34">
        <f t="shared" ref="I256" si="38">COUNTIF(L256:AM256,"")</f>
        <v>14</v>
      </c>
      <c r="J256" s="34">
        <f t="shared" ref="J256" si="39">COUNTIF(L256:AM256,"APAGADO")</f>
        <v>14</v>
      </c>
      <c r="K256" s="35">
        <f t="shared" ref="K256" si="40">(I256)/(J256+I256)</f>
        <v>0.5</v>
      </c>
      <c r="L256" s="88"/>
      <c r="M256" s="88"/>
      <c r="N256" s="88"/>
      <c r="O256" s="88"/>
      <c r="P256" s="88"/>
      <c r="Q256" s="88" t="s">
        <v>1376</v>
      </c>
      <c r="R256" s="88"/>
      <c r="S256" s="88"/>
      <c r="T256" s="88"/>
      <c r="U256" s="88"/>
      <c r="V256" s="88" t="s">
        <v>1376</v>
      </c>
      <c r="W256" s="88" t="s">
        <v>1376</v>
      </c>
      <c r="X256" s="88" t="s">
        <v>1376</v>
      </c>
      <c r="Y256" s="88" t="s">
        <v>1376</v>
      </c>
      <c r="Z256" s="88" t="s">
        <v>1376</v>
      </c>
      <c r="AA256" s="88" t="s">
        <v>1376</v>
      </c>
      <c r="AB256" s="88" t="s">
        <v>1376</v>
      </c>
      <c r="AC256" s="88" t="s">
        <v>1376</v>
      </c>
      <c r="AD256" s="88" t="s">
        <v>1376</v>
      </c>
      <c r="AE256" s="88" t="s">
        <v>1376</v>
      </c>
      <c r="AF256" s="88" t="s">
        <v>1376</v>
      </c>
      <c r="AG256" s="88" t="s">
        <v>1376</v>
      </c>
      <c r="AH256" s="88" t="s">
        <v>1376</v>
      </c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1071</v>
      </c>
      <c r="C257" t="s">
        <v>1146</v>
      </c>
      <c r="D257" t="s">
        <v>1072</v>
      </c>
      <c r="E257" s="33" t="s">
        <v>73</v>
      </c>
      <c r="F257" s="33" t="s">
        <v>28</v>
      </c>
      <c r="G257" s="33"/>
      <c r="H257" s="33" t="s">
        <v>1384</v>
      </c>
      <c r="I257" s="34">
        <f t="shared" ref="I257" si="41">COUNTIF(L257:AM257,"")</f>
        <v>14</v>
      </c>
      <c r="J257" s="34">
        <f t="shared" ref="J257" si="42">COUNTIF(L257:AM257,"APAGADO")</f>
        <v>14</v>
      </c>
      <c r="K257" s="35">
        <f t="shared" ref="K257" si="43">(I257)/(J257+I257)</f>
        <v>0.5</v>
      </c>
      <c r="L257" s="88"/>
      <c r="M257" s="88"/>
      <c r="N257" s="88"/>
      <c r="O257" s="88"/>
      <c r="P257" s="88"/>
      <c r="Q257" s="88" t="s">
        <v>1376</v>
      </c>
      <c r="R257" s="88"/>
      <c r="S257" s="88"/>
      <c r="T257" s="88"/>
      <c r="U257" s="88"/>
      <c r="V257" s="88" t="s">
        <v>1376</v>
      </c>
      <c r="W257" s="88" t="s">
        <v>1376</v>
      </c>
      <c r="X257" s="88" t="s">
        <v>1376</v>
      </c>
      <c r="Y257" s="88" t="s">
        <v>1376</v>
      </c>
      <c r="Z257" s="88" t="s">
        <v>1376</v>
      </c>
      <c r="AA257" s="88" t="s">
        <v>1376</v>
      </c>
      <c r="AB257" s="88" t="s">
        <v>1376</v>
      </c>
      <c r="AC257" s="88" t="s">
        <v>1376</v>
      </c>
      <c r="AD257" s="88" t="s">
        <v>1376</v>
      </c>
      <c r="AE257" s="88" t="s">
        <v>1376</v>
      </c>
      <c r="AF257" s="88" t="s">
        <v>1376</v>
      </c>
      <c r="AG257" s="88" t="s">
        <v>1376</v>
      </c>
      <c r="AH257" s="88" t="s">
        <v>1376</v>
      </c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1146</v>
      </c>
      <c r="D258" t="s">
        <v>370</v>
      </c>
      <c r="E258" s="33" t="s">
        <v>15</v>
      </c>
      <c r="F258" s="33" t="s">
        <v>28</v>
      </c>
      <c r="G258" s="33"/>
      <c r="H258" s="33" t="s">
        <v>823</v>
      </c>
      <c r="I258" s="34">
        <f t="shared" si="29"/>
        <v>24</v>
      </c>
      <c r="J258" s="34">
        <f t="shared" si="36"/>
        <v>4</v>
      </c>
      <c r="K258" s="35">
        <f t="shared" si="37"/>
        <v>0.8571428571428571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 t="s">
        <v>1376</v>
      </c>
      <c r="Z258" s="88"/>
      <c r="AA258" s="88"/>
      <c r="AB258" s="88" t="s">
        <v>1376</v>
      </c>
      <c r="AC258" s="88" t="s">
        <v>1376</v>
      </c>
      <c r="AD258" s="88" t="s">
        <v>1376</v>
      </c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1073</v>
      </c>
      <c r="C259" t="s">
        <v>1146</v>
      </c>
      <c r="D259" t="s">
        <v>371</v>
      </c>
      <c r="E259" s="33" t="s">
        <v>15</v>
      </c>
      <c r="F259" s="33" t="s">
        <v>28</v>
      </c>
      <c r="G259" s="33"/>
      <c r="H259" s="33" t="s">
        <v>824</v>
      </c>
      <c r="I259" s="34">
        <f t="shared" si="29"/>
        <v>25</v>
      </c>
      <c r="J259" s="34">
        <f t="shared" si="36"/>
        <v>3</v>
      </c>
      <c r="K259" s="35">
        <f t="shared" si="37"/>
        <v>0.8928571428571429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1376</v>
      </c>
      <c r="AC259" s="88" t="s">
        <v>1376</v>
      </c>
      <c r="AD259" s="88" t="s">
        <v>1376</v>
      </c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1146</v>
      </c>
      <c r="D260" t="s">
        <v>373</v>
      </c>
      <c r="E260" s="33" t="s">
        <v>73</v>
      </c>
      <c r="F260" s="33" t="s">
        <v>28</v>
      </c>
      <c r="G260" s="33"/>
      <c r="H260" s="33" t="s">
        <v>825</v>
      </c>
      <c r="I260" s="34">
        <f t="shared" si="29"/>
        <v>25</v>
      </c>
      <c r="J260" s="34">
        <f t="shared" si="36"/>
        <v>3</v>
      </c>
      <c r="K260" s="35">
        <f t="shared" si="37"/>
        <v>0.8928571428571429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1376</v>
      </c>
      <c r="AC260" s="88" t="s">
        <v>1376</v>
      </c>
      <c r="AD260" s="88" t="s">
        <v>1376</v>
      </c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1146</v>
      </c>
      <c r="D261" t="s">
        <v>373</v>
      </c>
      <c r="E261" s="33" t="s">
        <v>73</v>
      </c>
      <c r="F261" s="33" t="s">
        <v>28</v>
      </c>
      <c r="G261" s="33"/>
      <c r="H261" s="33" t="s">
        <v>826</v>
      </c>
      <c r="I261" s="34">
        <f t="shared" si="29"/>
        <v>25</v>
      </c>
      <c r="J261" s="34">
        <f t="shared" si="36"/>
        <v>3</v>
      </c>
      <c r="K261" s="35">
        <f t="shared" si="37"/>
        <v>0.8928571428571429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 t="s">
        <v>1376</v>
      </c>
      <c r="AC261" s="88" t="s">
        <v>1376</v>
      </c>
      <c r="AD261" s="88" t="s">
        <v>1376</v>
      </c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1146</v>
      </c>
      <c r="D262" t="s">
        <v>376</v>
      </c>
      <c r="E262" s="33" t="s">
        <v>73</v>
      </c>
      <c r="F262" s="33" t="s">
        <v>28</v>
      </c>
      <c r="G262" s="33"/>
      <c r="H262" s="33" t="s">
        <v>827</v>
      </c>
      <c r="I262" s="34">
        <f t="shared" si="29"/>
        <v>25</v>
      </c>
      <c r="J262" s="34">
        <f t="shared" si="36"/>
        <v>3</v>
      </c>
      <c r="K262" s="35">
        <f t="shared" si="37"/>
        <v>0.8928571428571429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1376</v>
      </c>
      <c r="AC262" s="88" t="s">
        <v>1376</v>
      </c>
      <c r="AD262" s="88" t="s">
        <v>1376</v>
      </c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1146</v>
      </c>
      <c r="D263" t="s">
        <v>376</v>
      </c>
      <c r="E263" s="33" t="s">
        <v>46</v>
      </c>
      <c r="F263" s="33" t="s">
        <v>28</v>
      </c>
      <c r="G263" s="33"/>
      <c r="H263" s="33" t="s">
        <v>828</v>
      </c>
      <c r="I263" s="34">
        <f t="shared" si="29"/>
        <v>25</v>
      </c>
      <c r="J263" s="34">
        <f t="shared" si="36"/>
        <v>3</v>
      </c>
      <c r="K263" s="35">
        <f t="shared" si="37"/>
        <v>0.8928571428571429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1376</v>
      </c>
      <c r="AC263" s="88" t="s">
        <v>1376</v>
      </c>
      <c r="AD263" s="88" t="s">
        <v>1376</v>
      </c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1083</v>
      </c>
      <c r="C264" t="s">
        <v>1146</v>
      </c>
      <c r="D264" t="s">
        <v>379</v>
      </c>
      <c r="E264" s="33" t="s">
        <v>15</v>
      </c>
      <c r="F264" s="33" t="s">
        <v>28</v>
      </c>
      <c r="G264" s="33"/>
      <c r="H264" s="33" t="s">
        <v>829</v>
      </c>
      <c r="I264" s="34">
        <f t="shared" si="29"/>
        <v>25</v>
      </c>
      <c r="J264" s="34">
        <f>COUNTIF(L264:AM264,"APAGADO")</f>
        <v>3</v>
      </c>
      <c r="K264" s="35">
        <f>(I264)/(J264+I264)</f>
        <v>0.8928571428571429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1376</v>
      </c>
      <c r="AC264" s="88" t="s">
        <v>1376</v>
      </c>
      <c r="AD264" s="88" t="s">
        <v>1376</v>
      </c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1084</v>
      </c>
      <c r="C265" t="s">
        <v>1146</v>
      </c>
      <c r="D265" t="s">
        <v>380</v>
      </c>
      <c r="E265" s="33" t="s">
        <v>15</v>
      </c>
      <c r="F265" s="33" t="s">
        <v>28</v>
      </c>
      <c r="G265" s="33"/>
      <c r="H265" s="33" t="s">
        <v>832</v>
      </c>
      <c r="I265" s="34">
        <f t="shared" si="29"/>
        <v>25</v>
      </c>
      <c r="J265" s="34">
        <f>COUNTIF(L265:AM265,"APAGADO")</f>
        <v>3</v>
      </c>
      <c r="K265" s="35">
        <f>(I265)/(J265+I265)</f>
        <v>0.8928571428571429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1376</v>
      </c>
      <c r="AC265" s="88" t="s">
        <v>1376</v>
      </c>
      <c r="AD265" s="88" t="s">
        <v>1376</v>
      </c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1146</v>
      </c>
      <c r="D266" t="s">
        <v>382</v>
      </c>
      <c r="E266" s="33" t="s">
        <v>73</v>
      </c>
      <c r="F266" s="33" t="s">
        <v>28</v>
      </c>
      <c r="G266" s="33"/>
      <c r="H266" s="33" t="s">
        <v>830</v>
      </c>
      <c r="I266" s="34">
        <f t="shared" si="29"/>
        <v>25</v>
      </c>
      <c r="J266" s="34">
        <f>COUNTIF(L266:AM266,"APAGADO")</f>
        <v>3</v>
      </c>
      <c r="K266" s="35">
        <f>(I266)/(J266+I266)</f>
        <v>0.8928571428571429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1376</v>
      </c>
      <c r="AC266" s="88" t="s">
        <v>1376</v>
      </c>
      <c r="AD266" s="88" t="s">
        <v>1376</v>
      </c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1146</v>
      </c>
      <c r="D267" t="s">
        <v>382</v>
      </c>
      <c r="E267" s="33" t="s">
        <v>73</v>
      </c>
      <c r="F267" s="33" t="s">
        <v>28</v>
      </c>
      <c r="G267" s="33"/>
      <c r="H267" s="33" t="s">
        <v>831</v>
      </c>
      <c r="I267" s="34">
        <f t="shared" si="29"/>
        <v>25</v>
      </c>
      <c r="J267" s="34">
        <f>COUNTIF(L267:AM267,"APAGADO")</f>
        <v>3</v>
      </c>
      <c r="K267" s="35">
        <f>(I267)/(J267+I267)</f>
        <v>0.8928571428571429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1376</v>
      </c>
      <c r="AC267" s="88" t="s">
        <v>1376</v>
      </c>
      <c r="AD267" s="88" t="s">
        <v>1376</v>
      </c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1074</v>
      </c>
      <c r="C268" t="s">
        <v>1146</v>
      </c>
      <c r="D268" t="s">
        <v>384</v>
      </c>
      <c r="E268" s="33" t="s">
        <v>15</v>
      </c>
      <c r="F268" s="33" t="s">
        <v>28</v>
      </c>
      <c r="G268" s="33"/>
      <c r="H268" s="33" t="s">
        <v>833</v>
      </c>
      <c r="I268" s="34">
        <f t="shared" si="29"/>
        <v>18</v>
      </c>
      <c r="J268" s="34">
        <f t="shared" si="36"/>
        <v>10</v>
      </c>
      <c r="K268" s="35">
        <f t="shared" si="37"/>
        <v>0.6428571428571429</v>
      </c>
      <c r="L268" s="88"/>
      <c r="M268" s="88"/>
      <c r="N268" s="88"/>
      <c r="O268" s="88"/>
      <c r="P268" s="88"/>
      <c r="Q268" s="88" t="s">
        <v>1376</v>
      </c>
      <c r="R268" s="88" t="s">
        <v>1376</v>
      </c>
      <c r="S268" s="88"/>
      <c r="T268" s="88"/>
      <c r="U268" s="88" t="s">
        <v>1376</v>
      </c>
      <c r="V268" s="88" t="s">
        <v>1376</v>
      </c>
      <c r="W268" s="88" t="s">
        <v>1376</v>
      </c>
      <c r="X268" s="88" t="s">
        <v>1376</v>
      </c>
      <c r="Y268" s="88" t="s">
        <v>1376</v>
      </c>
      <c r="Z268" s="88"/>
      <c r="AA268" s="88"/>
      <c r="AB268" s="88" t="s">
        <v>1376</v>
      </c>
      <c r="AC268" s="88" t="s">
        <v>1376</v>
      </c>
      <c r="AD268" s="88" t="s">
        <v>1376</v>
      </c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1075</v>
      </c>
      <c r="C269" t="s">
        <v>1146</v>
      </c>
      <c r="D269" t="s">
        <v>1076</v>
      </c>
      <c r="E269" s="33" t="s">
        <v>19</v>
      </c>
      <c r="F269" s="33" t="s">
        <v>28</v>
      </c>
      <c r="G269" s="33"/>
      <c r="H269" s="33" t="s">
        <v>987</v>
      </c>
      <c r="I269" s="34">
        <f t="shared" si="29"/>
        <v>25</v>
      </c>
      <c r="J269" s="34">
        <f t="shared" si="36"/>
        <v>3</v>
      </c>
      <c r="K269" s="35">
        <f t="shared" si="37"/>
        <v>0.8928571428571429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1376</v>
      </c>
      <c r="AC269" s="88" t="s">
        <v>1376</v>
      </c>
      <c r="AD269" s="88" t="s">
        <v>1376</v>
      </c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1077</v>
      </c>
      <c r="C270" t="s">
        <v>1146</v>
      </c>
      <c r="D270" t="s">
        <v>1078</v>
      </c>
      <c r="E270" s="33" t="s">
        <v>19</v>
      </c>
      <c r="F270" s="33" t="s">
        <v>28</v>
      </c>
      <c r="G270" s="33"/>
      <c r="H270" s="33" t="s">
        <v>988</v>
      </c>
      <c r="I270" s="34">
        <f t="shared" si="29"/>
        <v>25</v>
      </c>
      <c r="J270" s="34">
        <f t="shared" si="36"/>
        <v>3</v>
      </c>
      <c r="K270" s="35">
        <f t="shared" si="37"/>
        <v>0.8928571428571429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1376</v>
      </c>
      <c r="AC270" s="88" t="s">
        <v>1376</v>
      </c>
      <c r="AD270" s="88" t="s">
        <v>1376</v>
      </c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1079</v>
      </c>
      <c r="C271" t="s">
        <v>1146</v>
      </c>
      <c r="D271" t="s">
        <v>1080</v>
      </c>
      <c r="E271" s="33" t="s">
        <v>19</v>
      </c>
      <c r="F271" s="33" t="s">
        <v>28</v>
      </c>
      <c r="G271" s="33"/>
      <c r="H271" s="33" t="s">
        <v>989</v>
      </c>
      <c r="I271" s="34">
        <f t="shared" ref="I271:I344" si="44">COUNTIF(L271:AM271,"")</f>
        <v>25</v>
      </c>
      <c r="J271" s="34">
        <f t="shared" si="36"/>
        <v>3</v>
      </c>
      <c r="K271" s="35">
        <f t="shared" si="37"/>
        <v>0.8928571428571429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1376</v>
      </c>
      <c r="AC271" s="88" t="s">
        <v>1376</v>
      </c>
      <c r="AD271" s="88" t="s">
        <v>1376</v>
      </c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1081</v>
      </c>
      <c r="C272" t="s">
        <v>1146</v>
      </c>
      <c r="D272" t="s">
        <v>1082</v>
      </c>
      <c r="E272" s="33" t="s">
        <v>19</v>
      </c>
      <c r="F272" s="33" t="s">
        <v>28</v>
      </c>
      <c r="G272" s="33"/>
      <c r="H272" s="33" t="s">
        <v>990</v>
      </c>
      <c r="I272" s="34">
        <f t="shared" si="44"/>
        <v>25</v>
      </c>
      <c r="J272" s="34">
        <f t="shared" si="36"/>
        <v>3</v>
      </c>
      <c r="K272" s="35">
        <f t="shared" si="37"/>
        <v>0.8928571428571429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1376</v>
      </c>
      <c r="AC272" s="88" t="s">
        <v>1376</v>
      </c>
      <c r="AD272" s="88" t="s">
        <v>1376</v>
      </c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1258</v>
      </c>
      <c r="C273" t="s">
        <v>1146</v>
      </c>
      <c r="D273" t="s">
        <v>1241</v>
      </c>
      <c r="E273" s="33" t="s">
        <v>19</v>
      </c>
      <c r="F273" s="33" t="s">
        <v>28</v>
      </c>
      <c r="G273" s="33"/>
      <c r="H273" s="33" t="s">
        <v>1243</v>
      </c>
      <c r="I273" s="34">
        <f t="shared" si="44"/>
        <v>25</v>
      </c>
      <c r="J273" s="34">
        <f>COUNTIF(L273:AM273,"APAGADO")</f>
        <v>3</v>
      </c>
      <c r="K273" s="35">
        <f>(I273)/(J273+I273)</f>
        <v>0.8928571428571429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 t="s">
        <v>1376</v>
      </c>
      <c r="AC273" s="88" t="s">
        <v>1376</v>
      </c>
      <c r="AD273" s="88" t="s">
        <v>1376</v>
      </c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1259</v>
      </c>
      <c r="C274" t="s">
        <v>1146</v>
      </c>
      <c r="D274" t="s">
        <v>1241</v>
      </c>
      <c r="E274" s="33" t="s">
        <v>19</v>
      </c>
      <c r="F274" s="33" t="s">
        <v>28</v>
      </c>
      <c r="G274" s="33"/>
      <c r="H274" s="33" t="s">
        <v>1244</v>
      </c>
      <c r="I274" s="34">
        <f t="shared" si="44"/>
        <v>25</v>
      </c>
      <c r="J274" s="34">
        <f>COUNTIF(L274:AM274,"APAGADO")</f>
        <v>3</v>
      </c>
      <c r="K274" s="35">
        <f>(I274)/(J274+I274)</f>
        <v>0.8928571428571429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 t="s">
        <v>1376</v>
      </c>
      <c r="AC274" s="88" t="s">
        <v>1376</v>
      </c>
      <c r="AD274" s="88" t="s">
        <v>1376</v>
      </c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1277</v>
      </c>
      <c r="C275" t="s">
        <v>1146</v>
      </c>
      <c r="D275" t="s">
        <v>1240</v>
      </c>
      <c r="E275" s="33" t="s">
        <v>15</v>
      </c>
      <c r="F275" s="33" t="s">
        <v>28</v>
      </c>
      <c r="G275" s="33"/>
      <c r="H275" s="33" t="s">
        <v>1242</v>
      </c>
      <c r="I275" s="34">
        <f t="shared" si="44"/>
        <v>25</v>
      </c>
      <c r="J275" s="34">
        <f>COUNTIF(L275:AM275,"APAGADO")</f>
        <v>3</v>
      </c>
      <c r="K275" s="35">
        <f>(I275)/(J275+I275)</f>
        <v>0.8928571428571429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1376</v>
      </c>
      <c r="AC275" s="88" t="s">
        <v>1376</v>
      </c>
      <c r="AD275" s="88" t="s">
        <v>1376</v>
      </c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1387</v>
      </c>
      <c r="C276" t="s">
        <v>1146</v>
      </c>
      <c r="D276" t="s">
        <v>1388</v>
      </c>
      <c r="E276" s="33" t="s">
        <v>73</v>
      </c>
      <c r="F276" s="33" t="s">
        <v>28</v>
      </c>
      <c r="G276" s="33"/>
      <c r="H276" s="33" t="s">
        <v>832</v>
      </c>
      <c r="I276" s="34">
        <f t="shared" ref="I276" si="45">COUNTIF(L276:AM276,"")</f>
        <v>25</v>
      </c>
      <c r="J276" s="34">
        <f>COUNTIF(L276:AM276,"APAGADO")</f>
        <v>3</v>
      </c>
      <c r="K276" s="35">
        <f>(I276)/(J276+I276)</f>
        <v>0.8928571428571429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1376</v>
      </c>
      <c r="AC276" s="88" t="s">
        <v>1376</v>
      </c>
      <c r="AD276" s="88" t="s">
        <v>1376</v>
      </c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978</v>
      </c>
      <c r="B277" t="s">
        <v>1085</v>
      </c>
      <c r="C277" t="s">
        <v>1146</v>
      </c>
      <c r="D277" t="s">
        <v>1086</v>
      </c>
      <c r="E277" s="33" t="s">
        <v>1140</v>
      </c>
      <c r="F277" s="33" t="s">
        <v>28</v>
      </c>
      <c r="G277" s="33"/>
      <c r="H277" s="33" t="s">
        <v>980</v>
      </c>
      <c r="I277" s="34">
        <f t="shared" si="44"/>
        <v>27</v>
      </c>
      <c r="J277" s="34">
        <f t="shared" si="36"/>
        <v>1</v>
      </c>
      <c r="K277" s="35">
        <f t="shared" si="37"/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 t="s">
        <v>1376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978</v>
      </c>
      <c r="B278" t="s">
        <v>977</v>
      </c>
      <c r="C278" t="s">
        <v>1146</v>
      </c>
      <c r="D278" t="s">
        <v>1086</v>
      </c>
      <c r="E278" s="33" t="s">
        <v>1141</v>
      </c>
      <c r="F278" s="33" t="s">
        <v>28</v>
      </c>
      <c r="G278" s="33"/>
      <c r="H278" s="33" t="s">
        <v>979</v>
      </c>
      <c r="I278" s="34">
        <f t="shared" si="44"/>
        <v>27</v>
      </c>
      <c r="J278" s="34">
        <f t="shared" si="36"/>
        <v>1</v>
      </c>
      <c r="K278" s="35">
        <f t="shared" si="37"/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 t="s">
        <v>1376</v>
      </c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1145</v>
      </c>
      <c r="D279" t="s">
        <v>386</v>
      </c>
      <c r="E279" s="33" t="s">
        <v>19</v>
      </c>
      <c r="F279" s="33" t="s">
        <v>28</v>
      </c>
      <c r="G279" s="33"/>
      <c r="H279" s="33" t="s">
        <v>834</v>
      </c>
      <c r="I279" s="34">
        <f t="shared" si="44"/>
        <v>25</v>
      </c>
      <c r="J279" s="34">
        <f>COUNTIF(L279:AM279,"APAGADO")</f>
        <v>3</v>
      </c>
      <c r="K279" s="35">
        <f>(I279)/(J279+I279)</f>
        <v>0.8928571428571429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 t="s">
        <v>1376</v>
      </c>
      <c r="Z279" s="88"/>
      <c r="AA279" s="88" t="s">
        <v>1376</v>
      </c>
      <c r="AB279" s="88"/>
      <c r="AC279" s="88" t="s">
        <v>1376</v>
      </c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1087</v>
      </c>
      <c r="C280" t="s">
        <v>1145</v>
      </c>
      <c r="D280" t="s">
        <v>341</v>
      </c>
      <c r="E280" s="33" t="s">
        <v>73</v>
      </c>
      <c r="F280" s="33" t="s">
        <v>28</v>
      </c>
      <c r="G280" s="33"/>
      <c r="H280" s="33" t="s">
        <v>802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1088</v>
      </c>
      <c r="C281" t="s">
        <v>1145</v>
      </c>
      <c r="D281" t="s">
        <v>341</v>
      </c>
      <c r="E281" s="33" t="s">
        <v>73</v>
      </c>
      <c r="F281" s="33" t="s">
        <v>28</v>
      </c>
      <c r="G281" s="33"/>
      <c r="H281" s="33" t="s">
        <v>803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1089</v>
      </c>
      <c r="C282" t="s">
        <v>1145</v>
      </c>
      <c r="D282" t="s">
        <v>1090</v>
      </c>
      <c r="E282" s="33" t="s">
        <v>19</v>
      </c>
      <c r="F282" s="33" t="s">
        <v>28</v>
      </c>
      <c r="G282" s="33"/>
      <c r="H282" s="33" t="s">
        <v>1306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1091</v>
      </c>
      <c r="C283" t="s">
        <v>1145</v>
      </c>
      <c r="D283" t="s">
        <v>1092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1214</v>
      </c>
      <c r="C284" t="s">
        <v>1145</v>
      </c>
      <c r="D284" t="s">
        <v>1211</v>
      </c>
      <c r="E284" s="33" t="s">
        <v>73</v>
      </c>
      <c r="F284" s="33" t="s">
        <v>28</v>
      </c>
      <c r="G284" s="33"/>
      <c r="H284" s="33" t="s">
        <v>1220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1215</v>
      </c>
      <c r="C285" t="s">
        <v>1145</v>
      </c>
      <c r="D285" t="s">
        <v>1211</v>
      </c>
      <c r="E285" s="33" t="s">
        <v>73</v>
      </c>
      <c r="F285" s="33" t="s">
        <v>28</v>
      </c>
      <c r="G285" s="33"/>
      <c r="H285" s="33" t="s">
        <v>1221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1216</v>
      </c>
      <c r="C286" t="s">
        <v>1145</v>
      </c>
      <c r="D286" t="s">
        <v>1212</v>
      </c>
      <c r="E286" s="33" t="s">
        <v>73</v>
      </c>
      <c r="F286" s="33" t="s">
        <v>28</v>
      </c>
      <c r="G286" s="33"/>
      <c r="H286" s="33" t="s">
        <v>1222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1217</v>
      </c>
      <c r="C287" t="s">
        <v>1145</v>
      </c>
      <c r="D287" t="s">
        <v>1212</v>
      </c>
      <c r="E287" s="33" t="s">
        <v>73</v>
      </c>
      <c r="F287" s="33" t="s">
        <v>28</v>
      </c>
      <c r="G287" s="33"/>
      <c r="H287" s="33" t="s">
        <v>1223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1321</v>
      </c>
      <c r="C288" t="s">
        <v>1145</v>
      </c>
      <c r="D288" t="s">
        <v>1322</v>
      </c>
      <c r="E288" t="s">
        <v>19</v>
      </c>
      <c r="F288" t="s">
        <v>28</v>
      </c>
      <c r="G288"/>
      <c r="H288" s="33" t="s">
        <v>1328</v>
      </c>
      <c r="I288" s="34">
        <f t="shared" si="44"/>
        <v>26</v>
      </c>
      <c r="J288" s="34">
        <f t="shared" ref="J288:J289" si="46">COUNTIF(L288:AM288,"APAGADO")</f>
        <v>2</v>
      </c>
      <c r="K288" s="35">
        <f t="shared" ref="K288:K289" si="47">(I288)/(J288+I288)</f>
        <v>0.9285714285714286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 t="s">
        <v>1376</v>
      </c>
      <c r="Y288" s="88" t="s">
        <v>1376</v>
      </c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1323</v>
      </c>
      <c r="C289" t="s">
        <v>1145</v>
      </c>
      <c r="D289" t="s">
        <v>1324</v>
      </c>
      <c r="E289" t="s">
        <v>19</v>
      </c>
      <c r="F289" t="s">
        <v>28</v>
      </c>
      <c r="G289"/>
      <c r="H289" s="33" t="s">
        <v>1329</v>
      </c>
      <c r="I289" s="34">
        <f t="shared" si="44"/>
        <v>26</v>
      </c>
      <c r="J289" s="34">
        <f t="shared" si="46"/>
        <v>2</v>
      </c>
      <c r="K289" s="35">
        <f t="shared" si="47"/>
        <v>0.9285714285714286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 t="s">
        <v>1376</v>
      </c>
      <c r="Y289" s="88" t="s">
        <v>1376</v>
      </c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1145</v>
      </c>
      <c r="D290" t="s">
        <v>389</v>
      </c>
      <c r="E290" s="33" t="s">
        <v>19</v>
      </c>
      <c r="F290" s="33" t="s">
        <v>28</v>
      </c>
      <c r="G290" s="33"/>
      <c r="H290" s="33" t="s">
        <v>835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1145</v>
      </c>
      <c r="D291" t="s">
        <v>391</v>
      </c>
      <c r="E291" s="33" t="s">
        <v>19</v>
      </c>
      <c r="F291" s="33" t="s">
        <v>28</v>
      </c>
      <c r="G291" s="33"/>
      <c r="H291" s="33" t="s">
        <v>836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1145</v>
      </c>
      <c r="D292" t="s">
        <v>394</v>
      </c>
      <c r="E292" s="33" t="s">
        <v>19</v>
      </c>
      <c r="F292" s="33" t="s">
        <v>20</v>
      </c>
      <c r="G292" s="33"/>
      <c r="H292" s="33" t="s">
        <v>837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1145</v>
      </c>
      <c r="D293" t="s">
        <v>396</v>
      </c>
      <c r="E293" s="33" t="s">
        <v>19</v>
      </c>
      <c r="F293" s="33" t="s">
        <v>28</v>
      </c>
      <c r="G293" s="33"/>
      <c r="H293" s="33" t="s">
        <v>840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1093</v>
      </c>
      <c r="C294" t="s">
        <v>1145</v>
      </c>
      <c r="D294" t="s">
        <v>397</v>
      </c>
      <c r="E294" s="33" t="s">
        <v>19</v>
      </c>
      <c r="F294" s="33" t="s">
        <v>28</v>
      </c>
      <c r="G294" s="33"/>
      <c r="H294" s="33" t="s">
        <v>841</v>
      </c>
      <c r="I294" s="34">
        <f t="shared" si="44"/>
        <v>16</v>
      </c>
      <c r="J294" s="34">
        <f>COUNTIF(L294:AM294,"APAGADO")</f>
        <v>12</v>
      </c>
      <c r="K294" s="35">
        <f>(I294)/(J294+I294)</f>
        <v>0.5714285714285714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 t="s">
        <v>1376</v>
      </c>
      <c r="W294" s="88" t="s">
        <v>1376</v>
      </c>
      <c r="X294" s="88" t="s">
        <v>1376</v>
      </c>
      <c r="Y294" s="88" t="s">
        <v>1376</v>
      </c>
      <c r="Z294" s="88" t="s">
        <v>1376</v>
      </c>
      <c r="AA294" s="88" t="s">
        <v>1376</v>
      </c>
      <c r="AB294" s="88" t="s">
        <v>1376</v>
      </c>
      <c r="AC294" s="88" t="s">
        <v>1376</v>
      </c>
      <c r="AD294" s="88" t="s">
        <v>1376</v>
      </c>
      <c r="AE294" s="88" t="s">
        <v>1376</v>
      </c>
      <c r="AF294" s="88" t="s">
        <v>1376</v>
      </c>
      <c r="AG294" s="88" t="s">
        <v>1376</v>
      </c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1145</v>
      </c>
      <c r="D295" t="s">
        <v>399</v>
      </c>
      <c r="E295" s="33" t="s">
        <v>73</v>
      </c>
      <c r="F295" s="33" t="s">
        <v>28</v>
      </c>
      <c r="G295" s="33"/>
      <c r="H295" s="33" t="s">
        <v>838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1145</v>
      </c>
      <c r="D296" t="s">
        <v>399</v>
      </c>
      <c r="E296" s="33" t="s">
        <v>73</v>
      </c>
      <c r="F296" s="33" t="s">
        <v>28</v>
      </c>
      <c r="G296" s="33"/>
      <c r="H296" s="33" t="s">
        <v>839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1353</v>
      </c>
      <c r="C297" t="s">
        <v>1145</v>
      </c>
      <c r="D297" t="s">
        <v>1354</v>
      </c>
      <c r="E297" s="33" t="s">
        <v>15</v>
      </c>
      <c r="F297" s="33" t="s">
        <v>1139</v>
      </c>
      <c r="G297" s="33" t="s">
        <v>1356</v>
      </c>
      <c r="H297" s="33" t="s">
        <v>1355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1145</v>
      </c>
      <c r="D298" t="s">
        <v>411</v>
      </c>
      <c r="E298" s="33" t="s">
        <v>15</v>
      </c>
      <c r="F298" s="33" t="s">
        <v>20</v>
      </c>
      <c r="G298" s="33"/>
      <c r="H298" s="33" t="s">
        <v>842</v>
      </c>
      <c r="I298" s="34">
        <f t="shared" si="44"/>
        <v>27</v>
      </c>
      <c r="J298" s="34">
        <f t="shared" si="36"/>
        <v>1</v>
      </c>
      <c r="K298" s="35">
        <f t="shared" si="37"/>
        <v>0.9642857142857143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 t="s">
        <v>1376</v>
      </c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1145</v>
      </c>
      <c r="D299" t="s">
        <v>402</v>
      </c>
      <c r="E299" s="33" t="s">
        <v>19</v>
      </c>
      <c r="F299" s="33" t="s">
        <v>20</v>
      </c>
      <c r="G299" s="33"/>
      <c r="H299" s="33" t="s">
        <v>843</v>
      </c>
      <c r="I299" s="34">
        <f t="shared" si="44"/>
        <v>13</v>
      </c>
      <c r="J299" s="34">
        <f>COUNTIF(L299:AM299,"APAGADO")</f>
        <v>15</v>
      </c>
      <c r="K299" s="35">
        <f>(I299)/(J299+I299)</f>
        <v>0.4642857142857143</v>
      </c>
      <c r="L299" s="88"/>
      <c r="M299" s="88"/>
      <c r="N299" s="88"/>
      <c r="O299" s="88"/>
      <c r="P299" s="88"/>
      <c r="Q299" s="88" t="s">
        <v>1376</v>
      </c>
      <c r="R299" s="88" t="s">
        <v>1376</v>
      </c>
      <c r="S299" s="88"/>
      <c r="T299" s="88"/>
      <c r="U299" s="88" t="s">
        <v>1376</v>
      </c>
      <c r="V299" s="88" t="s">
        <v>1376</v>
      </c>
      <c r="W299" s="88" t="s">
        <v>1376</v>
      </c>
      <c r="X299" s="88" t="s">
        <v>1376</v>
      </c>
      <c r="Y299" s="88" t="s">
        <v>1376</v>
      </c>
      <c r="Z299" s="88" t="s">
        <v>1376</v>
      </c>
      <c r="AA299" s="88" t="s">
        <v>1376</v>
      </c>
      <c r="AB299" s="88" t="s">
        <v>1376</v>
      </c>
      <c r="AC299" s="88" t="s">
        <v>1376</v>
      </c>
      <c r="AD299" s="88" t="s">
        <v>1376</v>
      </c>
      <c r="AE299" s="88" t="s">
        <v>1376</v>
      </c>
      <c r="AF299" s="88" t="s">
        <v>1376</v>
      </c>
      <c r="AG299" s="88" t="s">
        <v>1376</v>
      </c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1145</v>
      </c>
      <c r="D300" t="s">
        <v>404</v>
      </c>
      <c r="E300" s="33" t="s">
        <v>15</v>
      </c>
      <c r="F300" s="33" t="s">
        <v>20</v>
      </c>
      <c r="G300" s="33"/>
      <c r="H300" s="33" t="s">
        <v>844</v>
      </c>
      <c r="I300" s="34">
        <f t="shared" si="44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1145</v>
      </c>
      <c r="D301" t="s">
        <v>407</v>
      </c>
      <c r="E301" s="33" t="s">
        <v>19</v>
      </c>
      <c r="F301" s="33" t="s">
        <v>28</v>
      </c>
      <c r="G301" s="33"/>
      <c r="H301" s="33" t="s">
        <v>845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1145</v>
      </c>
      <c r="D302" t="s">
        <v>407</v>
      </c>
      <c r="E302" s="33" t="s">
        <v>73</v>
      </c>
      <c r="F302" s="33" t="s">
        <v>28</v>
      </c>
      <c r="G302" s="33"/>
      <c r="H302" s="33" t="s">
        <v>846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1145</v>
      </c>
      <c r="D303" t="s">
        <v>407</v>
      </c>
      <c r="E303" s="33" t="s">
        <v>73</v>
      </c>
      <c r="F303" s="33" t="s">
        <v>28</v>
      </c>
      <c r="G303" s="33"/>
      <c r="H303" s="33" t="s">
        <v>847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1145</v>
      </c>
      <c r="D304" t="s">
        <v>414</v>
      </c>
      <c r="E304" s="33" t="s">
        <v>73</v>
      </c>
      <c r="F304" s="33" t="s">
        <v>28</v>
      </c>
      <c r="G304" s="33"/>
      <c r="H304" s="33" t="s">
        <v>848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1145</v>
      </c>
      <c r="D305" t="s">
        <v>414</v>
      </c>
      <c r="E305" s="33" t="s">
        <v>73</v>
      </c>
      <c r="F305" s="33" t="s">
        <v>28</v>
      </c>
      <c r="G305" s="33"/>
      <c r="H305" s="33" t="s">
        <v>849</v>
      </c>
      <c r="I305" s="34">
        <f t="shared" si="44"/>
        <v>28</v>
      </c>
      <c r="J305" s="34">
        <f t="shared" si="36"/>
        <v>0</v>
      </c>
      <c r="K305" s="35">
        <f t="shared" si="37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1145</v>
      </c>
      <c r="D306" t="s">
        <v>417</v>
      </c>
      <c r="E306" s="33" t="s">
        <v>73</v>
      </c>
      <c r="F306" s="33" t="s">
        <v>28</v>
      </c>
      <c r="G306" s="33"/>
      <c r="H306" s="33" t="s">
        <v>850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1145</v>
      </c>
      <c r="D307" t="s">
        <v>417</v>
      </c>
      <c r="E307" s="33" t="s">
        <v>73</v>
      </c>
      <c r="F307" s="33" t="s">
        <v>28</v>
      </c>
      <c r="G307" s="33"/>
      <c r="H307" s="33" t="s">
        <v>851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1145</v>
      </c>
      <c r="D308" t="s">
        <v>420</v>
      </c>
      <c r="E308" s="33" t="s">
        <v>73</v>
      </c>
      <c r="F308" s="33" t="s">
        <v>28</v>
      </c>
      <c r="G308" s="33"/>
      <c r="H308" s="33" t="s">
        <v>852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1145</v>
      </c>
      <c r="D309" t="s">
        <v>420</v>
      </c>
      <c r="E309" s="33" t="s">
        <v>73</v>
      </c>
      <c r="F309" s="33" t="s">
        <v>28</v>
      </c>
      <c r="G309" s="33"/>
      <c r="H309" s="33" t="s">
        <v>853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983</v>
      </c>
      <c r="C310" t="s">
        <v>1145</v>
      </c>
      <c r="D310" t="s">
        <v>984</v>
      </c>
      <c r="E310" s="33" t="s">
        <v>19</v>
      </c>
      <c r="F310" s="33" t="s">
        <v>28</v>
      </c>
      <c r="G310" s="33"/>
      <c r="H310" s="33" t="s">
        <v>991</v>
      </c>
      <c r="I310" s="34">
        <f t="shared" si="44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985</v>
      </c>
      <c r="C311" t="s">
        <v>1145</v>
      </c>
      <c r="D311" t="s">
        <v>986</v>
      </c>
      <c r="E311" s="33" t="s">
        <v>19</v>
      </c>
      <c r="F311" s="33" t="s">
        <v>28</v>
      </c>
      <c r="G311" s="33"/>
      <c r="H311" s="33" t="s">
        <v>992</v>
      </c>
      <c r="I311" s="34">
        <f t="shared" si="44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1094</v>
      </c>
      <c r="C312" t="s">
        <v>1145</v>
      </c>
      <c r="D312" t="s">
        <v>1095</v>
      </c>
      <c r="E312" s="33" t="s">
        <v>19</v>
      </c>
      <c r="F312" s="33" t="s">
        <v>28</v>
      </c>
      <c r="G312" s="33"/>
      <c r="H312" s="33" t="s">
        <v>1307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1146</v>
      </c>
      <c r="D313" t="s">
        <v>423</v>
      </c>
      <c r="E313" s="33" t="s">
        <v>15</v>
      </c>
      <c r="F313" s="33" t="s">
        <v>20</v>
      </c>
      <c r="G313" s="33"/>
      <c r="H313" s="33" t="s">
        <v>856</v>
      </c>
      <c r="I313" s="34">
        <f t="shared" si="44"/>
        <v>22</v>
      </c>
      <c r="J313" s="34">
        <f t="shared" si="36"/>
        <v>6</v>
      </c>
      <c r="K313" s="35">
        <f t="shared" si="37"/>
        <v>0.7857142857142857</v>
      </c>
      <c r="L313" s="88"/>
      <c r="M313" s="88"/>
      <c r="N313" s="88"/>
      <c r="O313" s="88"/>
      <c r="P313" s="88"/>
      <c r="Q313" s="88"/>
      <c r="R313" s="88" t="s">
        <v>1376</v>
      </c>
      <c r="S313" s="88"/>
      <c r="T313" s="88"/>
      <c r="U313" s="88" t="s">
        <v>1376</v>
      </c>
      <c r="V313" s="88" t="s">
        <v>1376</v>
      </c>
      <c r="W313" s="88" t="s">
        <v>1376</v>
      </c>
      <c r="X313" s="88" t="s">
        <v>1376</v>
      </c>
      <c r="Y313" s="88" t="s">
        <v>1376</v>
      </c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1146</v>
      </c>
      <c r="D314" t="s">
        <v>425</v>
      </c>
      <c r="E314" s="33" t="s">
        <v>15</v>
      </c>
      <c r="F314" s="33" t="s">
        <v>20</v>
      </c>
      <c r="G314" s="33"/>
      <c r="H314" s="33" t="s">
        <v>858</v>
      </c>
      <c r="I314" s="34">
        <f t="shared" si="44"/>
        <v>27</v>
      </c>
      <c r="J314" s="34">
        <f t="shared" si="36"/>
        <v>1</v>
      </c>
      <c r="K314" s="35">
        <f t="shared" si="37"/>
        <v>0.9642857142857143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 t="s">
        <v>1376</v>
      </c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1096</v>
      </c>
      <c r="C315" t="s">
        <v>1146</v>
      </c>
      <c r="D315" t="s">
        <v>1097</v>
      </c>
      <c r="E315" s="33" t="s">
        <v>73</v>
      </c>
      <c r="F315" s="33" t="s">
        <v>20</v>
      </c>
      <c r="G315" s="33"/>
      <c r="H315" s="33" t="s">
        <v>1371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1098</v>
      </c>
      <c r="C316" t="s">
        <v>1146</v>
      </c>
      <c r="D316" t="s">
        <v>1097</v>
      </c>
      <c r="E316" s="33" t="s">
        <v>73</v>
      </c>
      <c r="F316" s="33" t="s">
        <v>20</v>
      </c>
      <c r="G316" s="33"/>
      <c r="H316" s="33" t="s">
        <v>1308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1146</v>
      </c>
      <c r="D317" t="s">
        <v>427</v>
      </c>
      <c r="E317" s="33" t="s">
        <v>19</v>
      </c>
      <c r="F317" s="33" t="s">
        <v>20</v>
      </c>
      <c r="G317" s="33"/>
      <c r="H317" s="33" t="s">
        <v>854</v>
      </c>
      <c r="I317" s="34">
        <f t="shared" si="44"/>
        <v>27</v>
      </c>
      <c r="J317" s="34">
        <f t="shared" ref="J317:J394" si="48">COUNTIF(L317:AM317,"APAGADO")</f>
        <v>1</v>
      </c>
      <c r="K317" s="35">
        <f t="shared" ref="K317:K394" si="49">(I317)/(J317+I317)</f>
        <v>0.9642857142857143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 t="s">
        <v>1376</v>
      </c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1146</v>
      </c>
      <c r="D318" t="s">
        <v>429</v>
      </c>
      <c r="E318" s="33" t="s">
        <v>19</v>
      </c>
      <c r="F318" s="33" t="s">
        <v>20</v>
      </c>
      <c r="G318" s="33"/>
      <c r="H318" s="33" t="s">
        <v>855</v>
      </c>
      <c r="I318" s="34">
        <f t="shared" si="44"/>
        <v>27</v>
      </c>
      <c r="J318" s="34">
        <f t="shared" si="48"/>
        <v>1</v>
      </c>
      <c r="K318" s="35">
        <f t="shared" si="49"/>
        <v>0.9642857142857143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 t="s">
        <v>1376</v>
      </c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1146</v>
      </c>
      <c r="D319" t="s">
        <v>431</v>
      </c>
      <c r="E319" s="33" t="s">
        <v>73</v>
      </c>
      <c r="F319" s="33" t="s">
        <v>28</v>
      </c>
      <c r="G319" s="33"/>
      <c r="H319" s="33" t="s">
        <v>859</v>
      </c>
      <c r="I319" s="34">
        <f t="shared" si="44"/>
        <v>14</v>
      </c>
      <c r="J319" s="34">
        <f t="shared" si="48"/>
        <v>14</v>
      </c>
      <c r="K319" s="35">
        <f t="shared" si="49"/>
        <v>0.5</v>
      </c>
      <c r="L319" s="88"/>
      <c r="M319" s="88"/>
      <c r="N319" s="88"/>
      <c r="O319" s="88"/>
      <c r="P319" s="88"/>
      <c r="Q319" s="88" t="s">
        <v>1376</v>
      </c>
      <c r="R319" s="88"/>
      <c r="S319" s="88"/>
      <c r="T319" s="88"/>
      <c r="U319" s="88"/>
      <c r="V319" s="88" t="s">
        <v>1376</v>
      </c>
      <c r="W319" s="88" t="s">
        <v>1376</v>
      </c>
      <c r="X319" s="88" t="s">
        <v>1376</v>
      </c>
      <c r="Y319" s="88" t="s">
        <v>1376</v>
      </c>
      <c r="Z319" s="88" t="s">
        <v>1376</v>
      </c>
      <c r="AA319" s="88" t="s">
        <v>1376</v>
      </c>
      <c r="AB319" s="88" t="s">
        <v>1376</v>
      </c>
      <c r="AC319" s="88" t="s">
        <v>1376</v>
      </c>
      <c r="AD319" s="88" t="s">
        <v>1376</v>
      </c>
      <c r="AE319" s="88" t="s">
        <v>1376</v>
      </c>
      <c r="AF319" s="88" t="s">
        <v>1376</v>
      </c>
      <c r="AG319" s="88" t="s">
        <v>1376</v>
      </c>
      <c r="AH319" s="88" t="s">
        <v>1376</v>
      </c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1146</v>
      </c>
      <c r="D320" t="s">
        <v>431</v>
      </c>
      <c r="E320" s="33" t="s">
        <v>73</v>
      </c>
      <c r="F320" s="33" t="s">
        <v>28</v>
      </c>
      <c r="G320" s="33"/>
      <c r="H320" s="33" t="s">
        <v>860</v>
      </c>
      <c r="I320" s="34">
        <f t="shared" si="44"/>
        <v>14</v>
      </c>
      <c r="J320" s="34">
        <f t="shared" si="48"/>
        <v>14</v>
      </c>
      <c r="K320" s="35">
        <f t="shared" si="49"/>
        <v>0.5</v>
      </c>
      <c r="L320" s="88"/>
      <c r="M320" s="88"/>
      <c r="N320" s="88"/>
      <c r="O320" s="88"/>
      <c r="P320" s="88"/>
      <c r="Q320" s="88" t="s">
        <v>1376</v>
      </c>
      <c r="R320" s="88"/>
      <c r="S320" s="88"/>
      <c r="T320" s="88"/>
      <c r="U320" s="88"/>
      <c r="V320" s="88" t="s">
        <v>1376</v>
      </c>
      <c r="W320" s="88" t="s">
        <v>1376</v>
      </c>
      <c r="X320" s="88" t="s">
        <v>1376</v>
      </c>
      <c r="Y320" s="88" t="s">
        <v>1376</v>
      </c>
      <c r="Z320" s="88" t="s">
        <v>1376</v>
      </c>
      <c r="AA320" s="88" t="s">
        <v>1376</v>
      </c>
      <c r="AB320" s="88" t="s">
        <v>1376</v>
      </c>
      <c r="AC320" s="88" t="s">
        <v>1376</v>
      </c>
      <c r="AD320" s="88" t="s">
        <v>1376</v>
      </c>
      <c r="AE320" s="88" t="s">
        <v>1376</v>
      </c>
      <c r="AF320" s="88" t="s">
        <v>1376</v>
      </c>
      <c r="AG320" s="88" t="s">
        <v>1376</v>
      </c>
      <c r="AH320" s="88" t="s">
        <v>1376</v>
      </c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1146</v>
      </c>
      <c r="D321" t="s">
        <v>434</v>
      </c>
      <c r="E321" s="33" t="s">
        <v>73</v>
      </c>
      <c r="F321" s="33" t="s">
        <v>28</v>
      </c>
      <c r="G321" s="33"/>
      <c r="H321" s="33" t="s">
        <v>861</v>
      </c>
      <c r="I321" s="34">
        <f t="shared" si="44"/>
        <v>14</v>
      </c>
      <c r="J321" s="34">
        <f t="shared" si="48"/>
        <v>14</v>
      </c>
      <c r="K321" s="35">
        <f t="shared" si="49"/>
        <v>0.5</v>
      </c>
      <c r="L321" s="88"/>
      <c r="M321" s="88"/>
      <c r="N321" s="88"/>
      <c r="O321" s="88"/>
      <c r="P321" s="88"/>
      <c r="Q321" s="88" t="s">
        <v>1376</v>
      </c>
      <c r="R321" s="88"/>
      <c r="S321" s="88"/>
      <c r="T321" s="88"/>
      <c r="U321" s="88"/>
      <c r="V321" s="88" t="s">
        <v>1376</v>
      </c>
      <c r="W321" s="88" t="s">
        <v>1376</v>
      </c>
      <c r="X321" s="88" t="s">
        <v>1376</v>
      </c>
      <c r="Y321" s="88" t="s">
        <v>1376</v>
      </c>
      <c r="Z321" s="88" t="s">
        <v>1376</v>
      </c>
      <c r="AA321" s="88" t="s">
        <v>1376</v>
      </c>
      <c r="AB321" s="88" t="s">
        <v>1376</v>
      </c>
      <c r="AC321" s="88" t="s">
        <v>1376</v>
      </c>
      <c r="AD321" s="88" t="s">
        <v>1376</v>
      </c>
      <c r="AE321" s="88" t="s">
        <v>1376</v>
      </c>
      <c r="AF321" s="88" t="s">
        <v>1376</v>
      </c>
      <c r="AG321" s="88" t="s">
        <v>1376</v>
      </c>
      <c r="AH321" s="88" t="s">
        <v>1376</v>
      </c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1146</v>
      </c>
      <c r="D322" t="s">
        <v>434</v>
      </c>
      <c r="E322" s="33" t="s">
        <v>73</v>
      </c>
      <c r="F322" s="33" t="s">
        <v>28</v>
      </c>
      <c r="G322" s="33"/>
      <c r="H322" s="33" t="s">
        <v>862</v>
      </c>
      <c r="I322" s="34">
        <f t="shared" si="44"/>
        <v>15</v>
      </c>
      <c r="J322" s="34">
        <f t="shared" si="48"/>
        <v>13</v>
      </c>
      <c r="K322" s="35">
        <f t="shared" si="49"/>
        <v>0.5357142857142857</v>
      </c>
      <c r="L322" s="88"/>
      <c r="M322" s="88"/>
      <c r="N322" s="88"/>
      <c r="O322" s="88"/>
      <c r="P322" s="88"/>
      <c r="Q322" s="88" t="s">
        <v>1376</v>
      </c>
      <c r="R322" s="88"/>
      <c r="S322" s="88"/>
      <c r="T322" s="88"/>
      <c r="U322" s="88"/>
      <c r="V322" s="88" t="s">
        <v>1376</v>
      </c>
      <c r="W322" s="88"/>
      <c r="X322" s="88" t="s">
        <v>1376</v>
      </c>
      <c r="Y322" s="88" t="s">
        <v>1376</v>
      </c>
      <c r="Z322" s="88" t="s">
        <v>1376</v>
      </c>
      <c r="AA322" s="88" t="s">
        <v>1376</v>
      </c>
      <c r="AB322" s="88" t="s">
        <v>1376</v>
      </c>
      <c r="AC322" s="88" t="s">
        <v>1376</v>
      </c>
      <c r="AD322" s="88" t="s">
        <v>1376</v>
      </c>
      <c r="AE322" s="88" t="s">
        <v>1376</v>
      </c>
      <c r="AF322" s="88" t="s">
        <v>1376</v>
      </c>
      <c r="AG322" s="88" t="s">
        <v>1376</v>
      </c>
      <c r="AH322" s="88" t="s">
        <v>1376</v>
      </c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1146</v>
      </c>
      <c r="D323" t="s">
        <v>438</v>
      </c>
      <c r="E323" s="33" t="s">
        <v>19</v>
      </c>
      <c r="F323" s="33" t="s">
        <v>20</v>
      </c>
      <c r="G323" s="33"/>
      <c r="H323" s="33" t="s">
        <v>863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1146</v>
      </c>
      <c r="D324" t="s">
        <v>449</v>
      </c>
      <c r="E324" s="33" t="s">
        <v>15</v>
      </c>
      <c r="F324" s="33" t="s">
        <v>20</v>
      </c>
      <c r="G324" s="33"/>
      <c r="H324" s="33" t="s">
        <v>864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1146</v>
      </c>
      <c r="D325" t="s">
        <v>451</v>
      </c>
      <c r="E325" s="33" t="s">
        <v>19</v>
      </c>
      <c r="F325" s="33" t="s">
        <v>20</v>
      </c>
      <c r="G325" s="33"/>
      <c r="H325" s="33" t="s">
        <v>865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1146</v>
      </c>
      <c r="D326" t="s">
        <v>440</v>
      </c>
      <c r="E326" s="33" t="s">
        <v>19</v>
      </c>
      <c r="F326" s="33" t="s">
        <v>20</v>
      </c>
      <c r="G326" s="33"/>
      <c r="H326" s="33" t="s">
        <v>866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1146</v>
      </c>
      <c r="D327" t="s">
        <v>443</v>
      </c>
      <c r="E327" s="33" t="s">
        <v>46</v>
      </c>
      <c r="F327" s="33" t="s">
        <v>20</v>
      </c>
      <c r="G327" s="33"/>
      <c r="H327" s="33" t="s">
        <v>867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1146</v>
      </c>
      <c r="D328" t="s">
        <v>453</v>
      </c>
      <c r="E328" s="33" t="s">
        <v>15</v>
      </c>
      <c r="F328" s="33" t="s">
        <v>1139</v>
      </c>
      <c r="G328" s="33" t="s">
        <v>1345</v>
      </c>
      <c r="H328" s="33" t="s">
        <v>868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1146</v>
      </c>
      <c r="D329" t="s">
        <v>445</v>
      </c>
      <c r="E329" s="33" t="s">
        <v>15</v>
      </c>
      <c r="F329" s="33" t="s">
        <v>28</v>
      </c>
      <c r="G329" s="33"/>
      <c r="H329" s="33" t="s">
        <v>869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1146</v>
      </c>
      <c r="D330" t="s">
        <v>447</v>
      </c>
      <c r="E330" s="33" t="s">
        <v>15</v>
      </c>
      <c r="F330" s="33" t="s">
        <v>28</v>
      </c>
      <c r="G330" s="33"/>
      <c r="H330" s="33" t="s">
        <v>870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1208</v>
      </c>
      <c r="B331" t="s">
        <v>1209</v>
      </c>
      <c r="C331" t="s">
        <v>1146</v>
      </c>
      <c r="D331" t="s">
        <v>1210</v>
      </c>
      <c r="E331" s="33" t="s">
        <v>1198</v>
      </c>
      <c r="F331" s="33" t="s">
        <v>28</v>
      </c>
      <c r="G331" s="33"/>
      <c r="H331" s="33" t="s">
        <v>1224</v>
      </c>
      <c r="I331" s="34">
        <f t="shared" si="44"/>
        <v>25</v>
      </c>
      <c r="J331" s="34">
        <f t="shared" si="48"/>
        <v>3</v>
      </c>
      <c r="K331" s="35">
        <f t="shared" si="49"/>
        <v>0.8928571428571429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 t="s">
        <v>1376</v>
      </c>
      <c r="W331" s="88" t="s">
        <v>1376</v>
      </c>
      <c r="X331" s="88" t="s">
        <v>1376</v>
      </c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1208</v>
      </c>
      <c r="B332" t="s">
        <v>1228</v>
      </c>
      <c r="C332" t="s">
        <v>1146</v>
      </c>
      <c r="D332" t="s">
        <v>1210</v>
      </c>
      <c r="E332" s="33" t="s">
        <v>1198</v>
      </c>
      <c r="F332" s="33" t="s">
        <v>1359</v>
      </c>
      <c r="G332" s="33"/>
      <c r="H332" s="33" t="s">
        <v>1225</v>
      </c>
      <c r="I332" s="34">
        <f t="shared" si="44"/>
        <v>25</v>
      </c>
      <c r="J332" s="34">
        <f t="shared" si="48"/>
        <v>3</v>
      </c>
      <c r="K332" s="35">
        <f t="shared" si="49"/>
        <v>0.8928571428571429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 t="s">
        <v>1376</v>
      </c>
      <c r="W332" s="88" t="s">
        <v>1376</v>
      </c>
      <c r="X332" s="88" t="s">
        <v>1376</v>
      </c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1145</v>
      </c>
      <c r="D333" t="s">
        <v>455</v>
      </c>
      <c r="E333" s="33" t="s">
        <v>73</v>
      </c>
      <c r="F333" s="33" t="s">
        <v>28</v>
      </c>
      <c r="G333" s="33"/>
      <c r="H333" s="33" t="s">
        <v>871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1145</v>
      </c>
      <c r="D334" t="s">
        <v>455</v>
      </c>
      <c r="E334" s="33" t="s">
        <v>73</v>
      </c>
      <c r="F334" s="33" t="s">
        <v>28</v>
      </c>
      <c r="G334" s="33"/>
      <c r="H334" s="33" t="s">
        <v>872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1099</v>
      </c>
      <c r="C335" t="s">
        <v>1145</v>
      </c>
      <c r="D335" t="s">
        <v>457</v>
      </c>
      <c r="E335" s="33" t="s">
        <v>73</v>
      </c>
      <c r="F335" s="33" t="s">
        <v>28</v>
      </c>
      <c r="G335" s="33"/>
      <c r="H335" s="33" t="s">
        <v>873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1100</v>
      </c>
      <c r="C336" t="s">
        <v>1145</v>
      </c>
      <c r="D336" t="s">
        <v>457</v>
      </c>
      <c r="E336" s="33" t="s">
        <v>73</v>
      </c>
      <c r="F336" s="33" t="s">
        <v>28</v>
      </c>
      <c r="G336" s="33"/>
      <c r="H336" s="33" t="s">
        <v>874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1146</v>
      </c>
      <c r="D337" t="s">
        <v>1107</v>
      </c>
      <c r="E337" s="33" t="s">
        <v>19</v>
      </c>
      <c r="F337" s="33" t="s">
        <v>20</v>
      </c>
      <c r="G337" s="33"/>
      <c r="H337" s="33" t="s">
        <v>877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1146</v>
      </c>
      <c r="D338" t="s">
        <v>469</v>
      </c>
      <c r="E338" s="33" t="s">
        <v>19</v>
      </c>
      <c r="F338" s="33" t="s">
        <v>20</v>
      </c>
      <c r="G338" s="33"/>
      <c r="H338" s="33" t="s">
        <v>878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1146</v>
      </c>
      <c r="D339" t="s">
        <v>471</v>
      </c>
      <c r="E339" s="33" t="s">
        <v>19</v>
      </c>
      <c r="F339" s="33" t="s">
        <v>20</v>
      </c>
      <c r="G339" s="33"/>
      <c r="H339" s="33" t="s">
        <v>879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1101</v>
      </c>
      <c r="C340" t="s">
        <v>1146</v>
      </c>
      <c r="D340" t="s">
        <v>472</v>
      </c>
      <c r="E340" s="33" t="s">
        <v>19</v>
      </c>
      <c r="F340" s="33" t="s">
        <v>20</v>
      </c>
      <c r="G340" s="33"/>
      <c r="H340" s="33" t="s">
        <v>880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1108</v>
      </c>
      <c r="C341" t="s">
        <v>1146</v>
      </c>
      <c r="D341" t="s">
        <v>459</v>
      </c>
      <c r="E341" s="33" t="s">
        <v>15</v>
      </c>
      <c r="F341" s="33" t="s">
        <v>20</v>
      </c>
      <c r="G341" s="33"/>
      <c r="H341" s="33" t="s">
        <v>881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1109</v>
      </c>
      <c r="C342" t="s">
        <v>1146</v>
      </c>
      <c r="D342" t="s">
        <v>460</v>
      </c>
      <c r="E342" s="33" t="s">
        <v>19</v>
      </c>
      <c r="F342" s="33" t="s">
        <v>28</v>
      </c>
      <c r="G342" s="33"/>
      <c r="H342" s="33" t="s">
        <v>882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1110</v>
      </c>
      <c r="C343" t="s">
        <v>1146</v>
      </c>
      <c r="D343" t="s">
        <v>461</v>
      </c>
      <c r="E343" s="33" t="s">
        <v>19</v>
      </c>
      <c r="F343" s="33" t="s">
        <v>28</v>
      </c>
      <c r="G343" s="33"/>
      <c r="H343" s="33" t="s">
        <v>883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1146</v>
      </c>
      <c r="D344" t="s">
        <v>463</v>
      </c>
      <c r="E344" s="33" t="s">
        <v>19</v>
      </c>
      <c r="F344" s="33" t="s">
        <v>28</v>
      </c>
      <c r="G344" s="33"/>
      <c r="H344" s="33" t="s">
        <v>884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1111</v>
      </c>
      <c r="C345" t="s">
        <v>1146</v>
      </c>
      <c r="D345" t="s">
        <v>464</v>
      </c>
      <c r="E345" s="33" t="s">
        <v>15</v>
      </c>
      <c r="F345" s="33" t="s">
        <v>20</v>
      </c>
      <c r="G345" s="33"/>
      <c r="H345" s="33" t="s">
        <v>857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1112</v>
      </c>
      <c r="C346" t="s">
        <v>1146</v>
      </c>
      <c r="D346" t="s">
        <v>465</v>
      </c>
      <c r="E346" s="33" t="s">
        <v>15</v>
      </c>
      <c r="F346" s="33" t="s">
        <v>20</v>
      </c>
      <c r="G346" s="33"/>
      <c r="H346" s="33" t="s">
        <v>885</v>
      </c>
      <c r="I346" s="34">
        <f>COUNTIF(L346:AM346,"")</f>
        <v>26</v>
      </c>
      <c r="J346" s="34">
        <f>COUNTIF(L346:AM346,"APAGADO")</f>
        <v>2</v>
      </c>
      <c r="K346" s="35">
        <f>(I346)/(J346+I346)</f>
        <v>0.9285714285714286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 t="s">
        <v>1376</v>
      </c>
      <c r="AC346" s="88"/>
      <c r="AD346" s="88"/>
      <c r="AE346" s="88"/>
      <c r="AF346" s="88" t="s">
        <v>1376</v>
      </c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1102</v>
      </c>
      <c r="C347" t="s">
        <v>1146</v>
      </c>
      <c r="D347" t="s">
        <v>473</v>
      </c>
      <c r="E347" s="33" t="s">
        <v>15</v>
      </c>
      <c r="F347" s="33" t="s">
        <v>20</v>
      </c>
      <c r="G347" s="33"/>
      <c r="H347" s="33" t="s">
        <v>875</v>
      </c>
      <c r="I347" s="34">
        <f t="shared" ref="I347:I406" si="50">COUNTIF(L347:AM347,"")</f>
        <v>26</v>
      </c>
      <c r="J347" s="34">
        <f t="shared" si="48"/>
        <v>2</v>
      </c>
      <c r="K347" s="35">
        <f t="shared" si="49"/>
        <v>0.9285714285714286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 t="s">
        <v>1376</v>
      </c>
      <c r="AC347" s="88"/>
      <c r="AD347" s="88"/>
      <c r="AE347" s="88"/>
      <c r="AF347" s="88" t="s">
        <v>1376</v>
      </c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1146</v>
      </c>
      <c r="D348" t="s">
        <v>475</v>
      </c>
      <c r="E348" s="33" t="s">
        <v>15</v>
      </c>
      <c r="F348" s="33" t="s">
        <v>20</v>
      </c>
      <c r="G348" s="33"/>
      <c r="H348" s="33" t="s">
        <v>876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1103</v>
      </c>
      <c r="C349" t="s">
        <v>1146</v>
      </c>
      <c r="D349" t="s">
        <v>476</v>
      </c>
      <c r="E349" s="33" t="s">
        <v>73</v>
      </c>
      <c r="F349" s="33" t="s">
        <v>20</v>
      </c>
      <c r="G349" s="33"/>
      <c r="H349" s="33" t="s">
        <v>886</v>
      </c>
      <c r="I349" s="34">
        <f t="shared" si="50"/>
        <v>22</v>
      </c>
      <c r="J349" s="34">
        <f t="shared" si="48"/>
        <v>6</v>
      </c>
      <c r="K349" s="35">
        <f t="shared" si="49"/>
        <v>0.7857142857142857</v>
      </c>
      <c r="L349" s="88"/>
      <c r="M349" s="88"/>
      <c r="N349" s="88"/>
      <c r="O349" s="88"/>
      <c r="P349" s="88"/>
      <c r="Q349" s="88"/>
      <c r="R349" s="88" t="s">
        <v>1376</v>
      </c>
      <c r="S349" s="88"/>
      <c r="T349" s="88"/>
      <c r="U349" s="88" t="s">
        <v>1376</v>
      </c>
      <c r="V349" s="88" t="s">
        <v>1376</v>
      </c>
      <c r="W349" s="88" t="s">
        <v>1376</v>
      </c>
      <c r="X349" s="88" t="s">
        <v>1376</v>
      </c>
      <c r="Y349" s="88" t="s">
        <v>1376</v>
      </c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1104</v>
      </c>
      <c r="C350" t="s">
        <v>1146</v>
      </c>
      <c r="D350" t="s">
        <v>476</v>
      </c>
      <c r="E350" s="33" t="s">
        <v>73</v>
      </c>
      <c r="F350" s="33" t="s">
        <v>20</v>
      </c>
      <c r="G350" s="33"/>
      <c r="H350" s="33" t="s">
        <v>887</v>
      </c>
      <c r="I350" s="34">
        <f t="shared" si="50"/>
        <v>22</v>
      </c>
      <c r="J350" s="34">
        <f t="shared" si="48"/>
        <v>6</v>
      </c>
      <c r="K350" s="35">
        <f t="shared" si="49"/>
        <v>0.7857142857142857</v>
      </c>
      <c r="L350" s="88"/>
      <c r="M350" s="88"/>
      <c r="N350" s="88"/>
      <c r="O350" s="88"/>
      <c r="P350" s="88"/>
      <c r="Q350" s="88"/>
      <c r="R350" s="88" t="s">
        <v>1376</v>
      </c>
      <c r="S350" s="88"/>
      <c r="T350" s="88"/>
      <c r="U350" s="88" t="s">
        <v>1376</v>
      </c>
      <c r="V350" s="88" t="s">
        <v>1376</v>
      </c>
      <c r="W350" s="88" t="s">
        <v>1376</v>
      </c>
      <c r="X350" s="88" t="s">
        <v>1376</v>
      </c>
      <c r="Y350" s="88" t="s">
        <v>1376</v>
      </c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1146</v>
      </c>
      <c r="D351" t="s">
        <v>478</v>
      </c>
      <c r="E351" s="33" t="s">
        <v>15</v>
      </c>
      <c r="F351" s="33" t="s">
        <v>28</v>
      </c>
      <c r="G351" s="33"/>
      <c r="H351" s="33" t="s">
        <v>888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1113</v>
      </c>
      <c r="C352" t="s">
        <v>1146</v>
      </c>
      <c r="D352" t="s">
        <v>466</v>
      </c>
      <c r="E352" s="33" t="s">
        <v>73</v>
      </c>
      <c r="F352" s="33" t="s">
        <v>28</v>
      </c>
      <c r="G352" s="33"/>
      <c r="H352" s="33" t="s">
        <v>889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1114</v>
      </c>
      <c r="C353" t="s">
        <v>1146</v>
      </c>
      <c r="D353" t="s">
        <v>466</v>
      </c>
      <c r="E353" s="33" t="s">
        <v>73</v>
      </c>
      <c r="F353" s="33" t="s">
        <v>28</v>
      </c>
      <c r="G353" s="33"/>
      <c r="H353" s="33" t="s">
        <v>890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1105</v>
      </c>
      <c r="C354" t="s">
        <v>1146</v>
      </c>
      <c r="D354" t="s">
        <v>479</v>
      </c>
      <c r="E354" s="33" t="s">
        <v>73</v>
      </c>
      <c r="F354" s="33" t="s">
        <v>28</v>
      </c>
      <c r="G354" s="33"/>
      <c r="H354" s="33" t="s">
        <v>891</v>
      </c>
      <c r="I354" s="34">
        <f t="shared" si="50"/>
        <v>28</v>
      </c>
      <c r="J354" s="34">
        <f t="shared" si="48"/>
        <v>0</v>
      </c>
      <c r="K354" s="35">
        <f t="shared" si="49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1106</v>
      </c>
      <c r="C355" t="s">
        <v>1146</v>
      </c>
      <c r="D355" t="s">
        <v>479</v>
      </c>
      <c r="E355" s="33" t="s">
        <v>73</v>
      </c>
      <c r="F355" s="33" t="s">
        <v>28</v>
      </c>
      <c r="G355" s="33"/>
      <c r="H355" s="33" t="s">
        <v>892</v>
      </c>
      <c r="I355" s="34">
        <f t="shared" si="50"/>
        <v>28</v>
      </c>
      <c r="J355" s="34">
        <f t="shared" si="48"/>
        <v>0</v>
      </c>
      <c r="K355" s="35">
        <f t="shared" si="49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1379</v>
      </c>
      <c r="C356" t="s">
        <v>1146</v>
      </c>
      <c r="D356" s="86" t="s">
        <v>1378</v>
      </c>
      <c r="E356" s="33" t="s">
        <v>73</v>
      </c>
      <c r="F356" s="33" t="s">
        <v>28</v>
      </c>
      <c r="G356" s="33"/>
      <c r="H356" s="33" t="s">
        <v>1380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1377</v>
      </c>
      <c r="C357" t="s">
        <v>1146</v>
      </c>
      <c r="D357" s="86" t="s">
        <v>1378</v>
      </c>
      <c r="E357" s="33" t="s">
        <v>73</v>
      </c>
      <c r="F357" s="33" t="s">
        <v>28</v>
      </c>
      <c r="G357" s="33"/>
      <c r="H357" s="33" t="s">
        <v>1381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1146</v>
      </c>
      <c r="D358" t="s">
        <v>481</v>
      </c>
      <c r="E358" s="33" t="s">
        <v>73</v>
      </c>
      <c r="F358" s="33" t="s">
        <v>28</v>
      </c>
      <c r="G358" s="33"/>
      <c r="H358" s="33" t="s">
        <v>893</v>
      </c>
      <c r="I358" s="34">
        <f t="shared" si="50"/>
        <v>25</v>
      </c>
      <c r="J358" s="34">
        <f t="shared" si="48"/>
        <v>3</v>
      </c>
      <c r="K358" s="35">
        <f t="shared" si="49"/>
        <v>0.8928571428571429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 t="s">
        <v>1376</v>
      </c>
      <c r="AC358" s="88" t="s">
        <v>1376</v>
      </c>
      <c r="AD358" s="88" t="s">
        <v>1376</v>
      </c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1146</v>
      </c>
      <c r="D359" t="s">
        <v>481</v>
      </c>
      <c r="E359" s="33" t="s">
        <v>73</v>
      </c>
      <c r="F359" s="33" t="s">
        <v>28</v>
      </c>
      <c r="G359" s="33"/>
      <c r="H359" s="33" t="s">
        <v>894</v>
      </c>
      <c r="I359" s="34">
        <f t="shared" si="50"/>
        <v>25</v>
      </c>
      <c r="J359" s="34">
        <f t="shared" si="48"/>
        <v>3</v>
      </c>
      <c r="K359" s="35">
        <f t="shared" si="49"/>
        <v>0.8928571428571429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 t="s">
        <v>1376</v>
      </c>
      <c r="AC359" s="88" t="s">
        <v>1376</v>
      </c>
      <c r="AD359" s="88" t="s">
        <v>1376</v>
      </c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1189</v>
      </c>
      <c r="C360" s="33" t="s">
        <v>1146</v>
      </c>
      <c r="D360" t="s">
        <v>1188</v>
      </c>
      <c r="E360" s="33" t="s">
        <v>15</v>
      </c>
      <c r="F360" s="33" t="s">
        <v>28</v>
      </c>
      <c r="G360" s="33"/>
      <c r="H360" s="33" t="s">
        <v>1190</v>
      </c>
      <c r="I360" s="34">
        <f t="shared" si="50"/>
        <v>25</v>
      </c>
      <c r="J360" s="34">
        <f t="shared" si="48"/>
        <v>3</v>
      </c>
      <c r="K360" s="35">
        <f t="shared" si="49"/>
        <v>0.8928571428571429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 t="s">
        <v>1376</v>
      </c>
      <c r="AC360" s="88" t="s">
        <v>1376</v>
      </c>
      <c r="AD360" s="88" t="s">
        <v>1376</v>
      </c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1115</v>
      </c>
      <c r="C361" t="s">
        <v>1145</v>
      </c>
      <c r="D361" t="s">
        <v>501</v>
      </c>
      <c r="E361" s="33" t="s">
        <v>19</v>
      </c>
      <c r="F361" s="33" t="s">
        <v>1139</v>
      </c>
      <c r="G361" s="33" t="s">
        <v>1346</v>
      </c>
      <c r="H361" s="33" t="s">
        <v>903</v>
      </c>
      <c r="I361" s="34">
        <f t="shared" si="50"/>
        <v>26</v>
      </c>
      <c r="J361" s="34">
        <f t="shared" si="48"/>
        <v>2</v>
      </c>
      <c r="K361" s="35">
        <f t="shared" si="49"/>
        <v>0.9285714285714286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 t="s">
        <v>1376</v>
      </c>
      <c r="AB361" s="88" t="s">
        <v>1376</v>
      </c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1145</v>
      </c>
      <c r="D362" t="s">
        <v>485</v>
      </c>
      <c r="E362" s="33" t="s">
        <v>19</v>
      </c>
      <c r="F362" s="33" t="s">
        <v>1139</v>
      </c>
      <c r="G362" s="33" t="s">
        <v>1346</v>
      </c>
      <c r="H362" s="33" t="s">
        <v>895</v>
      </c>
      <c r="I362" s="34">
        <f t="shared" si="50"/>
        <v>26</v>
      </c>
      <c r="J362" s="34">
        <f t="shared" si="48"/>
        <v>2</v>
      </c>
      <c r="K362" s="35">
        <f t="shared" si="49"/>
        <v>0.9285714285714286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 t="s">
        <v>1376</v>
      </c>
      <c r="AB362" s="88" t="s">
        <v>1376</v>
      </c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1145</v>
      </c>
      <c r="D363" t="s">
        <v>487</v>
      </c>
      <c r="E363" s="33" t="s">
        <v>19</v>
      </c>
      <c r="F363" s="33" t="s">
        <v>28</v>
      </c>
      <c r="G363" s="33"/>
      <c r="H363" s="33" t="s">
        <v>896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1145</v>
      </c>
      <c r="D364" t="s">
        <v>490</v>
      </c>
      <c r="E364" s="33" t="s">
        <v>19</v>
      </c>
      <c r="F364" s="33" t="s">
        <v>28</v>
      </c>
      <c r="G364" s="33"/>
      <c r="H364" s="33" t="s">
        <v>897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1145</v>
      </c>
      <c r="D365" t="s">
        <v>492</v>
      </c>
      <c r="E365" s="33" t="s">
        <v>15</v>
      </c>
      <c r="F365" s="33" t="s">
        <v>28</v>
      </c>
      <c r="G365" s="33"/>
      <c r="H365" s="33" t="s">
        <v>898</v>
      </c>
      <c r="I365" s="34">
        <f t="shared" si="50"/>
        <v>26</v>
      </c>
      <c r="J365" s="34">
        <f t="shared" si="48"/>
        <v>2</v>
      </c>
      <c r="K365" s="35">
        <f t="shared" si="49"/>
        <v>0.9285714285714286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 t="s">
        <v>1376</v>
      </c>
      <c r="Y365" s="88" t="s">
        <v>1376</v>
      </c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1145</v>
      </c>
      <c r="D366" t="s">
        <v>494</v>
      </c>
      <c r="E366" s="33" t="s">
        <v>19</v>
      </c>
      <c r="F366" s="33" t="s">
        <v>28</v>
      </c>
      <c r="G366" s="33"/>
      <c r="H366" s="33" t="s">
        <v>899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1145</v>
      </c>
      <c r="D367" t="s">
        <v>496</v>
      </c>
      <c r="E367" s="33" t="s">
        <v>15</v>
      </c>
      <c r="F367" s="33" t="s">
        <v>28</v>
      </c>
      <c r="G367" s="33"/>
      <c r="H367" s="33" t="s">
        <v>900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1145</v>
      </c>
      <c r="D368" t="s">
        <v>498</v>
      </c>
      <c r="E368" s="33" t="s">
        <v>19</v>
      </c>
      <c r="F368" s="33" t="s">
        <v>28</v>
      </c>
      <c r="G368" s="33"/>
      <c r="H368" s="33" t="s">
        <v>901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1145</v>
      </c>
      <c r="D369" t="s">
        <v>500</v>
      </c>
      <c r="E369" s="33" t="s">
        <v>19</v>
      </c>
      <c r="F369" s="33" t="s">
        <v>1139</v>
      </c>
      <c r="G369" s="33" t="s">
        <v>1347</v>
      </c>
      <c r="H369" s="33" t="s">
        <v>902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1272</v>
      </c>
      <c r="C370" t="s">
        <v>1145</v>
      </c>
      <c r="D370" t="s">
        <v>1273</v>
      </c>
      <c r="E370" s="33" t="s">
        <v>1198</v>
      </c>
      <c r="F370" s="33" t="s">
        <v>28</v>
      </c>
      <c r="G370" s="33"/>
      <c r="H370" s="33" t="s">
        <v>1274</v>
      </c>
      <c r="I370" s="34">
        <f t="shared" si="50"/>
        <v>27</v>
      </c>
      <c r="J370" s="34">
        <f t="shared" si="48"/>
        <v>1</v>
      </c>
      <c r="K370" s="35">
        <f t="shared" si="49"/>
        <v>0.9642857142857143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 t="s">
        <v>1376</v>
      </c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1275</v>
      </c>
      <c r="C371" t="s">
        <v>1145</v>
      </c>
      <c r="D371" t="s">
        <v>1273</v>
      </c>
      <c r="E371" s="33" t="s">
        <v>1198</v>
      </c>
      <c r="F371" s="33" t="s">
        <v>28</v>
      </c>
      <c r="G371" s="33"/>
      <c r="H371" s="33" t="s">
        <v>1276</v>
      </c>
      <c r="I371" s="34">
        <f t="shared" si="50"/>
        <v>27</v>
      </c>
      <c r="J371" s="34">
        <f t="shared" si="48"/>
        <v>1</v>
      </c>
      <c r="K371" s="35">
        <f t="shared" si="49"/>
        <v>0.9642857142857143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 t="s">
        <v>1376</v>
      </c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1309</v>
      </c>
      <c r="C372" t="s">
        <v>1145</v>
      </c>
      <c r="D372" t="s">
        <v>1325</v>
      </c>
      <c r="E372" t="s">
        <v>73</v>
      </c>
      <c r="F372" t="s">
        <v>28</v>
      </c>
      <c r="G372"/>
      <c r="H372" s="33" t="s">
        <v>1372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1310</v>
      </c>
      <c r="C373" t="s">
        <v>1145</v>
      </c>
      <c r="D373" t="s">
        <v>1325</v>
      </c>
      <c r="E373" t="s">
        <v>73</v>
      </c>
      <c r="F373" t="s">
        <v>28</v>
      </c>
      <c r="G373"/>
      <c r="H373" s="33" t="s">
        <v>1373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1146</v>
      </c>
      <c r="D374" t="s">
        <v>503</v>
      </c>
      <c r="E374" s="33" t="s">
        <v>19</v>
      </c>
      <c r="F374" s="33" t="s">
        <v>20</v>
      </c>
      <c r="G374" s="33"/>
      <c r="H374" s="33" t="s">
        <v>904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1146</v>
      </c>
      <c r="D375" t="s">
        <v>505</v>
      </c>
      <c r="E375" s="33" t="s">
        <v>15</v>
      </c>
      <c r="F375" s="33" t="s">
        <v>20</v>
      </c>
      <c r="G375" s="33"/>
      <c r="H375" s="33" t="s">
        <v>905</v>
      </c>
      <c r="I375" s="34">
        <f t="shared" si="50"/>
        <v>27</v>
      </c>
      <c r="J375" s="34">
        <f t="shared" si="48"/>
        <v>1</v>
      </c>
      <c r="K375" s="35">
        <f t="shared" si="49"/>
        <v>0.9642857142857143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 t="s">
        <v>1376</v>
      </c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1146</v>
      </c>
      <c r="D376" t="s">
        <v>507</v>
      </c>
      <c r="E376" s="33" t="s">
        <v>73</v>
      </c>
      <c r="F376" s="33" t="s">
        <v>20</v>
      </c>
      <c r="G376" s="33"/>
      <c r="H376" s="33" t="s">
        <v>906</v>
      </c>
      <c r="I376" s="34">
        <f t="shared" si="50"/>
        <v>15</v>
      </c>
      <c r="J376" s="34">
        <f t="shared" si="48"/>
        <v>13</v>
      </c>
      <c r="K376" s="35">
        <f t="shared" si="49"/>
        <v>0.5357142857142857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 t="s">
        <v>1376</v>
      </c>
      <c r="W376" s="88" t="s">
        <v>1376</v>
      </c>
      <c r="X376" s="88" t="s">
        <v>1376</v>
      </c>
      <c r="Y376" s="88" t="s">
        <v>1376</v>
      </c>
      <c r="Z376" s="88" t="s">
        <v>1376</v>
      </c>
      <c r="AA376" s="88" t="s">
        <v>1376</v>
      </c>
      <c r="AB376" s="88" t="s">
        <v>1376</v>
      </c>
      <c r="AC376" s="88" t="s">
        <v>1376</v>
      </c>
      <c r="AD376" s="88" t="s">
        <v>1376</v>
      </c>
      <c r="AE376" s="88" t="s">
        <v>1376</v>
      </c>
      <c r="AF376" s="88" t="s">
        <v>1376</v>
      </c>
      <c r="AG376" s="88" t="s">
        <v>1376</v>
      </c>
      <c r="AH376" s="88" t="s">
        <v>1376</v>
      </c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1146</v>
      </c>
      <c r="D377" t="s">
        <v>507</v>
      </c>
      <c r="E377" s="33" t="s">
        <v>73</v>
      </c>
      <c r="F377" s="33" t="s">
        <v>20</v>
      </c>
      <c r="G377" s="33"/>
      <c r="H377" s="33" t="s">
        <v>907</v>
      </c>
      <c r="I377" s="34">
        <f t="shared" si="50"/>
        <v>15</v>
      </c>
      <c r="J377" s="34">
        <f t="shared" si="48"/>
        <v>13</v>
      </c>
      <c r="K377" s="35">
        <f t="shared" si="49"/>
        <v>0.5357142857142857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 t="s">
        <v>1376</v>
      </c>
      <c r="W377" s="88" t="s">
        <v>1376</v>
      </c>
      <c r="X377" s="88" t="s">
        <v>1376</v>
      </c>
      <c r="Y377" s="88" t="s">
        <v>1376</v>
      </c>
      <c r="Z377" s="88" t="s">
        <v>1376</v>
      </c>
      <c r="AA377" s="88" t="s">
        <v>1376</v>
      </c>
      <c r="AB377" s="88" t="s">
        <v>1376</v>
      </c>
      <c r="AC377" s="88" t="s">
        <v>1376</v>
      </c>
      <c r="AD377" s="88" t="s">
        <v>1376</v>
      </c>
      <c r="AE377" s="88" t="s">
        <v>1376</v>
      </c>
      <c r="AF377" s="88" t="s">
        <v>1376</v>
      </c>
      <c r="AG377" s="88" t="s">
        <v>1376</v>
      </c>
      <c r="AH377" s="88" t="s">
        <v>1376</v>
      </c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1146</v>
      </c>
      <c r="D378" t="s">
        <v>510</v>
      </c>
      <c r="E378" s="33" t="s">
        <v>73</v>
      </c>
      <c r="F378" s="33" t="s">
        <v>20</v>
      </c>
      <c r="G378" s="33"/>
      <c r="H378" s="33" t="s">
        <v>908</v>
      </c>
      <c r="I378" s="34">
        <f t="shared" si="50"/>
        <v>24</v>
      </c>
      <c r="J378" s="34">
        <f t="shared" si="48"/>
        <v>4</v>
      </c>
      <c r="K378" s="35">
        <f t="shared" si="49"/>
        <v>0.8571428571428571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 t="s">
        <v>1376</v>
      </c>
      <c r="Z378" s="88" t="s">
        <v>1376</v>
      </c>
      <c r="AA378" s="88" t="s">
        <v>1376</v>
      </c>
      <c r="AB378" s="88" t="s">
        <v>1376</v>
      </c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1146</v>
      </c>
      <c r="D379" t="s">
        <v>510</v>
      </c>
      <c r="E379" s="33" t="s">
        <v>73</v>
      </c>
      <c r="F379" s="33" t="s">
        <v>20</v>
      </c>
      <c r="G379" s="33"/>
      <c r="H379" s="33" t="s">
        <v>909</v>
      </c>
      <c r="I379" s="34">
        <f t="shared" si="50"/>
        <v>26</v>
      </c>
      <c r="J379" s="34">
        <f t="shared" si="48"/>
        <v>2</v>
      </c>
      <c r="K379" s="35">
        <f t="shared" si="49"/>
        <v>0.9285714285714286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 t="s">
        <v>1376</v>
      </c>
      <c r="AA379" s="88" t="s">
        <v>1376</v>
      </c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1146</v>
      </c>
      <c r="D380" t="s">
        <v>513</v>
      </c>
      <c r="E380" s="33" t="s">
        <v>15</v>
      </c>
      <c r="F380" s="33" t="s">
        <v>28</v>
      </c>
      <c r="G380" s="33"/>
      <c r="H380" s="33" t="s">
        <v>910</v>
      </c>
      <c r="I380" s="34">
        <f>COUNTIF(L380:AM380,"")</f>
        <v>15</v>
      </c>
      <c r="J380" s="34">
        <f t="shared" si="48"/>
        <v>13</v>
      </c>
      <c r="K380" s="35">
        <f t="shared" si="49"/>
        <v>0.5357142857142857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 t="s">
        <v>1376</v>
      </c>
      <c r="W380" s="88" t="s">
        <v>1376</v>
      </c>
      <c r="X380" s="88" t="s">
        <v>1376</v>
      </c>
      <c r="Y380" s="88" t="s">
        <v>1376</v>
      </c>
      <c r="Z380" s="88" t="s">
        <v>1376</v>
      </c>
      <c r="AA380" s="88" t="s">
        <v>1376</v>
      </c>
      <c r="AB380" s="88" t="s">
        <v>1376</v>
      </c>
      <c r="AC380" s="88" t="s">
        <v>1376</v>
      </c>
      <c r="AD380" s="88" t="s">
        <v>1376</v>
      </c>
      <c r="AE380" s="88" t="s">
        <v>1376</v>
      </c>
      <c r="AF380" s="88" t="s">
        <v>1376</v>
      </c>
      <c r="AG380" s="88" t="s">
        <v>1376</v>
      </c>
      <c r="AH380" s="88" t="s">
        <v>1376</v>
      </c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1116</v>
      </c>
      <c r="C381" t="s">
        <v>1146</v>
      </c>
      <c r="D381" t="s">
        <v>514</v>
      </c>
      <c r="E381" s="33" t="s">
        <v>73</v>
      </c>
      <c r="F381" s="33" t="s">
        <v>28</v>
      </c>
      <c r="G381" s="33"/>
      <c r="H381" s="33" t="s">
        <v>911</v>
      </c>
      <c r="I381" s="34">
        <f t="shared" si="50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1117</v>
      </c>
      <c r="C382" t="s">
        <v>1146</v>
      </c>
      <c r="D382" t="s">
        <v>514</v>
      </c>
      <c r="E382" s="33" t="s">
        <v>73</v>
      </c>
      <c r="F382" s="33" t="s">
        <v>28</v>
      </c>
      <c r="G382" s="33"/>
      <c r="H382" s="33" t="s">
        <v>912</v>
      </c>
      <c r="I382" s="34">
        <f t="shared" si="50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1146</v>
      </c>
      <c r="D383" t="s">
        <v>516</v>
      </c>
      <c r="E383" s="33" t="s">
        <v>73</v>
      </c>
      <c r="F383" s="33" t="s">
        <v>28</v>
      </c>
      <c r="G383" s="33"/>
      <c r="H383" s="33" t="s">
        <v>913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1146</v>
      </c>
      <c r="D384" t="s">
        <v>516</v>
      </c>
      <c r="E384" s="33" t="s">
        <v>73</v>
      </c>
      <c r="F384" s="33" t="s">
        <v>28</v>
      </c>
      <c r="G384" s="33"/>
      <c r="H384" s="33" t="s">
        <v>914</v>
      </c>
      <c r="I384" s="34">
        <f t="shared" si="50"/>
        <v>28</v>
      </c>
      <c r="J384" s="34">
        <f t="shared" si="48"/>
        <v>0</v>
      </c>
      <c r="K384" s="35">
        <f t="shared" si="49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1179</v>
      </c>
      <c r="C385" s="33" t="s">
        <v>1146</v>
      </c>
      <c r="D385" t="s">
        <v>1180</v>
      </c>
      <c r="E385" s="33" t="s">
        <v>19</v>
      </c>
      <c r="F385" s="33" t="s">
        <v>28</v>
      </c>
      <c r="G385" s="33"/>
      <c r="H385" s="33" t="s">
        <v>1181</v>
      </c>
      <c r="I385" s="34">
        <f t="shared" si="50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1333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1184</v>
      </c>
      <c r="C386" s="33" t="s">
        <v>1146</v>
      </c>
      <c r="D386" t="s">
        <v>1182</v>
      </c>
      <c r="E386" s="33" t="s">
        <v>19</v>
      </c>
      <c r="F386" s="33" t="s">
        <v>28</v>
      </c>
      <c r="G386" s="33"/>
      <c r="H386" s="33" t="s">
        <v>1183</v>
      </c>
      <c r="I386" s="34">
        <f t="shared" si="50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1185</v>
      </c>
      <c r="C387" s="33" t="s">
        <v>1146</v>
      </c>
      <c r="D387" t="s">
        <v>1186</v>
      </c>
      <c r="E387" s="33" t="s">
        <v>19</v>
      </c>
      <c r="F387" s="33" t="s">
        <v>28</v>
      </c>
      <c r="G387" s="33"/>
      <c r="H387" s="33" t="s">
        <v>1187</v>
      </c>
      <c r="I387" s="34">
        <f t="shared" si="50"/>
        <v>15</v>
      </c>
      <c r="J387" s="34">
        <f t="shared" ref="J387" si="54">COUNTIF(L387:AM387,"APAGADO")</f>
        <v>13</v>
      </c>
      <c r="K387" s="35">
        <f t="shared" ref="K387" si="55">(I387)/(J387+I387)</f>
        <v>0.5357142857142857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 t="s">
        <v>1376</v>
      </c>
      <c r="W387" s="88" t="s">
        <v>1376</v>
      </c>
      <c r="X387" s="88" t="s">
        <v>1376</v>
      </c>
      <c r="Y387" s="88" t="s">
        <v>1376</v>
      </c>
      <c r="Z387" s="88" t="s">
        <v>1376</v>
      </c>
      <c r="AA387" s="88" t="s">
        <v>1376</v>
      </c>
      <c r="AB387" s="88" t="s">
        <v>1376</v>
      </c>
      <c r="AC387" s="88" t="s">
        <v>1376</v>
      </c>
      <c r="AD387" s="88" t="s">
        <v>1376</v>
      </c>
      <c r="AE387" s="88" t="s">
        <v>1376</v>
      </c>
      <c r="AF387" s="88" t="s">
        <v>1376</v>
      </c>
      <c r="AG387" s="88" t="s">
        <v>1376</v>
      </c>
      <c r="AH387" s="88" t="s">
        <v>1376</v>
      </c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1146</v>
      </c>
      <c r="D388" t="s">
        <v>1122</v>
      </c>
      <c r="E388" s="33" t="s">
        <v>19</v>
      </c>
      <c r="F388" s="33" t="s">
        <v>28</v>
      </c>
      <c r="G388" s="33"/>
      <c r="H388" s="33" t="s">
        <v>915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1146</v>
      </c>
      <c r="D389" t="s">
        <v>1175</v>
      </c>
      <c r="E389" s="33" t="s">
        <v>19</v>
      </c>
      <c r="F389" s="33" t="s">
        <v>28</v>
      </c>
      <c r="G389" s="33"/>
      <c r="H389" s="33" t="s">
        <v>916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1146</v>
      </c>
      <c r="D390" t="s">
        <v>534</v>
      </c>
      <c r="E390" s="33" t="s">
        <v>19</v>
      </c>
      <c r="F390" s="33" t="s">
        <v>28</v>
      </c>
      <c r="G390" s="33"/>
      <c r="H390" s="33" t="s">
        <v>917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1146</v>
      </c>
      <c r="D391" t="s">
        <v>536</v>
      </c>
      <c r="E391" s="33" t="s">
        <v>19</v>
      </c>
      <c r="F391" s="33" t="s">
        <v>28</v>
      </c>
      <c r="G391" s="33"/>
      <c r="H391" s="33" t="s">
        <v>918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1146</v>
      </c>
      <c r="D392" t="s">
        <v>538</v>
      </c>
      <c r="E392" s="33" t="s">
        <v>19</v>
      </c>
      <c r="F392" s="33" t="s">
        <v>20</v>
      </c>
      <c r="G392" s="33"/>
      <c r="H392" s="33" t="s">
        <v>919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1146</v>
      </c>
      <c r="D393" t="s">
        <v>1153</v>
      </c>
      <c r="E393" s="33" t="s">
        <v>19</v>
      </c>
      <c r="F393" s="33" t="s">
        <v>28</v>
      </c>
      <c r="G393" s="33"/>
      <c r="H393" s="33" t="s">
        <v>920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1145</v>
      </c>
      <c r="D394" t="s">
        <v>1152</v>
      </c>
      <c r="E394" s="33"/>
      <c r="F394" s="33" t="s">
        <v>28</v>
      </c>
      <c r="G394" s="33"/>
      <c r="H394" s="33" t="s">
        <v>921</v>
      </c>
      <c r="I394" s="34">
        <f t="shared" si="50"/>
        <v>27</v>
      </c>
      <c r="J394" s="34">
        <f t="shared" si="48"/>
        <v>1</v>
      </c>
      <c r="K394" s="35">
        <f t="shared" si="49"/>
        <v>0.9642857142857143</v>
      </c>
      <c r="L394" s="88"/>
      <c r="M394" s="88"/>
      <c r="N394" s="88"/>
      <c r="O394" s="88"/>
      <c r="P394" s="88"/>
      <c r="Q394" s="88" t="s">
        <v>1376</v>
      </c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1146</v>
      </c>
      <c r="D395" t="s">
        <v>542</v>
      </c>
      <c r="E395" s="33" t="s">
        <v>19</v>
      </c>
      <c r="F395" s="33" t="s">
        <v>28</v>
      </c>
      <c r="G395" s="33"/>
      <c r="H395" s="33" t="s">
        <v>922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1146</v>
      </c>
      <c r="D396" t="s">
        <v>544</v>
      </c>
      <c r="E396" s="33" t="s">
        <v>19</v>
      </c>
      <c r="F396" s="33" t="s">
        <v>28</v>
      </c>
      <c r="G396" s="33"/>
      <c r="H396" s="33" t="s">
        <v>923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1118</v>
      </c>
      <c r="C397" t="s">
        <v>1146</v>
      </c>
      <c r="D397" t="s">
        <v>545</v>
      </c>
      <c r="E397" s="33" t="s">
        <v>19</v>
      </c>
      <c r="F397" s="33" t="s">
        <v>28</v>
      </c>
      <c r="G397" s="33"/>
      <c r="H397" s="33" t="s">
        <v>924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1146</v>
      </c>
      <c r="D398" t="s">
        <v>547</v>
      </c>
      <c r="E398" s="33" t="s">
        <v>19</v>
      </c>
      <c r="F398" s="33" t="s">
        <v>28</v>
      </c>
      <c r="G398" s="33"/>
      <c r="H398" s="33" t="s">
        <v>925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1123</v>
      </c>
      <c r="C399" t="s">
        <v>1146</v>
      </c>
      <c r="D399" t="s">
        <v>518</v>
      </c>
      <c r="E399" s="33" t="s">
        <v>15</v>
      </c>
      <c r="F399" s="33" t="s">
        <v>1139</v>
      </c>
      <c r="G399" s="33" t="s">
        <v>1348</v>
      </c>
      <c r="H399" s="33" t="s">
        <v>926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1124</v>
      </c>
      <c r="C400" t="s">
        <v>1146</v>
      </c>
      <c r="D400" t="s">
        <v>520</v>
      </c>
      <c r="E400" s="33" t="s">
        <v>19</v>
      </c>
      <c r="F400" s="33" t="s">
        <v>28</v>
      </c>
      <c r="G400" s="33"/>
      <c r="H400" s="33" t="s">
        <v>927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1119</v>
      </c>
      <c r="C401" t="s">
        <v>1146</v>
      </c>
      <c r="D401" t="s">
        <v>548</v>
      </c>
      <c r="E401" s="33" t="s">
        <v>15</v>
      </c>
      <c r="F401" s="33" t="s">
        <v>28</v>
      </c>
      <c r="G401" s="33"/>
      <c r="H401" s="33" t="s">
        <v>928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1146</v>
      </c>
      <c r="D402" t="s">
        <v>522</v>
      </c>
      <c r="E402" s="33" t="s">
        <v>15</v>
      </c>
      <c r="F402" s="33" t="s">
        <v>1139</v>
      </c>
      <c r="G402" s="33" t="s">
        <v>1349</v>
      </c>
      <c r="H402" s="33" t="s">
        <v>929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1146</v>
      </c>
      <c r="D403" t="s">
        <v>525</v>
      </c>
      <c r="E403" s="33" t="s">
        <v>15</v>
      </c>
      <c r="F403" s="33" t="s">
        <v>1139</v>
      </c>
      <c r="G403" s="33" t="s">
        <v>1345</v>
      </c>
      <c r="H403" s="33" t="s">
        <v>930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1146</v>
      </c>
      <c r="D404" t="s">
        <v>1174</v>
      </c>
      <c r="E404" s="33" t="s">
        <v>15</v>
      </c>
      <c r="F404" s="33" t="s">
        <v>1139</v>
      </c>
      <c r="G404" s="33" t="s">
        <v>1350</v>
      </c>
      <c r="H404" s="33" t="s">
        <v>931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1125</v>
      </c>
      <c r="C405" t="s">
        <v>1146</v>
      </c>
      <c r="D405" t="s">
        <v>527</v>
      </c>
      <c r="E405" s="33" t="s">
        <v>15</v>
      </c>
      <c r="F405" s="33" t="s">
        <v>1139</v>
      </c>
      <c r="G405" s="33" t="s">
        <v>1351</v>
      </c>
      <c r="H405" s="33" t="s">
        <v>932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1126</v>
      </c>
      <c r="C406" t="s">
        <v>1146</v>
      </c>
      <c r="D406" t="s">
        <v>528</v>
      </c>
      <c r="E406" s="33" t="s">
        <v>15</v>
      </c>
      <c r="F406" s="33" t="s">
        <v>20</v>
      </c>
      <c r="G406" s="33"/>
      <c r="H406" s="33" t="s">
        <v>933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1146</v>
      </c>
      <c r="D407" t="s">
        <v>530</v>
      </c>
      <c r="E407" s="33" t="s">
        <v>46</v>
      </c>
      <c r="F407" s="33" t="s">
        <v>20</v>
      </c>
      <c r="G407" s="33"/>
      <c r="H407" s="33" t="s">
        <v>934</v>
      </c>
      <c r="I407" s="34">
        <f t="shared" ref="I407:I45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1120</v>
      </c>
      <c r="C408" t="s">
        <v>1146</v>
      </c>
      <c r="D408" t="s">
        <v>549</v>
      </c>
      <c r="E408" s="33" t="s">
        <v>73</v>
      </c>
      <c r="F408" s="33" t="s">
        <v>28</v>
      </c>
      <c r="G408" s="33"/>
      <c r="H408" s="33" t="s">
        <v>935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1121</v>
      </c>
      <c r="C409" t="s">
        <v>1146</v>
      </c>
      <c r="D409" t="s">
        <v>549</v>
      </c>
      <c r="E409" s="33" t="s">
        <v>73</v>
      </c>
      <c r="F409" s="33" t="s">
        <v>28</v>
      </c>
      <c r="G409" s="33"/>
      <c r="H409" s="33" t="s">
        <v>936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1145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27</v>
      </c>
      <c r="J410" s="34">
        <f t="shared" si="56"/>
        <v>1</v>
      </c>
      <c r="K410" s="35">
        <f t="shared" si="57"/>
        <v>0.9642857142857143</v>
      </c>
      <c r="L410" s="88"/>
      <c r="M410" s="88"/>
      <c r="N410" s="88"/>
      <c r="O410" s="88"/>
      <c r="P410" s="88"/>
      <c r="Q410" s="88" t="s">
        <v>1376</v>
      </c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1145</v>
      </c>
      <c r="D411" t="s">
        <v>551</v>
      </c>
      <c r="E411" s="33" t="s">
        <v>73</v>
      </c>
      <c r="F411" s="33" t="s">
        <v>28</v>
      </c>
      <c r="G411" s="33"/>
      <c r="H411" s="33" t="s">
        <v>937</v>
      </c>
      <c r="I411" s="34">
        <f t="shared" si="58"/>
        <v>27</v>
      </c>
      <c r="J411" s="34">
        <f t="shared" si="56"/>
        <v>1</v>
      </c>
      <c r="K411" s="35">
        <f t="shared" si="57"/>
        <v>0.9642857142857143</v>
      </c>
      <c r="L411" s="88"/>
      <c r="M411" s="88"/>
      <c r="N411" s="88"/>
      <c r="O411" s="88"/>
      <c r="P411" s="88"/>
      <c r="Q411" s="88" t="s">
        <v>1376</v>
      </c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1229</v>
      </c>
      <c r="C412" t="s">
        <v>1146</v>
      </c>
      <c r="D412" t="s">
        <v>1231</v>
      </c>
      <c r="E412" s="33" t="s">
        <v>73</v>
      </c>
      <c r="F412" s="33" t="s">
        <v>28</v>
      </c>
      <c r="G412" s="33"/>
      <c r="H412" s="33" t="s">
        <v>1232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1230</v>
      </c>
      <c r="C413" t="s">
        <v>1146</v>
      </c>
      <c r="D413" t="s">
        <v>1231</v>
      </c>
      <c r="E413" s="33" t="s">
        <v>1198</v>
      </c>
      <c r="F413" s="33" t="s">
        <v>28</v>
      </c>
      <c r="G413" s="33"/>
      <c r="H413" s="33" t="s">
        <v>1233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1292</v>
      </c>
      <c r="C414" s="33" t="s">
        <v>1146</v>
      </c>
      <c r="D414" t="s">
        <v>1288</v>
      </c>
      <c r="E414" s="33" t="s">
        <v>15</v>
      </c>
      <c r="F414" s="33" t="s">
        <v>28</v>
      </c>
      <c r="G414" s="33"/>
      <c r="H414" s="33" t="s">
        <v>1289</v>
      </c>
      <c r="I414" s="34">
        <f t="shared" si="58"/>
        <v>25</v>
      </c>
      <c r="J414" s="34">
        <f>COUNTIF(L414:AM414,"APAGADO")</f>
        <v>3</v>
      </c>
      <c r="K414" s="35">
        <f>(I414)/(J414+I414)</f>
        <v>0.8928571428571429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 t="s">
        <v>1376</v>
      </c>
      <c r="W414" s="88" t="s">
        <v>1376</v>
      </c>
      <c r="X414" s="88" t="s">
        <v>1376</v>
      </c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1127</v>
      </c>
      <c r="C415" t="s">
        <v>1145</v>
      </c>
      <c r="D415" t="s">
        <v>555</v>
      </c>
      <c r="E415" s="33" t="s">
        <v>19</v>
      </c>
      <c r="F415" s="33" t="s">
        <v>28</v>
      </c>
      <c r="G415" s="33"/>
      <c r="H415" s="33" t="s">
        <v>940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1128</v>
      </c>
      <c r="C416" t="s">
        <v>1145</v>
      </c>
      <c r="D416" t="s">
        <v>556</v>
      </c>
      <c r="E416" s="33" t="s">
        <v>19</v>
      </c>
      <c r="F416" s="33" t="s">
        <v>28</v>
      </c>
      <c r="G416" s="33"/>
      <c r="H416" s="33" t="s">
        <v>941</v>
      </c>
      <c r="I416" s="34">
        <f t="shared" si="58"/>
        <v>28</v>
      </c>
      <c r="J416" s="34">
        <f t="shared" si="56"/>
        <v>0</v>
      </c>
      <c r="K416" s="35">
        <f t="shared" si="57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1145</v>
      </c>
      <c r="D417" t="s">
        <v>558</v>
      </c>
      <c r="E417" s="33" t="s">
        <v>73</v>
      </c>
      <c r="F417" s="33" t="s">
        <v>28</v>
      </c>
      <c r="G417" s="33"/>
      <c r="H417" s="33" t="s">
        <v>938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1145</v>
      </c>
      <c r="D418" t="s">
        <v>558</v>
      </c>
      <c r="E418" s="33" t="s">
        <v>73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1145</v>
      </c>
      <c r="D419" t="s">
        <v>561</v>
      </c>
      <c r="E419" s="33" t="s">
        <v>73</v>
      </c>
      <c r="F419" s="33" t="s">
        <v>28</v>
      </c>
      <c r="G419" s="33"/>
      <c r="H419" s="33" t="s">
        <v>942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1145</v>
      </c>
      <c r="D420" t="s">
        <v>561</v>
      </c>
      <c r="E420" s="33" t="s">
        <v>73</v>
      </c>
      <c r="F420" s="33" t="s">
        <v>28</v>
      </c>
      <c r="G420" s="33"/>
      <c r="H420" s="33" t="s">
        <v>943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1145</v>
      </c>
      <c r="D421" t="s">
        <v>554</v>
      </c>
      <c r="E421" s="33" t="s">
        <v>19</v>
      </c>
      <c r="F421" s="33" t="s">
        <v>28</v>
      </c>
      <c r="G421" s="33"/>
      <c r="H421" s="33" t="s">
        <v>944</v>
      </c>
      <c r="I421" s="34">
        <f t="shared" si="58"/>
        <v>28</v>
      </c>
      <c r="J421" s="34">
        <f>COUNTIF(L421:AM421,"APAGADO")</f>
        <v>0</v>
      </c>
      <c r="K421" s="35">
        <f>(I421)/(J421+I421)</f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1145</v>
      </c>
      <c r="D422" t="s">
        <v>564</v>
      </c>
      <c r="E422" s="33" t="s">
        <v>15</v>
      </c>
      <c r="F422" s="33" t="s">
        <v>28</v>
      </c>
      <c r="G422" s="33"/>
      <c r="H422" s="33" t="s">
        <v>945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1145</v>
      </c>
      <c r="D423" t="s">
        <v>566</v>
      </c>
      <c r="E423" s="33" t="s">
        <v>19</v>
      </c>
      <c r="F423" s="33" t="s">
        <v>28</v>
      </c>
      <c r="G423" s="33"/>
      <c r="H423" s="33" t="s">
        <v>946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1145</v>
      </c>
      <c r="D424" t="s">
        <v>568</v>
      </c>
      <c r="E424" s="33" t="s">
        <v>19</v>
      </c>
      <c r="F424" s="33" t="s">
        <v>20</v>
      </c>
      <c r="G424" s="33"/>
      <c r="H424" s="33" t="s">
        <v>947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1145</v>
      </c>
      <c r="D425" t="s">
        <v>570</v>
      </c>
      <c r="E425" s="33" t="s">
        <v>19</v>
      </c>
      <c r="F425" s="33" t="s">
        <v>20</v>
      </c>
      <c r="G425" s="33"/>
      <c r="H425" s="33" t="s">
        <v>948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1145</v>
      </c>
      <c r="D426" t="s">
        <v>572</v>
      </c>
      <c r="E426" s="33" t="s">
        <v>19</v>
      </c>
      <c r="F426" s="33" t="s">
        <v>1139</v>
      </c>
      <c r="G426" s="33" t="s">
        <v>1352</v>
      </c>
      <c r="H426" s="33" t="s">
        <v>949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1145</v>
      </c>
      <c r="D427" t="s">
        <v>574</v>
      </c>
      <c r="E427" s="33" t="s">
        <v>19</v>
      </c>
      <c r="F427" s="33" t="s">
        <v>20</v>
      </c>
      <c r="G427" s="33"/>
      <c r="H427" s="33" t="s">
        <v>950</v>
      </c>
      <c r="I427" s="34">
        <f t="shared" si="58"/>
        <v>22</v>
      </c>
      <c r="J427" s="34">
        <f t="shared" si="56"/>
        <v>6</v>
      </c>
      <c r="K427" s="35">
        <f t="shared" si="57"/>
        <v>0.7857142857142857</v>
      </c>
      <c r="L427" s="88"/>
      <c r="M427" s="88"/>
      <c r="N427" s="88"/>
      <c r="O427" s="88"/>
      <c r="P427" s="88"/>
      <c r="Q427" s="88" t="s">
        <v>1376</v>
      </c>
      <c r="R427" s="88" t="s">
        <v>1376</v>
      </c>
      <c r="S427" s="88"/>
      <c r="T427" s="88"/>
      <c r="U427" s="88" t="s">
        <v>1376</v>
      </c>
      <c r="V427" s="88" t="s">
        <v>1376</v>
      </c>
      <c r="W427" s="88" t="s">
        <v>1376</v>
      </c>
      <c r="X427" s="88" t="s">
        <v>1376</v>
      </c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576</v>
      </c>
      <c r="C428" t="s">
        <v>1146</v>
      </c>
      <c r="D428" t="s">
        <v>577</v>
      </c>
      <c r="E428" s="33" t="s">
        <v>15</v>
      </c>
      <c r="F428" s="33" t="s">
        <v>28</v>
      </c>
      <c r="G428" s="33"/>
      <c r="H428" s="33" t="s">
        <v>951</v>
      </c>
      <c r="I428" s="34">
        <f t="shared" si="58"/>
        <v>25</v>
      </c>
      <c r="J428" s="34">
        <f t="shared" si="56"/>
        <v>3</v>
      </c>
      <c r="K428" s="35">
        <f t="shared" si="57"/>
        <v>0.8928571428571429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 t="s">
        <v>1376</v>
      </c>
      <c r="AC428" s="88" t="s">
        <v>1376</v>
      </c>
      <c r="AD428" s="88" t="s">
        <v>1376</v>
      </c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578</v>
      </c>
      <c r="C429" t="s">
        <v>1146</v>
      </c>
      <c r="D429" t="s">
        <v>579</v>
      </c>
      <c r="E429" s="33" t="s">
        <v>15</v>
      </c>
      <c r="F429" s="33" t="s">
        <v>28</v>
      </c>
      <c r="G429" s="33"/>
      <c r="H429" s="33" t="s">
        <v>952</v>
      </c>
      <c r="I429" s="34">
        <f t="shared" si="58"/>
        <v>25</v>
      </c>
      <c r="J429" s="34">
        <f t="shared" si="56"/>
        <v>3</v>
      </c>
      <c r="K429" s="35">
        <f t="shared" si="57"/>
        <v>0.8928571428571429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1376</v>
      </c>
      <c r="AC429" s="88" t="s">
        <v>1376</v>
      </c>
      <c r="AD429" s="88" t="s">
        <v>1376</v>
      </c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1129</v>
      </c>
      <c r="C430" t="s">
        <v>1146</v>
      </c>
      <c r="D430" t="s">
        <v>580</v>
      </c>
      <c r="E430" s="33" t="s">
        <v>73</v>
      </c>
      <c r="F430" s="33" t="s">
        <v>28</v>
      </c>
      <c r="G430" s="33"/>
      <c r="H430" s="33" t="s">
        <v>953</v>
      </c>
      <c r="I430" s="34">
        <f t="shared" si="58"/>
        <v>25</v>
      </c>
      <c r="J430" s="34">
        <f t="shared" si="56"/>
        <v>3</v>
      </c>
      <c r="K430" s="35">
        <f t="shared" si="57"/>
        <v>0.8928571428571429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1376</v>
      </c>
      <c r="AC430" s="88" t="s">
        <v>1376</v>
      </c>
      <c r="AD430" s="88" t="s">
        <v>1376</v>
      </c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1130</v>
      </c>
      <c r="C431" t="s">
        <v>1146</v>
      </c>
      <c r="D431" t="s">
        <v>580</v>
      </c>
      <c r="E431" s="33" t="s">
        <v>73</v>
      </c>
      <c r="F431" s="33" t="s">
        <v>28</v>
      </c>
      <c r="G431" s="33"/>
      <c r="H431" s="33" t="s">
        <v>954</v>
      </c>
      <c r="I431" s="34">
        <f t="shared" si="58"/>
        <v>25</v>
      </c>
      <c r="J431" s="34">
        <f t="shared" si="56"/>
        <v>3</v>
      </c>
      <c r="K431" s="35">
        <f t="shared" si="57"/>
        <v>0.8928571428571429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 t="s">
        <v>1376</v>
      </c>
      <c r="AC431" s="88" t="s">
        <v>1376</v>
      </c>
      <c r="AD431" s="88" t="s">
        <v>1376</v>
      </c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1131</v>
      </c>
      <c r="C432" t="s">
        <v>1146</v>
      </c>
      <c r="D432" t="s">
        <v>582</v>
      </c>
      <c r="E432" s="33" t="s">
        <v>73</v>
      </c>
      <c r="F432" s="33" t="s">
        <v>28</v>
      </c>
      <c r="G432" s="33"/>
      <c r="H432" s="33" t="s">
        <v>955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1132</v>
      </c>
      <c r="C433" t="s">
        <v>1146</v>
      </c>
      <c r="D433" t="s">
        <v>583</v>
      </c>
      <c r="E433" s="33" t="s">
        <v>15</v>
      </c>
      <c r="F433" s="33" t="s">
        <v>28</v>
      </c>
      <c r="G433" s="33"/>
      <c r="H433" s="33" t="s">
        <v>956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584</v>
      </c>
      <c r="C434" t="s">
        <v>1146</v>
      </c>
      <c r="D434" t="s">
        <v>585</v>
      </c>
      <c r="E434" s="33" t="s">
        <v>73</v>
      </c>
      <c r="F434" s="33" t="s">
        <v>28</v>
      </c>
      <c r="G434" s="33"/>
      <c r="H434" s="33" t="s">
        <v>957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586</v>
      </c>
      <c r="C435" t="s">
        <v>1146</v>
      </c>
      <c r="D435" t="s">
        <v>587</v>
      </c>
      <c r="E435" s="33" t="s">
        <v>15</v>
      </c>
      <c r="F435" s="33" t="s">
        <v>28</v>
      </c>
      <c r="G435" s="33"/>
      <c r="H435" s="33" t="s">
        <v>958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588</v>
      </c>
      <c r="C436" t="s">
        <v>1146</v>
      </c>
      <c r="D436" t="s">
        <v>589</v>
      </c>
      <c r="E436" s="33" t="s">
        <v>15</v>
      </c>
      <c r="F436" s="33" t="s">
        <v>28</v>
      </c>
      <c r="G436" s="33"/>
      <c r="H436" s="33" t="s">
        <v>959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590</v>
      </c>
      <c r="C437" t="s">
        <v>1146</v>
      </c>
      <c r="D437" t="s">
        <v>1176</v>
      </c>
      <c r="E437" s="33" t="s">
        <v>19</v>
      </c>
      <c r="F437" s="33" t="s">
        <v>20</v>
      </c>
      <c r="G437" s="33"/>
      <c r="H437" s="33" t="s">
        <v>960</v>
      </c>
      <c r="I437" s="34">
        <f t="shared" si="58"/>
        <v>26</v>
      </c>
      <c r="J437" s="34">
        <f t="shared" si="56"/>
        <v>2</v>
      </c>
      <c r="K437" s="35">
        <f t="shared" si="57"/>
        <v>0.9285714285714286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 t="s">
        <v>1376</v>
      </c>
      <c r="Z437" s="88"/>
      <c r="AA437" s="88"/>
      <c r="AB437" s="88"/>
      <c r="AC437" s="88"/>
      <c r="AD437" s="88" t="s">
        <v>1376</v>
      </c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1133</v>
      </c>
      <c r="C438" t="s">
        <v>1146</v>
      </c>
      <c r="D438" t="s">
        <v>1177</v>
      </c>
      <c r="E438" s="33" t="s">
        <v>73</v>
      </c>
      <c r="F438" s="33" t="s">
        <v>28</v>
      </c>
      <c r="G438" s="33"/>
      <c r="H438" s="33" t="s">
        <v>961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 t="s">
        <v>1376</v>
      </c>
      <c r="Y438" s="88" t="s">
        <v>1376</v>
      </c>
      <c r="Z438" s="88"/>
      <c r="AA438" s="88"/>
      <c r="AB438" s="88"/>
      <c r="AC438" s="88"/>
      <c r="AD438" s="88" t="s">
        <v>1376</v>
      </c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1134</v>
      </c>
      <c r="C439" t="s">
        <v>1146</v>
      </c>
      <c r="D439" t="s">
        <v>1177</v>
      </c>
      <c r="E439" s="33" t="s">
        <v>73</v>
      </c>
      <c r="F439" s="33" t="s">
        <v>28</v>
      </c>
      <c r="G439" s="33"/>
      <c r="H439" s="33" t="s">
        <v>962</v>
      </c>
      <c r="I439" s="34">
        <f t="shared" si="58"/>
        <v>25</v>
      </c>
      <c r="J439" s="34">
        <f t="shared" si="56"/>
        <v>3</v>
      </c>
      <c r="K439" s="35">
        <f t="shared" si="57"/>
        <v>0.8928571428571429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 t="s">
        <v>1376</v>
      </c>
      <c r="Y439" s="88" t="s">
        <v>1376</v>
      </c>
      <c r="Z439" s="88"/>
      <c r="AA439" s="88"/>
      <c r="AB439" s="88"/>
      <c r="AC439" s="88"/>
      <c r="AD439" s="88" t="s">
        <v>1376</v>
      </c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1135</v>
      </c>
      <c r="C440" t="s">
        <v>1146</v>
      </c>
      <c r="D440" t="s">
        <v>1191</v>
      </c>
      <c r="E440" s="33" t="s">
        <v>15</v>
      </c>
      <c r="F440" s="33" t="s">
        <v>28</v>
      </c>
      <c r="G440" s="33"/>
      <c r="H440" s="33" t="s">
        <v>963</v>
      </c>
      <c r="I440" s="34">
        <f t="shared" si="58"/>
        <v>25</v>
      </c>
      <c r="J440" s="34">
        <f t="shared" si="56"/>
        <v>3</v>
      </c>
      <c r="K440" s="35">
        <f t="shared" si="57"/>
        <v>0.8928571428571429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 t="s">
        <v>1376</v>
      </c>
      <c r="Y440" s="88" t="s">
        <v>1376</v>
      </c>
      <c r="Z440" s="88"/>
      <c r="AA440" s="88"/>
      <c r="AB440" s="88"/>
      <c r="AC440" s="88"/>
      <c r="AD440" s="88" t="s">
        <v>1376</v>
      </c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591</v>
      </c>
      <c r="C441" t="s">
        <v>1146</v>
      </c>
      <c r="D441" t="s">
        <v>1178</v>
      </c>
      <c r="E441" s="33" t="s">
        <v>15</v>
      </c>
      <c r="F441" s="33" t="s">
        <v>28</v>
      </c>
      <c r="G441" s="33"/>
      <c r="H441" s="33" t="s">
        <v>1308</v>
      </c>
      <c r="I441" s="34">
        <f t="shared" si="58"/>
        <v>25</v>
      </c>
      <c r="J441" s="34">
        <f t="shared" si="56"/>
        <v>3</v>
      </c>
      <c r="K441" s="35">
        <f t="shared" si="57"/>
        <v>0.8928571428571429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 t="s">
        <v>1376</v>
      </c>
      <c r="Y441" s="88" t="s">
        <v>1376</v>
      </c>
      <c r="Z441" s="88"/>
      <c r="AA441" s="88"/>
      <c r="AB441" s="88"/>
      <c r="AC441" s="88"/>
      <c r="AD441" s="88" t="s">
        <v>1376</v>
      </c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593</v>
      </c>
      <c r="C442" t="s">
        <v>1146</v>
      </c>
      <c r="D442" t="s">
        <v>594</v>
      </c>
      <c r="E442" s="33" t="s">
        <v>73</v>
      </c>
      <c r="F442" s="33" t="s">
        <v>28</v>
      </c>
      <c r="G442" s="33"/>
      <c r="H442" s="33" t="s">
        <v>964</v>
      </c>
      <c r="I442" s="34">
        <f t="shared" si="58"/>
        <v>25</v>
      </c>
      <c r="J442" s="34">
        <f>COUNTIF(L442:AM442,"APAGADO")</f>
        <v>3</v>
      </c>
      <c r="K442" s="35">
        <f>(I442)/(J442+I442)</f>
        <v>0.8928571428571429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 t="s">
        <v>1376</v>
      </c>
      <c r="Y442" s="88" t="s">
        <v>1376</v>
      </c>
      <c r="Z442" s="88"/>
      <c r="AA442" s="88"/>
      <c r="AB442" s="88"/>
      <c r="AC442" s="88"/>
      <c r="AD442" s="88" t="s">
        <v>1376</v>
      </c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1136</v>
      </c>
      <c r="C443" t="s">
        <v>1146</v>
      </c>
      <c r="D443" t="s">
        <v>594</v>
      </c>
      <c r="E443" s="33" t="s">
        <v>73</v>
      </c>
      <c r="F443" s="33" t="s">
        <v>28</v>
      </c>
      <c r="G443" s="33"/>
      <c r="H443" s="33" t="s">
        <v>965</v>
      </c>
      <c r="I443" s="34">
        <f t="shared" si="58"/>
        <v>25</v>
      </c>
      <c r="J443" s="34">
        <f t="shared" si="56"/>
        <v>3</v>
      </c>
      <c r="K443" s="35">
        <f t="shared" si="57"/>
        <v>0.8928571428571429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 t="s">
        <v>1376</v>
      </c>
      <c r="Y443" s="88" t="s">
        <v>1376</v>
      </c>
      <c r="Z443" s="88"/>
      <c r="AA443" s="88"/>
      <c r="AB443" s="88"/>
      <c r="AC443" s="88"/>
      <c r="AD443" s="88" t="s">
        <v>1376</v>
      </c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1137</v>
      </c>
      <c r="C444" t="s">
        <v>1146</v>
      </c>
      <c r="D444" t="s">
        <v>595</v>
      </c>
      <c r="E444" s="33" t="s">
        <v>73</v>
      </c>
      <c r="F444" s="33" t="s">
        <v>28</v>
      </c>
      <c r="G444" s="33"/>
      <c r="H444" s="33" t="s">
        <v>966</v>
      </c>
      <c r="I444" s="34">
        <f t="shared" si="58"/>
        <v>25</v>
      </c>
      <c r="J444" s="34">
        <f t="shared" si="56"/>
        <v>3</v>
      </c>
      <c r="K444" s="35">
        <f t="shared" si="57"/>
        <v>0.8928571428571429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 t="s">
        <v>1376</v>
      </c>
      <c r="Y444" s="88" t="s">
        <v>1376</v>
      </c>
      <c r="Z444" s="88"/>
      <c r="AA444" s="88"/>
      <c r="AB444" s="88"/>
      <c r="AC444" s="88"/>
      <c r="AD444" s="88" t="s">
        <v>1376</v>
      </c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596</v>
      </c>
      <c r="C445" t="s">
        <v>1146</v>
      </c>
      <c r="D445" t="s">
        <v>595</v>
      </c>
      <c r="E445" s="33" t="s">
        <v>73</v>
      </c>
      <c r="F445" s="33" t="s">
        <v>28</v>
      </c>
      <c r="G445" s="33"/>
      <c r="H445" s="33" t="s">
        <v>967</v>
      </c>
      <c r="I445" s="34">
        <f t="shared" si="58"/>
        <v>25</v>
      </c>
      <c r="J445" s="34">
        <f t="shared" si="56"/>
        <v>3</v>
      </c>
      <c r="K445" s="35">
        <f t="shared" si="57"/>
        <v>0.8928571428571429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 t="s">
        <v>1376</v>
      </c>
      <c r="Y445" s="88" t="s">
        <v>1376</v>
      </c>
      <c r="Z445" s="88"/>
      <c r="AA445" s="88"/>
      <c r="AB445" s="88"/>
      <c r="AC445" s="88"/>
      <c r="AD445" s="88" t="s">
        <v>1376</v>
      </c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597</v>
      </c>
      <c r="B446" t="s">
        <v>598</v>
      </c>
      <c r="C446" t="s">
        <v>1146</v>
      </c>
      <c r="D446" t="s">
        <v>599</v>
      </c>
      <c r="E446" s="33" t="s">
        <v>15</v>
      </c>
      <c r="F446" s="33" t="s">
        <v>28</v>
      </c>
      <c r="G446" s="33"/>
      <c r="H446" s="33" t="s">
        <v>968</v>
      </c>
      <c r="I446" s="34">
        <f t="shared" si="58"/>
        <v>27</v>
      </c>
      <c r="J446" s="34">
        <f t="shared" si="56"/>
        <v>1</v>
      </c>
      <c r="K446" s="35">
        <f t="shared" si="57"/>
        <v>0.9642857142857143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 t="s">
        <v>1376</v>
      </c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1138</v>
      </c>
      <c r="C447" t="s">
        <v>1146</v>
      </c>
      <c r="D447" t="s">
        <v>601</v>
      </c>
      <c r="E447" s="33" t="s">
        <v>15</v>
      </c>
      <c r="F447" s="33" t="s">
        <v>20</v>
      </c>
      <c r="G447" s="33"/>
      <c r="H447" s="33" t="s">
        <v>969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602</v>
      </c>
      <c r="C448" t="s">
        <v>1146</v>
      </c>
      <c r="D448" t="s">
        <v>603</v>
      </c>
      <c r="E448" s="33" t="s">
        <v>15</v>
      </c>
      <c r="F448" s="33" t="s">
        <v>20</v>
      </c>
      <c r="G448" s="33"/>
      <c r="H448" s="33" t="s">
        <v>970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604</v>
      </c>
      <c r="C449" t="s">
        <v>1146</v>
      </c>
      <c r="D449" t="s">
        <v>605</v>
      </c>
      <c r="E449" s="33" t="s">
        <v>15</v>
      </c>
      <c r="F449" s="33" t="s">
        <v>20</v>
      </c>
      <c r="G449" s="33"/>
      <c r="H449" s="33" t="s">
        <v>971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1199</v>
      </c>
      <c r="C450" s="33" t="s">
        <v>1146</v>
      </c>
      <c r="D450" t="s">
        <v>1201</v>
      </c>
      <c r="E450" s="33" t="s">
        <v>1198</v>
      </c>
      <c r="F450" s="33" t="s">
        <v>28</v>
      </c>
      <c r="G450" s="33"/>
      <c r="H450" s="33" t="s">
        <v>1206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1200</v>
      </c>
      <c r="C451" s="33" t="s">
        <v>1146</v>
      </c>
      <c r="D451" t="s">
        <v>1201</v>
      </c>
      <c r="E451" s="33" t="s">
        <v>1198</v>
      </c>
      <c r="F451" s="33" t="s">
        <v>28</v>
      </c>
      <c r="G451" s="33"/>
      <c r="H451" s="33" t="s">
        <v>1207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1285</v>
      </c>
      <c r="C452" s="33" t="s">
        <v>1146</v>
      </c>
      <c r="D452" t="s">
        <v>1286</v>
      </c>
      <c r="E452" s="33" t="s">
        <v>15</v>
      </c>
      <c r="F452" s="33" t="s">
        <v>28</v>
      </c>
      <c r="G452" s="33"/>
      <c r="H452" s="33" t="s">
        <v>1287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608</v>
      </c>
      <c r="B453" t="s">
        <v>609</v>
      </c>
      <c r="C453" t="s">
        <v>1146</v>
      </c>
      <c r="D453" t="s">
        <v>610</v>
      </c>
      <c r="E453" s="33" t="s">
        <v>19</v>
      </c>
      <c r="F453" s="33" t="s">
        <v>20</v>
      </c>
      <c r="G453" s="33"/>
      <c r="H453" s="33" t="s">
        <v>972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313</v>
      </c>
      <c r="B454" t="s">
        <v>611</v>
      </c>
      <c r="C454" t="s">
        <v>1146</v>
      </c>
      <c r="D454" t="s">
        <v>612</v>
      </c>
      <c r="E454" s="33" t="s">
        <v>19</v>
      </c>
      <c r="F454" s="33" t="s">
        <v>20</v>
      </c>
      <c r="G454" s="33"/>
      <c r="H454" s="33" t="s">
        <v>973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613</v>
      </c>
      <c r="C455" t="s">
        <v>1146</v>
      </c>
      <c r="D455" t="s">
        <v>614</v>
      </c>
      <c r="E455" s="33" t="s">
        <v>15</v>
      </c>
      <c r="F455" s="33" t="s">
        <v>20</v>
      </c>
      <c r="G455" s="33"/>
      <c r="H455" s="33" t="s">
        <v>974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606</v>
      </c>
      <c r="C456" t="s">
        <v>1146</v>
      </c>
      <c r="D456" t="s">
        <v>607</v>
      </c>
      <c r="E456" s="33" t="s">
        <v>19</v>
      </c>
      <c r="F456" s="33" t="s">
        <v>20</v>
      </c>
      <c r="G456" s="33"/>
      <c r="H456" s="33" t="s">
        <v>975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1398</v>
      </c>
      <c r="B457" s="33">
        <v>21</v>
      </c>
      <c r="C457" t="s">
        <v>1414</v>
      </c>
      <c r="D457" t="s">
        <v>1391</v>
      </c>
      <c r="E457" s="33" t="s">
        <v>1419</v>
      </c>
      <c r="F457" s="33" t="s">
        <v>1397</v>
      </c>
      <c r="G457" s="33"/>
      <c r="H457" s="83" t="s">
        <v>1404</v>
      </c>
      <c r="I457" s="34">
        <f t="shared" ref="I457:I466" si="61">COUNTIF(L457:AM457,"")</f>
        <v>28</v>
      </c>
      <c r="J457" s="34">
        <f t="shared" ref="J457:J466" si="62">COUNTIF(L457:AM457,"APAGADO")</f>
        <v>0</v>
      </c>
      <c r="K457" s="35">
        <f t="shared" ref="K457:K466" si="63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1398</v>
      </c>
      <c r="B458" s="33" t="s">
        <v>1399</v>
      </c>
      <c r="C458" t="s">
        <v>1414</v>
      </c>
      <c r="D458" t="s">
        <v>1391</v>
      </c>
      <c r="E458" s="33" t="s">
        <v>1396</v>
      </c>
      <c r="F458" s="33" t="s">
        <v>1397</v>
      </c>
      <c r="G458" s="33"/>
      <c r="H458" s="33" t="s">
        <v>1409</v>
      </c>
      <c r="I458" s="34">
        <f t="shared" si="61"/>
        <v>28</v>
      </c>
      <c r="J458" s="34">
        <f t="shared" si="62"/>
        <v>0</v>
      </c>
      <c r="K458" s="35">
        <f t="shared" si="63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1398</v>
      </c>
      <c r="B459" s="33">
        <v>22</v>
      </c>
      <c r="C459" t="s">
        <v>1414</v>
      </c>
      <c r="D459" t="s">
        <v>1392</v>
      </c>
      <c r="E459" s="33" t="s">
        <v>1419</v>
      </c>
      <c r="F459" s="33" t="s">
        <v>1397</v>
      </c>
      <c r="G459" s="33"/>
      <c r="H459" s="83" t="s">
        <v>1405</v>
      </c>
      <c r="I459" s="34">
        <f t="shared" si="61"/>
        <v>28</v>
      </c>
      <c r="J459" s="34">
        <f t="shared" si="62"/>
        <v>0</v>
      </c>
      <c r="K459" s="35">
        <f t="shared" si="63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1398</v>
      </c>
      <c r="B460" s="33" t="s">
        <v>1400</v>
      </c>
      <c r="C460" t="s">
        <v>1414</v>
      </c>
      <c r="D460" t="s">
        <v>1392</v>
      </c>
      <c r="E460" s="33" t="s">
        <v>1396</v>
      </c>
      <c r="F460" s="33" t="s">
        <v>1397</v>
      </c>
      <c r="G460" s="33"/>
      <c r="H460" s="33" t="s">
        <v>1410</v>
      </c>
      <c r="I460" s="34">
        <f t="shared" si="61"/>
        <v>28</v>
      </c>
      <c r="J460" s="34">
        <f t="shared" si="62"/>
        <v>0</v>
      </c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1398</v>
      </c>
      <c r="B461" s="33">
        <v>23</v>
      </c>
      <c r="C461" t="s">
        <v>1414</v>
      </c>
      <c r="D461" t="s">
        <v>1393</v>
      </c>
      <c r="E461" s="33" t="s">
        <v>1419</v>
      </c>
      <c r="F461" s="33" t="s">
        <v>1397</v>
      </c>
      <c r="G461" s="33"/>
      <c r="H461" s="83" t="s">
        <v>1406</v>
      </c>
      <c r="I461" s="34">
        <f t="shared" si="61"/>
        <v>28</v>
      </c>
      <c r="J461" s="34">
        <f t="shared" si="62"/>
        <v>0</v>
      </c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1398</v>
      </c>
      <c r="B462" s="33" t="s">
        <v>1401</v>
      </c>
      <c r="C462" t="s">
        <v>1414</v>
      </c>
      <c r="D462" t="s">
        <v>1393</v>
      </c>
      <c r="E462" s="33" t="s">
        <v>1396</v>
      </c>
      <c r="F462" s="33" t="s">
        <v>1397</v>
      </c>
      <c r="G462" s="33"/>
      <c r="H462" s="33" t="s">
        <v>1411</v>
      </c>
      <c r="I462" s="34">
        <f t="shared" si="61"/>
        <v>28</v>
      </c>
      <c r="J462" s="34">
        <f t="shared" si="62"/>
        <v>0</v>
      </c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1398</v>
      </c>
      <c r="B463" s="33">
        <v>24</v>
      </c>
      <c r="C463" t="s">
        <v>1414</v>
      </c>
      <c r="D463" t="s">
        <v>1394</v>
      </c>
      <c r="E463" s="33" t="s">
        <v>1419</v>
      </c>
      <c r="F463" s="33" t="s">
        <v>1397</v>
      </c>
      <c r="G463" s="33"/>
      <c r="H463" s="83" t="s">
        <v>1407</v>
      </c>
      <c r="I463" s="34">
        <f t="shared" si="61"/>
        <v>20</v>
      </c>
      <c r="J463" s="34">
        <f t="shared" si="62"/>
        <v>8</v>
      </c>
      <c r="K463" s="35">
        <f t="shared" si="63"/>
        <v>0.7142857142857143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 t="s">
        <v>1376</v>
      </c>
      <c r="Z463" s="88" t="s">
        <v>1376</v>
      </c>
      <c r="AA463" s="88" t="s">
        <v>1376</v>
      </c>
      <c r="AB463" s="88" t="s">
        <v>1376</v>
      </c>
      <c r="AC463" s="88" t="s">
        <v>1376</v>
      </c>
      <c r="AD463" s="88" t="s">
        <v>1427</v>
      </c>
      <c r="AE463" s="88" t="s">
        <v>1427</v>
      </c>
      <c r="AF463" s="88" t="s">
        <v>1427</v>
      </c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1398</v>
      </c>
      <c r="B464" s="33" t="s">
        <v>1402</v>
      </c>
      <c r="C464" t="s">
        <v>1414</v>
      </c>
      <c r="D464" t="s">
        <v>1394</v>
      </c>
      <c r="E464" s="33" t="s">
        <v>1396</v>
      </c>
      <c r="F464" s="33" t="s">
        <v>1397</v>
      </c>
      <c r="G464" s="33"/>
      <c r="H464" s="33" t="s">
        <v>1412</v>
      </c>
      <c r="I464" s="34">
        <f t="shared" si="61"/>
        <v>20</v>
      </c>
      <c r="J464" s="34">
        <f t="shared" si="62"/>
        <v>8</v>
      </c>
      <c r="K464" s="35">
        <f t="shared" si="63"/>
        <v>0.7142857142857143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 t="s">
        <v>1376</v>
      </c>
      <c r="Z464" s="88" t="s">
        <v>1376</v>
      </c>
      <c r="AA464" s="88" t="s">
        <v>1376</v>
      </c>
      <c r="AB464" s="88" t="s">
        <v>1376</v>
      </c>
      <c r="AC464" s="88" t="s">
        <v>1376</v>
      </c>
      <c r="AD464" s="88" t="s">
        <v>1427</v>
      </c>
      <c r="AE464" s="88" t="s">
        <v>1427</v>
      </c>
      <c r="AF464" s="88" t="s">
        <v>1427</v>
      </c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1398</v>
      </c>
      <c r="B465" s="33">
        <v>25</v>
      </c>
      <c r="C465" t="s">
        <v>1414</v>
      </c>
      <c r="D465" t="s">
        <v>1395</v>
      </c>
      <c r="E465" s="33" t="s">
        <v>1419</v>
      </c>
      <c r="F465" s="33" t="s">
        <v>1397</v>
      </c>
      <c r="G465" s="33"/>
      <c r="H465" s="83" t="s">
        <v>1408</v>
      </c>
      <c r="I465" s="34">
        <f t="shared" si="61"/>
        <v>20</v>
      </c>
      <c r="J465" s="34">
        <f t="shared" si="62"/>
        <v>8</v>
      </c>
      <c r="K465" s="35">
        <f t="shared" si="63"/>
        <v>0.7142857142857143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 t="s">
        <v>1376</v>
      </c>
      <c r="Z465" s="88" t="s">
        <v>1376</v>
      </c>
      <c r="AA465" s="88" t="s">
        <v>1376</v>
      </c>
      <c r="AB465" s="88" t="s">
        <v>1376</v>
      </c>
      <c r="AC465" s="88" t="s">
        <v>1376</v>
      </c>
      <c r="AD465" s="88" t="s">
        <v>1427</v>
      </c>
      <c r="AE465" s="88" t="s">
        <v>1427</v>
      </c>
      <c r="AF465" s="88" t="s">
        <v>1427</v>
      </c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1398</v>
      </c>
      <c r="B466" s="33" t="s">
        <v>1403</v>
      </c>
      <c r="C466" t="s">
        <v>1414</v>
      </c>
      <c r="D466" t="s">
        <v>1395</v>
      </c>
      <c r="E466" s="33" t="s">
        <v>1396</v>
      </c>
      <c r="F466" s="33" t="s">
        <v>1397</v>
      </c>
      <c r="G466" s="33"/>
      <c r="H466" s="33" t="s">
        <v>1413</v>
      </c>
      <c r="I466" s="34">
        <f t="shared" si="61"/>
        <v>28</v>
      </c>
      <c r="J466" s="34">
        <f t="shared" si="62"/>
        <v>0</v>
      </c>
      <c r="K466" s="35">
        <f t="shared" si="63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x14ac:dyDescent="0.25">
      <c r="E467" s="33"/>
      <c r="F467" s="33"/>
      <c r="G467" s="33"/>
      <c r="H467" s="33"/>
      <c r="K467" s="15"/>
      <c r="L467" s="90"/>
      <c r="M467" s="90"/>
      <c r="N467" s="88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  <c r="AA467" s="90"/>
      <c r="AB467" s="90"/>
      <c r="AC467" s="90"/>
      <c r="AD467" s="90"/>
      <c r="AE467" s="90"/>
      <c r="AF467" s="90"/>
      <c r="AG467" s="90"/>
      <c r="AH467" s="90"/>
      <c r="AI467" s="90"/>
      <c r="AJ467" s="90"/>
      <c r="AK467" s="90"/>
      <c r="AL467" s="90"/>
      <c r="AM467" s="90"/>
      <c r="AN467" s="90"/>
      <c r="AO467" s="90"/>
      <c r="AP467" s="90"/>
    </row>
    <row r="468" spans="1:42" x14ac:dyDescent="0.25">
      <c r="E468" s="33"/>
      <c r="F468" s="33"/>
      <c r="G468" s="33"/>
      <c r="H468" s="33"/>
      <c r="K468" s="15"/>
      <c r="L468" s="90"/>
      <c r="M468" s="90"/>
      <c r="N468" s="88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  <c r="AC468" s="90"/>
      <c r="AD468" s="90"/>
      <c r="AE468" s="90"/>
      <c r="AF468" s="90"/>
      <c r="AG468" s="90"/>
      <c r="AH468" s="90"/>
      <c r="AI468" s="90"/>
      <c r="AJ468" s="90"/>
      <c r="AK468" s="90"/>
      <c r="AL468" s="90"/>
      <c r="AM468" s="90"/>
      <c r="AN468" s="90"/>
      <c r="AO468" s="90"/>
      <c r="AP468" s="90"/>
    </row>
    <row r="469" spans="1:42" x14ac:dyDescent="0.25">
      <c r="E469" s="33"/>
      <c r="F469" s="33"/>
      <c r="G469" s="33"/>
      <c r="H469" s="33"/>
      <c r="K469" s="15"/>
      <c r="L469" s="90"/>
      <c r="M469" s="90"/>
      <c r="N469" s="88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90"/>
      <c r="AB469" s="90"/>
      <c r="AC469" s="90"/>
      <c r="AD469" s="90"/>
      <c r="AE469" s="90"/>
      <c r="AF469" s="90"/>
      <c r="AG469" s="90"/>
      <c r="AH469" s="90"/>
      <c r="AI469" s="90"/>
      <c r="AJ469" s="90"/>
      <c r="AK469" s="90"/>
      <c r="AL469" s="90"/>
      <c r="AM469" s="90"/>
      <c r="AN469" s="90"/>
      <c r="AO469" s="90"/>
      <c r="AP469" s="90"/>
    </row>
    <row r="470" spans="1:42" x14ac:dyDescent="0.25">
      <c r="E470" s="33"/>
      <c r="F470" s="33"/>
      <c r="G470" s="33"/>
      <c r="H470" s="33"/>
      <c r="K470" s="15"/>
      <c r="L470" s="90"/>
      <c r="M470" s="90"/>
      <c r="N470" s="88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  <c r="AC470" s="90"/>
      <c r="AD470" s="90"/>
      <c r="AE470" s="90"/>
      <c r="AF470" s="90"/>
      <c r="AG470" s="90"/>
      <c r="AH470" s="90"/>
      <c r="AI470" s="90"/>
      <c r="AJ470" s="90"/>
      <c r="AK470" s="90"/>
      <c r="AL470" s="90"/>
      <c r="AM470" s="90"/>
      <c r="AN470" s="90"/>
      <c r="AO470" s="90"/>
      <c r="AP470" s="90"/>
    </row>
    <row r="471" spans="1:42" x14ac:dyDescent="0.25">
      <c r="E471" s="33"/>
      <c r="F471" s="33"/>
      <c r="G471" s="33"/>
      <c r="H471" s="33"/>
      <c r="K471" s="15"/>
      <c r="L471" s="90"/>
      <c r="M471" s="90"/>
      <c r="N471" s="88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  <c r="AA471" s="90"/>
      <c r="AB471" s="90"/>
      <c r="AC471" s="90"/>
      <c r="AD471" s="90"/>
      <c r="AE471" s="90"/>
      <c r="AF471" s="90"/>
      <c r="AG471" s="90"/>
      <c r="AH471" s="90"/>
      <c r="AI471" s="90"/>
      <c r="AJ471" s="90"/>
      <c r="AK471" s="90"/>
      <c r="AL471" s="90"/>
      <c r="AM471" s="90"/>
      <c r="AN471" s="90"/>
      <c r="AO471" s="90"/>
      <c r="AP471" s="90"/>
    </row>
    <row r="472" spans="1:42" x14ac:dyDescent="0.25">
      <c r="E472" s="33"/>
      <c r="F472" s="33"/>
      <c r="G472" s="33"/>
      <c r="H472" s="33"/>
      <c r="K472" s="15"/>
      <c r="L472" s="90"/>
      <c r="M472" s="90"/>
      <c r="N472" s="88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  <c r="AC472" s="90"/>
      <c r="AD472" s="90"/>
      <c r="AE472" s="90"/>
      <c r="AF472" s="90"/>
      <c r="AG472" s="90"/>
      <c r="AH472" s="90"/>
      <c r="AI472" s="90"/>
      <c r="AJ472" s="90"/>
      <c r="AK472" s="90"/>
      <c r="AL472" s="90"/>
      <c r="AM472" s="90"/>
      <c r="AN472" s="90"/>
      <c r="AO472" s="90"/>
      <c r="AP472" s="90"/>
    </row>
    <row r="473" spans="1:42" x14ac:dyDescent="0.25">
      <c r="E473" s="33"/>
      <c r="F473" s="33"/>
      <c r="G473" s="33"/>
      <c r="H473" s="33"/>
      <c r="K473" s="15"/>
      <c r="L473" s="90"/>
      <c r="M473" s="90"/>
      <c r="N473" s="88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  <c r="AA473" s="90"/>
      <c r="AB473" s="90"/>
      <c r="AC473" s="90"/>
      <c r="AD473" s="90"/>
      <c r="AE473" s="90"/>
      <c r="AF473" s="90"/>
      <c r="AG473" s="90"/>
      <c r="AH473" s="90"/>
      <c r="AI473" s="90"/>
      <c r="AJ473" s="90"/>
      <c r="AK473" s="90"/>
      <c r="AL473" s="90"/>
      <c r="AM473" s="90"/>
      <c r="AN473" s="90"/>
      <c r="AO473" s="90"/>
      <c r="AP473" s="90"/>
    </row>
    <row r="474" spans="1:42" x14ac:dyDescent="0.25">
      <c r="E474" s="33"/>
      <c r="F474" s="33"/>
      <c r="G474" s="33"/>
      <c r="H474" s="33"/>
      <c r="K474" s="15"/>
      <c r="L474" s="90"/>
      <c r="M474" s="90"/>
      <c r="N474" s="88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  <c r="AC474" s="90"/>
      <c r="AD474" s="90"/>
      <c r="AE474" s="90"/>
      <c r="AF474" s="90"/>
      <c r="AG474" s="90"/>
      <c r="AH474" s="90"/>
      <c r="AI474" s="90"/>
      <c r="AJ474" s="90"/>
      <c r="AK474" s="90"/>
      <c r="AL474" s="90"/>
      <c r="AM474" s="90"/>
      <c r="AN474" s="90"/>
      <c r="AO474" s="90"/>
      <c r="AP474" s="90"/>
    </row>
    <row r="475" spans="1:42" x14ac:dyDescent="0.25">
      <c r="E475" s="33"/>
      <c r="F475" s="33"/>
      <c r="G475" s="33"/>
      <c r="H475" s="33"/>
      <c r="K475" s="15"/>
      <c r="L475" s="90"/>
      <c r="M475" s="90"/>
      <c r="N475" s="88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  <c r="AA475" s="90"/>
      <c r="AB475" s="90"/>
      <c r="AC475" s="90"/>
      <c r="AD475" s="90"/>
      <c r="AE475" s="90"/>
      <c r="AF475" s="90"/>
      <c r="AG475" s="90"/>
      <c r="AH475" s="90"/>
      <c r="AI475" s="90"/>
      <c r="AJ475" s="90"/>
      <c r="AK475" s="90"/>
      <c r="AL475" s="90"/>
      <c r="AM475" s="90"/>
      <c r="AN475" s="90"/>
      <c r="AO475" s="90"/>
      <c r="AP475" s="90"/>
    </row>
    <row r="476" spans="1:42" x14ac:dyDescent="0.25">
      <c r="E476" s="33"/>
      <c r="F476" s="33"/>
      <c r="G476" s="33"/>
      <c r="H476" s="33"/>
      <c r="K476" s="15"/>
      <c r="L476" s="90"/>
      <c r="M476" s="90"/>
      <c r="N476" s="88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  <c r="AC476" s="90"/>
      <c r="AD476" s="90"/>
      <c r="AE476" s="90"/>
      <c r="AF476" s="90"/>
      <c r="AG476" s="90"/>
      <c r="AH476" s="90"/>
      <c r="AI476" s="90"/>
      <c r="AJ476" s="90"/>
      <c r="AK476" s="90"/>
      <c r="AL476" s="90"/>
      <c r="AM476" s="90"/>
      <c r="AN476" s="90"/>
      <c r="AO476" s="90"/>
      <c r="AP476" s="90"/>
    </row>
    <row r="477" spans="1:42" x14ac:dyDescent="0.25">
      <c r="E477" s="33"/>
      <c r="F477" s="33"/>
      <c r="G477" s="33"/>
      <c r="H477" s="33"/>
      <c r="K477" s="15"/>
      <c r="L477" s="90"/>
      <c r="M477" s="90"/>
      <c r="N477" s="88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  <c r="AA477" s="90"/>
      <c r="AB477" s="90"/>
      <c r="AC477" s="90"/>
      <c r="AD477" s="90"/>
      <c r="AE477" s="90"/>
      <c r="AF477" s="90"/>
      <c r="AG477" s="90"/>
      <c r="AH477" s="90"/>
      <c r="AI477" s="90"/>
      <c r="AJ477" s="90"/>
      <c r="AK477" s="90"/>
      <c r="AL477" s="90"/>
      <c r="AM477" s="90"/>
      <c r="AN477" s="90"/>
      <c r="AO477" s="90"/>
      <c r="AP477" s="90"/>
    </row>
    <row r="478" spans="1:42" x14ac:dyDescent="0.25">
      <c r="E478" s="33"/>
      <c r="F478" s="33"/>
      <c r="G478" s="33"/>
      <c r="H478" s="33"/>
      <c r="K478" s="15"/>
      <c r="L478" s="90"/>
      <c r="M478" s="90"/>
      <c r="N478" s="88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  <c r="AC478" s="90"/>
      <c r="AD478" s="90"/>
      <c r="AE478" s="90"/>
      <c r="AF478" s="90"/>
      <c r="AG478" s="90"/>
      <c r="AH478" s="90"/>
      <c r="AI478" s="90"/>
      <c r="AJ478" s="90"/>
      <c r="AK478" s="90"/>
      <c r="AL478" s="90"/>
      <c r="AM478" s="90"/>
      <c r="AN478" s="90"/>
      <c r="AO478" s="90"/>
      <c r="AP478" s="90"/>
    </row>
    <row r="479" spans="1:42" x14ac:dyDescent="0.25">
      <c r="E479" s="33"/>
      <c r="F479" s="33"/>
      <c r="G479" s="33"/>
      <c r="H479" s="33"/>
      <c r="K479" s="15"/>
      <c r="L479" s="90"/>
      <c r="M479" s="90"/>
      <c r="N479" s="88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  <c r="AD479" s="90"/>
      <c r="AE479" s="90"/>
      <c r="AF479" s="90"/>
      <c r="AG479" s="90"/>
      <c r="AH479" s="90"/>
      <c r="AI479" s="90"/>
      <c r="AJ479" s="90"/>
      <c r="AK479" s="90"/>
      <c r="AL479" s="90"/>
      <c r="AM479" s="90"/>
      <c r="AN479" s="90"/>
      <c r="AO479" s="90"/>
      <c r="AP479" s="90"/>
    </row>
    <row r="480" spans="1:42" x14ac:dyDescent="0.25">
      <c r="E480" s="33"/>
      <c r="F480" s="33"/>
      <c r="G480" s="33"/>
      <c r="H480" s="33"/>
      <c r="K480" s="15"/>
      <c r="L480" s="90"/>
      <c r="M480" s="90"/>
      <c r="N480" s="88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0"/>
      <c r="AH480" s="90"/>
      <c r="AI480" s="90"/>
      <c r="AJ480" s="90"/>
      <c r="AK480" s="90"/>
      <c r="AL480" s="90"/>
      <c r="AM480" s="90"/>
      <c r="AN480" s="90"/>
      <c r="AO480" s="90"/>
      <c r="AP480" s="90"/>
    </row>
    <row r="481" spans="5:42" x14ac:dyDescent="0.25">
      <c r="E481" s="33"/>
      <c r="F481" s="33"/>
      <c r="G481" s="33"/>
      <c r="H481" s="33"/>
      <c r="K481" s="15"/>
      <c r="L481" s="90"/>
      <c r="M481" s="90"/>
      <c r="N481" s="88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  <c r="AD481" s="90"/>
      <c r="AE481" s="90"/>
      <c r="AF481" s="90"/>
      <c r="AG481" s="90"/>
      <c r="AH481" s="90"/>
      <c r="AI481" s="90"/>
      <c r="AJ481" s="90"/>
      <c r="AK481" s="90"/>
      <c r="AL481" s="90"/>
      <c r="AM481" s="90"/>
      <c r="AN481" s="90"/>
      <c r="AO481" s="90"/>
      <c r="AP481" s="90"/>
    </row>
    <row r="482" spans="5:42" x14ac:dyDescent="0.25">
      <c r="E482" s="33"/>
      <c r="F482" s="33"/>
      <c r="G482" s="33"/>
      <c r="H482" s="33"/>
      <c r="K482" s="15"/>
      <c r="L482" s="90"/>
      <c r="M482" s="90"/>
      <c r="N482" s="88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  <c r="AE482" s="90"/>
      <c r="AF482" s="90"/>
      <c r="AG482" s="90"/>
      <c r="AH482" s="90"/>
      <c r="AI482" s="90"/>
      <c r="AJ482" s="90"/>
      <c r="AK482" s="90"/>
      <c r="AL482" s="90"/>
      <c r="AM482" s="90"/>
      <c r="AN482" s="90"/>
      <c r="AO482" s="90"/>
      <c r="AP482" s="90"/>
    </row>
    <row r="483" spans="5:42" x14ac:dyDescent="0.25">
      <c r="E483" s="33"/>
      <c r="F483" s="33"/>
      <c r="G483" s="33"/>
      <c r="H483" s="33"/>
      <c r="K483" s="15"/>
      <c r="L483" s="90"/>
      <c r="M483" s="90"/>
      <c r="N483" s="88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  <c r="AD483" s="90"/>
      <c r="AE483" s="90"/>
      <c r="AF483" s="90"/>
      <c r="AG483" s="90"/>
      <c r="AH483" s="90"/>
      <c r="AI483" s="90"/>
      <c r="AJ483" s="90"/>
      <c r="AK483" s="90"/>
      <c r="AL483" s="90"/>
      <c r="AM483" s="90"/>
      <c r="AN483" s="90"/>
      <c r="AO483" s="90"/>
      <c r="AP483" s="90"/>
    </row>
    <row r="484" spans="5:42" x14ac:dyDescent="0.25">
      <c r="E484" s="33"/>
      <c r="F484" s="33"/>
      <c r="G484" s="33"/>
      <c r="H484" s="33"/>
      <c r="K484" s="15"/>
      <c r="L484" s="90"/>
      <c r="M484" s="90"/>
      <c r="N484" s="88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  <c r="AG484" s="90"/>
      <c r="AH484" s="90"/>
      <c r="AI484" s="90"/>
      <c r="AJ484" s="90"/>
      <c r="AK484" s="90"/>
      <c r="AL484" s="90"/>
      <c r="AM484" s="90"/>
      <c r="AN484" s="90"/>
      <c r="AO484" s="90"/>
      <c r="AP484" s="90"/>
    </row>
    <row r="485" spans="5:42" x14ac:dyDescent="0.25">
      <c r="E485" s="33"/>
      <c r="F485" s="33"/>
      <c r="G485" s="33"/>
      <c r="H485" s="33"/>
      <c r="K485" s="15"/>
      <c r="L485" s="90"/>
      <c r="M485" s="90"/>
      <c r="N485" s="88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  <c r="AD485" s="90"/>
      <c r="AE485" s="90"/>
      <c r="AF485" s="90"/>
      <c r="AG485" s="90"/>
      <c r="AH485" s="90"/>
      <c r="AI485" s="90"/>
      <c r="AJ485" s="90"/>
      <c r="AK485" s="90"/>
      <c r="AL485" s="90"/>
      <c r="AM485" s="90"/>
      <c r="AN485" s="90"/>
      <c r="AO485" s="90"/>
      <c r="AP485" s="90"/>
    </row>
    <row r="486" spans="5:42" x14ac:dyDescent="0.25">
      <c r="E486" s="33"/>
      <c r="F486" s="33"/>
      <c r="G486" s="33"/>
      <c r="H486" s="33"/>
      <c r="K486" s="15"/>
      <c r="L486" s="90"/>
      <c r="M486" s="90"/>
      <c r="N486" s="88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  <c r="AE486" s="90"/>
      <c r="AF486" s="90"/>
      <c r="AG486" s="90"/>
      <c r="AH486" s="90"/>
      <c r="AI486" s="90"/>
      <c r="AJ486" s="90"/>
      <c r="AK486" s="90"/>
      <c r="AL486" s="90"/>
      <c r="AM486" s="90"/>
      <c r="AN486" s="90"/>
      <c r="AO486" s="90"/>
      <c r="AP486" s="90"/>
    </row>
    <row r="487" spans="5:42" x14ac:dyDescent="0.25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5:42" x14ac:dyDescent="0.25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5:42" x14ac:dyDescent="0.25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5:42" x14ac:dyDescent="0.25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5:42" x14ac:dyDescent="0.25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5:42" x14ac:dyDescent="0.25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5:42" x14ac:dyDescent="0.25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5:42" x14ac:dyDescent="0.25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5:42" x14ac:dyDescent="0.25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5:42" x14ac:dyDescent="0.25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25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25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25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25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25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25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25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25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25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25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E695" s="33"/>
      <c r="F695" s="33"/>
      <c r="G695" s="33"/>
      <c r="H695" s="33"/>
      <c r="K695" s="15"/>
      <c r="N695" s="88"/>
    </row>
    <row r="696" spans="5:42" x14ac:dyDescent="0.25">
      <c r="K696" s="15"/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P466" xr:uid="{00000000-0001-0000-0000-000000000000}"/>
  <phoneticPr fontId="6" type="noConversion"/>
  <conditionalFormatting sqref="C1:C210 D107:D109 D117 D165 D169:D170 D203 D210 C211:D211 C212:C1048576 D288:D289 D297 D370:D373">
    <cfRule type="cellIs" dxfId="256" priority="421" operator="equal">
      <formula>$C$225</formula>
    </cfRule>
    <cfRule type="cellIs" dxfId="255" priority="422" operator="equal">
      <formula>$C$213</formula>
    </cfRule>
  </conditionalFormatting>
  <conditionalFormatting sqref="E1:E436 E449:E1048576">
    <cfRule type="containsText" dxfId="254" priority="427" operator="containsText" text="fija">
      <formula>NOT(ISERROR(SEARCH("fija",E1)))</formula>
    </cfRule>
    <cfRule type="containsText" dxfId="253" priority="428" operator="containsText" text="domo">
      <formula>NOT(ISERROR(SEARCH("domo",E1)))</formula>
    </cfRule>
  </conditionalFormatting>
  <conditionalFormatting sqref="E1:E1048576">
    <cfRule type="cellIs" dxfId="252" priority="423" operator="equal">
      <formula>$E$7</formula>
    </cfRule>
  </conditionalFormatting>
  <conditionalFormatting sqref="E438">
    <cfRule type="containsText" dxfId="251" priority="370" operator="containsText" text="Radio">
      <formula>NOT(ISERROR(SEARCH("Radio",E438)))</formula>
    </cfRule>
    <cfRule type="containsText" dxfId="250" priority="369" operator="containsText" text="domo">
      <formula>NOT(ISERROR(SEARCH("domo",E438)))</formula>
    </cfRule>
    <cfRule type="containsText" dxfId="249" priority="368" operator="containsText" text="fija">
      <formula>NOT(ISERROR(SEARCH("fija",E438)))</formula>
    </cfRule>
  </conditionalFormatting>
  <conditionalFormatting sqref="E438:E439">
    <cfRule type="containsText" dxfId="248" priority="364" operator="containsText" text="domo">
      <formula>NOT(ISERROR(SEARCH("domo",E438)))</formula>
    </cfRule>
    <cfRule type="containsText" dxfId="247" priority="363" operator="containsText" text="fija">
      <formula>NOT(ISERROR(SEARCH("fija",E438)))</formula>
    </cfRule>
  </conditionalFormatting>
  <conditionalFormatting sqref="E439">
    <cfRule type="containsText" dxfId="246" priority="362" operator="containsText" text="domo">
      <formula>NOT(ISERROR(SEARCH("domo",E439)))</formula>
    </cfRule>
    <cfRule type="containsText" dxfId="245" priority="361" operator="containsText" text="fija">
      <formula>NOT(ISERROR(SEARCH("fija",E439)))</formula>
    </cfRule>
    <cfRule type="containsText" dxfId="244" priority="365" operator="containsText" text="Radio">
      <formula>NOT(ISERROR(SEARCH("Radio",E439)))</formula>
    </cfRule>
  </conditionalFormatting>
  <conditionalFormatting sqref="E442">
    <cfRule type="containsText" dxfId="243" priority="359" operator="containsText" text="domo">
      <formula>NOT(ISERROR(SEARCH("domo",E442)))</formula>
    </cfRule>
    <cfRule type="containsText" dxfId="242" priority="360" operator="containsText" text="Radio">
      <formula>NOT(ISERROR(SEARCH("Radio",E442)))</formula>
    </cfRule>
    <cfRule type="containsText" dxfId="241" priority="358" operator="containsText" text="fija">
      <formula>NOT(ISERROR(SEARCH("fija",E442)))</formula>
    </cfRule>
  </conditionalFormatting>
  <conditionalFormatting sqref="E442:E443">
    <cfRule type="containsText" dxfId="240" priority="354" operator="containsText" text="domo">
      <formula>NOT(ISERROR(SEARCH("domo",E442)))</formula>
    </cfRule>
    <cfRule type="containsText" dxfId="239" priority="353" operator="containsText" text="fija">
      <formula>NOT(ISERROR(SEARCH("fija",E442)))</formula>
    </cfRule>
  </conditionalFormatting>
  <conditionalFormatting sqref="E443 E27:H436 E449:H456">
    <cfRule type="containsText" dxfId="238" priority="355" operator="containsText" text="Radio">
      <formula>NOT(ISERROR(SEARCH("Radio",E27)))</formula>
    </cfRule>
  </conditionalFormatting>
  <conditionalFormatting sqref="E443:E444">
    <cfRule type="containsText" dxfId="237" priority="349" operator="containsText" text="domo">
      <formula>NOT(ISERROR(SEARCH("domo",E443)))</formula>
    </cfRule>
    <cfRule type="containsText" dxfId="236" priority="348" operator="containsText" text="fija">
      <formula>NOT(ISERROR(SEARCH("fija",E443)))</formula>
    </cfRule>
  </conditionalFormatting>
  <conditionalFormatting sqref="E444">
    <cfRule type="containsText" dxfId="235" priority="350" operator="containsText" text="Radio">
      <formula>NOT(ISERROR(SEARCH("Radio",E444)))</formula>
    </cfRule>
  </conditionalFormatting>
  <conditionalFormatting sqref="E444:E445">
    <cfRule type="containsText" dxfId="234" priority="344" operator="containsText" text="domo">
      <formula>NOT(ISERROR(SEARCH("domo",E444)))</formula>
    </cfRule>
    <cfRule type="containsText" dxfId="233" priority="343" operator="containsText" text="fija">
      <formula>NOT(ISERROR(SEARCH("fija",E444)))</formula>
    </cfRule>
  </conditionalFormatting>
  <conditionalFormatting sqref="E445">
    <cfRule type="containsText" dxfId="232" priority="345" operator="containsText" text="Radio">
      <formula>NOT(ISERROR(SEARCH("Radio",E445)))</formula>
    </cfRule>
    <cfRule type="containsText" dxfId="231" priority="342" operator="containsText" text="domo">
      <formula>NOT(ISERROR(SEARCH("domo",E445)))</formula>
    </cfRule>
    <cfRule type="containsText" dxfId="230" priority="341" operator="containsText" text="fija">
      <formula>NOT(ISERROR(SEARCH("fija",E445)))</formula>
    </cfRule>
  </conditionalFormatting>
  <conditionalFormatting sqref="E447">
    <cfRule type="containsText" dxfId="229" priority="639" operator="containsText" text="fija">
      <formula>NOT(ISERROR(SEARCH("fija",E447)))</formula>
    </cfRule>
    <cfRule type="containsText" dxfId="228" priority="640" operator="containsText" text="domo">
      <formula>NOT(ISERROR(SEARCH("domo",E447)))</formula>
    </cfRule>
  </conditionalFormatting>
  <conditionalFormatting sqref="E450:E452">
    <cfRule type="containsText" dxfId="227" priority="371" operator="containsText" text="fija">
      <formula>NOT(ISERROR(SEARCH("fija",E450)))</formula>
    </cfRule>
    <cfRule type="containsText" dxfId="226" priority="372" operator="containsText" text="domo">
      <formula>NOT(ISERROR(SEARCH("domo",E450)))</formula>
    </cfRule>
  </conditionalFormatting>
  <conditionalFormatting sqref="E447:H447 E1:H26 E457:G457 E458:H458 E459:G459 E460:H460 E461:G461 E462:H462 E463:G463 E464:H464 E465:G465 E466:H1048576">
    <cfRule type="containsText" dxfId="225" priority="896" operator="containsText" text="Radio">
      <formula>NOT(ISERROR(SEARCH("Radio",E1)))</formula>
    </cfRule>
  </conditionalFormatting>
  <conditionalFormatting sqref="F437">
    <cfRule type="cellIs" dxfId="224" priority="19" operator="equal">
      <formula>"PTP A FO"</formula>
    </cfRule>
    <cfRule type="containsText" dxfId="223" priority="18" operator="containsText" text="Radio">
      <formula>NOT(ISERROR(SEARCH("Radio",F437)))</formula>
    </cfRule>
  </conditionalFormatting>
  <conditionalFormatting sqref="F1:G436 F447:G447 F449:G1048576">
    <cfRule type="cellIs" dxfId="222" priority="620" operator="equal">
      <formula>"PTP A FO"</formula>
    </cfRule>
  </conditionalFormatting>
  <conditionalFormatting sqref="F1:G1048576">
    <cfRule type="cellIs" dxfId="221" priority="425" operator="equal">
      <formula>"PTP A FO"</formula>
    </cfRule>
    <cfRule type="cellIs" dxfId="220" priority="424" operator="equal">
      <formula>$F$10</formula>
    </cfRule>
  </conditionalFormatting>
  <conditionalFormatting sqref="K4:K466">
    <cfRule type="cellIs" dxfId="219" priority="855" operator="lessThan">
      <formula>0.8</formula>
    </cfRule>
    <cfRule type="cellIs" dxfId="218" priority="856" operator="greaterThan">
      <formula>0.8</formula>
    </cfRule>
  </conditionalFormatting>
  <conditionalFormatting sqref="L473:AN1048576 AP473:AP1048576">
    <cfRule type="notContainsText" dxfId="217" priority="885" operator="notContains" text="Caida">
      <formula>ISERROR(SEARCH("Caida",L473))</formula>
    </cfRule>
  </conditionalFormatting>
  <conditionalFormatting sqref="L473:AN1048576">
    <cfRule type="containsText" dxfId="216" priority="552" operator="containsText" text="Caida">
      <formula>NOT(ISERROR(SEARCH("Caida",L473)))</formula>
    </cfRule>
  </conditionalFormatting>
  <conditionalFormatting sqref="L5:AP472">
    <cfRule type="cellIs" dxfId="215" priority="1" operator="equal">
      <formula>"APAGADO"</formula>
    </cfRule>
  </conditionalFormatting>
  <conditionalFormatting sqref="L473:AP605">
    <cfRule type="cellIs" dxfId="214" priority="2" operator="equal">
      <formula>"apagado"</formula>
    </cfRule>
  </conditionalFormatting>
  <conditionalFormatting sqref="N473:N1048">
    <cfRule type="cellIs" dxfId="213" priority="311" operator="equal">
      <formula>"APAGADO"</formula>
    </cfRule>
    <cfRule type="cellIs" dxfId="212" priority="207" operator="greaterThan">
      <formula>0.8</formula>
    </cfRule>
    <cfRule type="cellIs" dxfId="211" priority="184" operator="greaterThan">
      <formula>0.8</formula>
    </cfRule>
    <cfRule type="cellIs" dxfId="210" priority="183" operator="lessThan">
      <formula>0.8</formula>
    </cfRule>
    <cfRule type="containsText" dxfId="209" priority="182" operator="containsText" text="Caida">
      <formula>NOT(ISERROR(SEARCH("Caida",N473)))</formula>
    </cfRule>
    <cfRule type="notContainsText" dxfId="208" priority="181" operator="notContains" text="Caida">
      <formula>ISERROR(SEARCH("Caida",N473))</formula>
    </cfRule>
  </conditionalFormatting>
  <conditionalFormatting sqref="N473:N1048576 N2 N4">
    <cfRule type="cellIs" dxfId="207" priority="201" operator="equal">
      <formula>$N$13</formula>
    </cfRule>
  </conditionalFormatting>
  <conditionalFormatting sqref="V3:AG3">
    <cfRule type="cellIs" dxfId="206" priority="575" operator="equal">
      <formula>"apagado"</formula>
    </cfRule>
  </conditionalFormatting>
  <conditionalFormatting sqref="V473:AG1048576">
    <cfRule type="cellIs" dxfId="205" priority="15" operator="equal">
      <formula>"apagado"</formula>
    </cfRule>
  </conditionalFormatting>
  <conditionalFormatting sqref="AH473:AP1048576">
    <cfRule type="cellIs" dxfId="204" priority="132" operator="equal">
      <formula>"APAGADO"</formula>
    </cfRule>
  </conditionalFormatting>
  <conditionalFormatting sqref="AO473:AO1048576">
    <cfRule type="notContainsText" dxfId="203" priority="133" operator="notContains" text="Caida">
      <formula>ISERROR(SEARCH("Caida",AO473))</formula>
    </cfRule>
  </conditionalFormatting>
  <conditionalFormatting sqref="AO473:AP1048576">
    <cfRule type="containsText" dxfId="202" priority="134" operator="containsText" text="Caida">
      <formula>NOT(ISERROR(SEARCH("Caida",AO473)))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220" workbookViewId="0">
      <selection activeCell="A233" sqref="A23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45108</v>
      </c>
      <c r="G1" s="14">
        <f>'RESUMEN TOTAL'!M4</f>
        <v>45109</v>
      </c>
      <c r="H1" s="14">
        <f>'RESUMEN TOTAL'!N4</f>
        <v>45110</v>
      </c>
      <c r="I1" s="14">
        <f>'RESUMEN TOTAL'!O4</f>
        <v>45111</v>
      </c>
      <c r="J1" s="14">
        <f>'RESUMEN TOTAL'!P4</f>
        <v>45112</v>
      </c>
      <c r="K1" s="14">
        <f>'RESUMEN TOTAL'!Q4</f>
        <v>45113</v>
      </c>
      <c r="L1" s="14">
        <f>'RESUMEN TOTAL'!R4</f>
        <v>45114</v>
      </c>
      <c r="M1" s="14">
        <f>'RESUMEN TOTAL'!S4</f>
        <v>45115</v>
      </c>
      <c r="N1" s="14">
        <f>'RESUMEN TOTAL'!T4</f>
        <v>45116</v>
      </c>
      <c r="O1" s="14">
        <f>'RESUMEN TOTAL'!U4</f>
        <v>45117</v>
      </c>
      <c r="P1" s="14">
        <f>'RESUMEN TOTAL'!V4</f>
        <v>45118</v>
      </c>
      <c r="Q1" s="14">
        <f>'RESUMEN TOTAL'!W4</f>
        <v>45119</v>
      </c>
      <c r="R1" s="14">
        <f>'RESUMEN TOTAL'!X4</f>
        <v>45120</v>
      </c>
      <c r="S1" s="14">
        <f>'RESUMEN TOTAL'!Y4</f>
        <v>45121</v>
      </c>
      <c r="T1" s="14">
        <f>'RESUMEN TOTAL'!Z4</f>
        <v>45122</v>
      </c>
      <c r="U1" s="14">
        <f>'RESUMEN TOTAL'!AA4</f>
        <v>45123</v>
      </c>
      <c r="V1" s="14">
        <f>'RESUMEN TOTAL'!AB4</f>
        <v>45124</v>
      </c>
      <c r="W1" s="14">
        <f>'RESUMEN TOTAL'!AC4</f>
        <v>45125</v>
      </c>
      <c r="X1" s="14">
        <f>'RESUMEN TOTAL'!AD4</f>
        <v>45126</v>
      </c>
      <c r="Y1" s="14">
        <f>'RESUMEN TOTAL'!AE4</f>
        <v>45127</v>
      </c>
      <c r="Z1" s="14">
        <f>'RESUMEN TOTAL'!AF4</f>
        <v>45128</v>
      </c>
      <c r="AA1" s="14">
        <f>'RESUMEN TOTAL'!AG4</f>
        <v>45129</v>
      </c>
      <c r="AB1" s="14">
        <f>'RESUMEN TOTAL'!AH4</f>
        <v>45130</v>
      </c>
      <c r="AC1" s="14">
        <f>'RESUMEN TOTAL'!AI4</f>
        <v>45131</v>
      </c>
      <c r="AD1" s="14">
        <f>'RESUMEN TOTAL'!AJ4</f>
        <v>45132</v>
      </c>
      <c r="AE1" s="14">
        <f>'RESUMEN TOTAL'!AK4</f>
        <v>45133</v>
      </c>
      <c r="AF1" s="14">
        <f>'RESUMEN TOTAL'!AL4</f>
        <v>45134</v>
      </c>
      <c r="AG1" s="14">
        <f>'RESUMEN TOTAL'!AM4</f>
        <v>45135</v>
      </c>
      <c r="AH1" s="14">
        <f>'RESUMEN TOTAL'!AN4</f>
        <v>45136</v>
      </c>
      <c r="AI1" s="14">
        <f>'RESUMEN TOTAL'!AO4</f>
        <v>45137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 t="str">
        <f>'RESUMEN TOTAL'!Y5</f>
        <v>APAGADO</v>
      </c>
      <c r="T2">
        <f>'RESUMEN TOTAL'!Z5</f>
        <v>0</v>
      </c>
      <c r="U2">
        <f>'RESUMEN TOTAL'!AA5</f>
        <v>0</v>
      </c>
      <c r="V2" t="str">
        <f>'RESUMEN TOTAL'!AB5</f>
        <v>APAGADO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 t="str">
        <f>'RESUMEN TOTAL'!Y6</f>
        <v>APAGADO</v>
      </c>
      <c r="T3">
        <f>'RESUMEN TOTAL'!Z6</f>
        <v>0</v>
      </c>
      <c r="U3">
        <f>'RESUMEN TOTAL'!AA6</f>
        <v>0</v>
      </c>
      <c r="V3" t="str">
        <f>'RESUMEN TOTAL'!AB6</f>
        <v>APAGADO</v>
      </c>
      <c r="W3">
        <f>'RESUMEN TOTAL'!AC6</f>
        <v>0</v>
      </c>
      <c r="X3" t="str">
        <f>'RESUMEN TOTAL'!AD6</f>
        <v>APAGADO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 t="str">
        <f>'RESUMEN TOTAL'!AG8</f>
        <v>APAGADO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 t="str">
        <f>'RESUMEN TOTAL'!AH21</f>
        <v>APAGADO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 t="str">
        <f>'RESUMEN TOTAL'!AE63</f>
        <v>APAGADO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 t="str">
        <f>'RESUMEN TOTAL'!AE64</f>
        <v>APAGADO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 t="str">
        <f>'RESUMEN TOTAL'!AG79</f>
        <v>APAGADO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 t="str">
        <f>'RESUMEN TOTAL'!AC83</f>
        <v>APAGADO</v>
      </c>
      <c r="X80" t="str">
        <f>'RESUMEN TOTAL'!AD83</f>
        <v>APAGADO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 t="str">
        <f>'RESUMEN TOTAL'!AD117</f>
        <v>APAGADO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 t="str">
        <f>'RESUMEN TOTAL'!Y118</f>
        <v>APAGADO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 t="str">
        <f>'RESUMEN TOTAL'!AG120</f>
        <v>APAGADO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 t="str">
        <f>'RESUMEN TOTAL'!AG132</f>
        <v>APAGADO</v>
      </c>
      <c r="AB129" t="str">
        <f>'RESUMEN TOTAL'!AH132</f>
        <v>APAGADO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 t="str">
        <f>'RESUMEN TOTAL'!AG133</f>
        <v>APAGADO</v>
      </c>
      <c r="AB130" t="str">
        <f>'RESUMEN TOTAL'!AH133</f>
        <v>APAGADO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 t="str">
        <f>'RESUMEN TOTAL'!AD145</f>
        <v>APAGADO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 t="str">
        <f>'RESUMEN TOTAL'!AE146</f>
        <v>APAGADO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 t="str">
        <f>'RESUMEN TOTAL'!AG154</f>
        <v>APAGADO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 t="str">
        <f>'RESUMEN TOTAL'!W157</f>
        <v>APAGADO</v>
      </c>
      <c r="R154" t="str">
        <f>'RESUMEN TOTAL'!X157</f>
        <v>APAGADO</v>
      </c>
      <c r="S154" t="str">
        <f>'RESUMEN TOTAL'!Y157</f>
        <v>APAGADO</v>
      </c>
      <c r="T154" t="str">
        <f>'RESUMEN TOTAL'!Z157</f>
        <v>APAGADO</v>
      </c>
      <c r="U154" t="str">
        <f>'RESUMEN TOTAL'!AA157</f>
        <v>APAGADO</v>
      </c>
      <c r="V154" t="str">
        <f>'RESUMEN TOTAL'!AB157</f>
        <v>APAGADO</v>
      </c>
      <c r="W154" t="str">
        <f>'RESUMEN TOTAL'!AC157</f>
        <v>APAGADO</v>
      </c>
      <c r="X154" t="str">
        <f>'RESUMEN TOTAL'!AD157</f>
        <v>APAGADO</v>
      </c>
      <c r="Y154" t="str">
        <f>'RESUMEN TOTAL'!AE157</f>
        <v>APAGADO</v>
      </c>
      <c r="Z154" t="str">
        <f>'RESUMEN TOTAL'!AF157</f>
        <v>APAGADO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 t="str">
        <f>'RESUMEN TOTAL'!AG161</f>
        <v>APAGADO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 t="str">
        <f>'RESUMEN TOTAL'!Y162</f>
        <v>APAGADO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 t="str">
        <f>'RESUMEN TOTAL'!AG163</f>
        <v>APAGADO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 t="str">
        <f>'RESUMEN TOTAL'!AD167</f>
        <v>APAGADO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 t="str">
        <f>'RESUMEN TOTAL'!AD175</f>
        <v>APAGADO</v>
      </c>
      <c r="Y172" t="str">
        <f>'RESUMEN TOTAL'!AE175</f>
        <v>APAGADO</v>
      </c>
      <c r="Z172" t="str">
        <f>'RESUMEN TOTAL'!AF175</f>
        <v>APAGADO</v>
      </c>
      <c r="AA172" t="str">
        <f>'RESUMEN TOTAL'!AG175</f>
        <v>APAGADO</v>
      </c>
      <c r="AB172" t="str">
        <f>'RESUMEN TOTAL'!AH175</f>
        <v>APAGADO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 t="str">
        <f>'RESUMEN TOTAL'!AG176</f>
        <v>APAGADO</v>
      </c>
      <c r="AB173" t="str">
        <f>'RESUMEN TOTAL'!AH176</f>
        <v>APAGADO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 t="str">
        <f>'RESUMEN TOTAL'!AG177</f>
        <v>APAGADO</v>
      </c>
      <c r="AB174" t="str">
        <f>'RESUMEN TOTAL'!AH177</f>
        <v>APAGADO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>
        <f>'RESUMEN TOTAL'!Z182</f>
        <v>0</v>
      </c>
      <c r="U179" t="str">
        <f>'RESUMEN TOTAL'!AA182</f>
        <v>APAGADO</v>
      </c>
      <c r="V179" t="str">
        <f>'RESUMEN TOTAL'!AB182</f>
        <v>APAGADO</v>
      </c>
      <c r="W179" t="str">
        <f>'RESUMEN TOTAL'!AC182</f>
        <v>APAGADO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>
        <f>'RESUMEN TOTAL'!Z189</f>
        <v>0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>
        <f>'RESUMEN TOTAL'!Z192</f>
        <v>0</v>
      </c>
      <c r="U189" t="str">
        <f>'RESUMEN TOTAL'!AA192</f>
        <v>APAGADO</v>
      </c>
      <c r="V189" t="str">
        <f>'RESUMEN TOTAL'!AB192</f>
        <v>APAGADO</v>
      </c>
      <c r="W189" t="str">
        <f>'RESUMEN TOTAL'!AC192</f>
        <v>APAGADO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 t="str">
        <f>'RESUMEN TOTAL'!X203</f>
        <v>APAGADO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 t="str">
        <f>'RESUMEN TOTAL'!Y209</f>
        <v>APAGADO</v>
      </c>
      <c r="T206">
        <f>'RESUMEN TOTAL'!Z209</f>
        <v>0</v>
      </c>
      <c r="U206" t="str">
        <f>'RESUMEN TOTAL'!AA209</f>
        <v>APAGADO</v>
      </c>
      <c r="V206" t="str">
        <f>'RESUMEN TOTAL'!AB209</f>
        <v>APAGADO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 t="str">
        <f>'RESUMEN TOTAL'!Y211</f>
        <v>APAGADO</v>
      </c>
      <c r="T208">
        <f>'RESUMEN TOTAL'!Z211</f>
        <v>0</v>
      </c>
      <c r="U208">
        <f>'RESUMEN TOTAL'!AA211</f>
        <v>0</v>
      </c>
      <c r="V208" t="str">
        <f>'RESUMEN TOTAL'!AB211</f>
        <v>APAGADO</v>
      </c>
      <c r="W208" t="str">
        <f>'RESUMEN TOTAL'!AC211</f>
        <v>APAGADO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 t="str">
        <f>'RESUMEN TOTAL'!Q220</f>
        <v>APAGADO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 t="str">
        <f>'RESUMEN TOTAL'!U220</f>
        <v>APAGADO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 t="str">
        <f>'RESUMEN TOTAL'!AD225</f>
        <v>APAGADO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 t="str">
        <f>'RESUMEN TOTAL'!AD226</f>
        <v>APAGADO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 t="str">
        <f>'RESUMEN TOTAL'!AD227</f>
        <v>APAGADO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 t="str">
        <f>'RESUMEN TOTAL'!AD228</f>
        <v>APAGADO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 t="str">
        <f>'RESUMEN TOTAL'!AD229</f>
        <v>APAGADO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 t="str">
        <f>'RESUMEN TOTAL'!V241</f>
        <v>APAGADO</v>
      </c>
      <c r="Q238" t="str">
        <f>'RESUMEN TOTAL'!W241</f>
        <v>APAGADO</v>
      </c>
      <c r="R238" t="str">
        <f>'RESUMEN TOTAL'!X241</f>
        <v>APAGADO</v>
      </c>
      <c r="S238" t="str">
        <f>'RESUMEN TOTAL'!Y241</f>
        <v>APAGADO</v>
      </c>
      <c r="T238" t="str">
        <f>'RESUMEN TOTAL'!Z241</f>
        <v>APAGADO</v>
      </c>
      <c r="U238" t="str">
        <f>'RESUMEN TOTAL'!AA241</f>
        <v>APAGADO</v>
      </c>
      <c r="V238" t="str">
        <f>'RESUMEN TOTAL'!AB241</f>
        <v>APAGADO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 t="str">
        <f>'RESUMEN TOTAL'!AD242</f>
        <v>APAGADO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 t="str">
        <f>'RESUMEN TOTAL'!AD243</f>
        <v>APAGADO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 t="str">
        <f>'RESUMEN TOTAL'!AD244</f>
        <v>APAGADO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 t="str">
        <f>'RESUMEN TOTAL'!AD246</f>
        <v>APAGADO</v>
      </c>
      <c r="Y243" t="str">
        <f>'RESUMEN TOTAL'!AE246</f>
        <v>APAGADO</v>
      </c>
      <c r="Z243" t="str">
        <f>'RESUMEN TOTAL'!AF246</f>
        <v>APAGADO</v>
      </c>
      <c r="AA243" t="str">
        <f>'RESUMEN TOTAL'!AG246</f>
        <v>APAGADO</v>
      </c>
      <c r="AB243" t="str">
        <f>'RESUMEN TOTAL'!AH246</f>
        <v>APAGADO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 t="str">
        <f>'RESUMEN TOTAL'!AH247</f>
        <v>APAGADO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 t="str">
        <f>'RESUMEN TOTAL'!R248</f>
        <v>APAGADO</v>
      </c>
      <c r="M245">
        <f>'RESUMEN TOTAL'!S248</f>
        <v>0</v>
      </c>
      <c r="N245">
        <f>'RESUMEN TOTAL'!T248</f>
        <v>0</v>
      </c>
      <c r="O245" t="str">
        <f>'RESUMEN TOTAL'!U248</f>
        <v>APAGADO</v>
      </c>
      <c r="P245" t="str">
        <f>'RESUMEN TOTAL'!V248</f>
        <v>APAGADO</v>
      </c>
      <c r="Q245" t="str">
        <f>'RESUMEN TOTAL'!W248</f>
        <v>APAGADO</v>
      </c>
      <c r="R245" t="str">
        <f>'RESUMEN TOTAL'!X248</f>
        <v>APAGADO</v>
      </c>
      <c r="S245" t="str">
        <f>'RESUMEN TOTAL'!Y248</f>
        <v>APAGADO</v>
      </c>
      <c r="T245" t="str">
        <f>'RESUMEN TOTAL'!Z248</f>
        <v>APAGADO</v>
      </c>
      <c r="U245" t="str">
        <f>'RESUMEN TOTAL'!AA248</f>
        <v>APAGADO</v>
      </c>
      <c r="V245" t="str">
        <f>'RESUMEN TOTAL'!AB248</f>
        <v>APAGADO</v>
      </c>
      <c r="W245" t="str">
        <f>'RESUMEN TOTAL'!AC248</f>
        <v>APAGADO</v>
      </c>
      <c r="X245" t="str">
        <f>'RESUMEN TOTAL'!AD248</f>
        <v>APAGADO</v>
      </c>
      <c r="Y245" t="str">
        <f>'RESUMEN TOTAL'!AE248</f>
        <v>APAGADO</v>
      </c>
      <c r="Z245" t="str">
        <f>'RESUMEN TOTAL'!AF248</f>
        <v>APAGADO</v>
      </c>
      <c r="AA245" t="str">
        <f>'RESUMEN TOTAL'!AG248</f>
        <v>APAGADO</v>
      </c>
      <c r="AB245" t="str">
        <f>'RESUMEN TOTAL'!AH248</f>
        <v>APAGADO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 t="str">
        <f>'RESUMEN TOTAL'!AD249</f>
        <v>APAGADO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 t="str">
        <f>'RESUMEN TOTAL'!Z255</f>
        <v>APAGADO</v>
      </c>
      <c r="U252" t="str">
        <f>'RESUMEN TOTAL'!AA255</f>
        <v>APAGADO</v>
      </c>
      <c r="V252" t="str">
        <f>'RESUMEN TOTAL'!AB255</f>
        <v>APAGADO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 t="str">
        <f>'RESUMEN TOTAL'!AG255</f>
        <v>APAGADO</v>
      </c>
      <c r="AB252" t="str">
        <f>'RESUMEN TOTAL'!AH255</f>
        <v>APAGADO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 t="str">
        <f>'RESUMEN TOTAL'!AB256</f>
        <v>APAGADO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 t="str">
        <f>'RESUMEN TOTAL'!AG256</f>
        <v>APAGADO</v>
      </c>
      <c r="AB253" t="str">
        <f>'RESUMEN TOTAL'!AH256</f>
        <v>APAGADO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 t="str">
        <f>'RESUMEN TOTAL'!AH257</f>
        <v>APAGADO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 t="str">
        <f>'RESUMEN TOTAL'!AD258</f>
        <v>APAGADO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 t="str">
        <f>'RESUMEN TOTAL'!AD259</f>
        <v>APAGADO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 t="str">
        <f>'RESUMEN TOTAL'!AD260</f>
        <v>APAGADO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 t="str">
        <f>'RESUMEN TOTAL'!AD261</f>
        <v>APAGADO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 t="str">
        <f>'RESUMEN TOTAL'!AD264</f>
        <v>APAGADO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 t="str">
        <f>'RESUMEN TOTAL'!AD265</f>
        <v>APAGADO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 t="str">
        <f>'RESUMEN TOTAL'!AD266</f>
        <v>APAGADO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 t="str">
        <f>'RESUMEN TOTAL'!R268</f>
        <v>APAGADO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 t="str">
        <f>'RESUMEN TOTAL'!AD268</f>
        <v>APAGADO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 t="str">
        <f>'RESUMEN TOTAL'!AD269</f>
        <v>APAGADO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 t="str">
        <f>'RESUMEN TOTAL'!AD270</f>
        <v>APAGADO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 t="str">
        <f>'RESUMEN TOTAL'!AD271</f>
        <v>APAGADO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 t="str">
        <f>'RESUMEN TOTAL'!AD272</f>
        <v>APAGADO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 t="str">
        <f>'RESUMEN TOTAL'!AD273</f>
        <v>APAGADO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 t="str">
        <f>'RESUMEN TOTAL'!AD274</f>
        <v>APAGADO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 t="str">
        <f>'RESUMEN TOTAL'!AD275</f>
        <v>APAGADO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 t="str">
        <f>'RESUMEN TOTAL'!AD276</f>
        <v>APAGADO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 t="str">
        <f>'RESUMEN TOTAL'!Y279</f>
        <v>APAGADO</v>
      </c>
      <c r="T276">
        <f>'RESUMEN TOTAL'!Z279</f>
        <v>0</v>
      </c>
      <c r="U276" t="str">
        <f>'RESUMEN TOTAL'!AA279</f>
        <v>APAGADO</v>
      </c>
      <c r="V276">
        <f>'RESUMEN TOTAL'!AB279</f>
        <v>0</v>
      </c>
      <c r="W276" t="str">
        <f>'RESUMEN TOTAL'!AC279</f>
        <v>APAGADO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 t="str">
        <f>'RESUMEN TOTAL'!Y288</f>
        <v>APAGADO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 t="str">
        <f>'RESUMEN TOTAL'!Y289</f>
        <v>APAGADO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 t="str">
        <f>'RESUMEN TOTAL'!V294</f>
        <v>APAGADO</v>
      </c>
      <c r="Q291" t="str">
        <f>'RESUMEN TOTAL'!W294</f>
        <v>APAGADO</v>
      </c>
      <c r="R291" t="str">
        <f>'RESUMEN TOTAL'!X294</f>
        <v>APAGADO</v>
      </c>
      <c r="S291" t="str">
        <f>'RESUMEN TOTAL'!Y294</f>
        <v>APAGADO</v>
      </c>
      <c r="T291" t="str">
        <f>'RESUMEN TOTAL'!Z294</f>
        <v>APAGADO</v>
      </c>
      <c r="U291" t="str">
        <f>'RESUMEN TOTAL'!AA294</f>
        <v>APAGADO</v>
      </c>
      <c r="V291" t="str">
        <f>'RESUMEN TOTAL'!AB294</f>
        <v>APAGADO</v>
      </c>
      <c r="W291" t="str">
        <f>'RESUMEN TOTAL'!AC294</f>
        <v>APAGADO</v>
      </c>
      <c r="X291" t="str">
        <f>'RESUMEN TOTAL'!AD294</f>
        <v>APAGADO</v>
      </c>
      <c r="Y291" t="str">
        <f>'RESUMEN TOTAL'!AE294</f>
        <v>APAGADO</v>
      </c>
      <c r="Z291" t="str">
        <f>'RESUMEN TOTAL'!AF294</f>
        <v>APAGADO</v>
      </c>
      <c r="AA291" t="str">
        <f>'RESUMEN TOTAL'!AG294</f>
        <v>APAGADO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 t="str">
        <f>'RESUMEN TOTAL'!Z298</f>
        <v>APAGADO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 t="str">
        <f>'RESUMEN TOTAL'!Q299</f>
        <v>APAGADO</v>
      </c>
      <c r="L296" t="str">
        <f>'RESUMEN TOTAL'!R299</f>
        <v>APAGADO</v>
      </c>
      <c r="M296">
        <f>'RESUMEN TOTAL'!S299</f>
        <v>0</v>
      </c>
      <c r="N296">
        <f>'RESUMEN TOTAL'!T299</f>
        <v>0</v>
      </c>
      <c r="O296" t="str">
        <f>'RESUMEN TOTAL'!U299</f>
        <v>APAGADO</v>
      </c>
      <c r="P296" t="str">
        <f>'RESUMEN TOTAL'!V299</f>
        <v>APAGADO</v>
      </c>
      <c r="Q296" t="str">
        <f>'RESUMEN TOTAL'!W299</f>
        <v>APAGADO</v>
      </c>
      <c r="R296" t="str">
        <f>'RESUMEN TOTAL'!X299</f>
        <v>APAGADO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 t="str">
        <f>'RESUMEN TOTAL'!AB299</f>
        <v>APAGADO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 t="str">
        <f>'RESUMEN TOTAL'!AF299</f>
        <v>APAGADO</v>
      </c>
      <c r="AA296" t="str">
        <f>'RESUMEN TOTAL'!AG299</f>
        <v>APAGADO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 t="str">
        <f>'RESUMEN TOTAL'!R313</f>
        <v>APAGADO</v>
      </c>
      <c r="M310">
        <f>'RESUMEN TOTAL'!S313</f>
        <v>0</v>
      </c>
      <c r="N310">
        <f>'RESUMEN TOTAL'!T313</f>
        <v>0</v>
      </c>
      <c r="O310" t="str">
        <f>'RESUMEN TOTAL'!U313</f>
        <v>APAGADO</v>
      </c>
      <c r="P310" t="str">
        <f>'RESUMEN TOTAL'!V313</f>
        <v>APAGADO</v>
      </c>
      <c r="Q310" t="str">
        <f>'RESUMEN TOTAL'!W313</f>
        <v>APAGADO</v>
      </c>
      <c r="R310" t="str">
        <f>'RESUMEN TOTAL'!X313</f>
        <v>APAGADO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 t="str">
        <f>'RESUMEN TOTAL'!Z314</f>
        <v>APAGADO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 t="str">
        <f>'RESUMEN TOTAL'!AB319</f>
        <v>APAGADO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 t="str">
        <f>'RESUMEN TOTAL'!AF319</f>
        <v>APAGADO</v>
      </c>
      <c r="AA316" t="str">
        <f>'RESUMEN TOTAL'!AG319</f>
        <v>APAGADO</v>
      </c>
      <c r="AB316" t="str">
        <f>'RESUMEN TOTAL'!AH319</f>
        <v>APAGADO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 t="str">
        <f>'RESUMEN TOTAL'!W320</f>
        <v>APAGADO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 t="str">
        <f>'RESUMEN TOTAL'!AB320</f>
        <v>APAGADO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 t="str">
        <f>'RESUMEN TOTAL'!AF320</f>
        <v>APAGADO</v>
      </c>
      <c r="AA317" t="str">
        <f>'RESUMEN TOTAL'!AG320</f>
        <v>APAGADO</v>
      </c>
      <c r="AB317" t="str">
        <f>'RESUMEN TOTAL'!AH320</f>
        <v>APAGADO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 t="str">
        <f>'RESUMEN TOTAL'!V321</f>
        <v>APAGADO</v>
      </c>
      <c r="Q318" t="str">
        <f>'RESUMEN TOTAL'!W321</f>
        <v>APAGADO</v>
      </c>
      <c r="R318" t="str">
        <f>'RESUMEN TOTAL'!X321</f>
        <v>APAGADO</v>
      </c>
      <c r="S318" t="str">
        <f>'RESUMEN TOTAL'!Y321</f>
        <v>APAGADO</v>
      </c>
      <c r="T318" t="str">
        <f>'RESUMEN TOTAL'!Z321</f>
        <v>APAGADO</v>
      </c>
      <c r="U318" t="str">
        <f>'RESUMEN TOTAL'!AA321</f>
        <v>APAGADO</v>
      </c>
      <c r="V318" t="str">
        <f>'RESUMEN TOTAL'!AB321</f>
        <v>APAGADO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 t="str">
        <f>'RESUMEN TOTAL'!AF321</f>
        <v>APAGADO</v>
      </c>
      <c r="AA318" t="str">
        <f>'RESUMEN TOTAL'!AG321</f>
        <v>APAGADO</v>
      </c>
      <c r="AB318" t="str">
        <f>'RESUMEN TOTAL'!AH321</f>
        <v>APAGADO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 t="str">
        <f>'RESUMEN TOTAL'!V322</f>
        <v>APAGADO</v>
      </c>
      <c r="Q319">
        <f>'RESUMEN TOTAL'!W322</f>
        <v>0</v>
      </c>
      <c r="R319" t="str">
        <f>'RESUMEN TOTAL'!X322</f>
        <v>APAGADO</v>
      </c>
      <c r="S319" t="str">
        <f>'RESUMEN TOTAL'!Y322</f>
        <v>APAGADO</v>
      </c>
      <c r="T319" t="str">
        <f>'RESUMEN TOTAL'!Z322</f>
        <v>APAGADO</v>
      </c>
      <c r="U319" t="str">
        <f>'RESUMEN TOTAL'!AA322</f>
        <v>APAGADO</v>
      </c>
      <c r="V319" t="str">
        <f>'RESUMEN TOTAL'!AB322</f>
        <v>APAGADO</v>
      </c>
      <c r="W319" t="str">
        <f>'RESUMEN TOTAL'!AC322</f>
        <v>APAGADO</v>
      </c>
      <c r="X319" t="str">
        <f>'RESUMEN TOTAL'!AD322</f>
        <v>APAGADO</v>
      </c>
      <c r="Y319" t="str">
        <f>'RESUMEN TOTAL'!AE322</f>
        <v>APAGADO</v>
      </c>
      <c r="Z319" t="str">
        <f>'RESUMEN TOTAL'!AF322</f>
        <v>APAGADO</v>
      </c>
      <c r="AA319" t="str">
        <f>'RESUMEN TOTAL'!AG322</f>
        <v>APAGADO</v>
      </c>
      <c r="AB319" t="str">
        <f>'RESUMEN TOTAL'!AH322</f>
        <v>APAGADO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 t="str">
        <f>'RESUMEN TOTAL'!W331</f>
        <v>APAGADO</v>
      </c>
      <c r="R328" t="str">
        <f>'RESUMEN TOTAL'!X331</f>
        <v>APAGADO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ADO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 t="str">
        <f>'RESUMEN TOTAL'!V332</f>
        <v>APAGADO</v>
      </c>
      <c r="Q329" t="str">
        <f>'RESUMEN TOTAL'!W332</f>
        <v>APAGADO</v>
      </c>
      <c r="R329" t="str">
        <f>'RESUMEN TOTAL'!X332</f>
        <v>APAGADO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 t="str">
        <f>'RESUMEN TOTAL'!AB346</f>
        <v>APAGADO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 t="str">
        <f>'RESUMEN TOTAL'!AF346</f>
        <v>APAGADO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 t="str">
        <f>'RESUMEN TOTAL'!AF347</f>
        <v>APAGADO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 t="str">
        <f>'RESUMEN TOTAL'!R349</f>
        <v>APAGADO</v>
      </c>
      <c r="M346">
        <f>'RESUMEN TOTAL'!S349</f>
        <v>0</v>
      </c>
      <c r="N346">
        <f>'RESUMEN TOTAL'!T349</f>
        <v>0</v>
      </c>
      <c r="O346" t="str">
        <f>'RESUMEN TOTAL'!U349</f>
        <v>APAGADO</v>
      </c>
      <c r="P346" t="str">
        <f>'RESUMEN TOTAL'!V349</f>
        <v>APAGADO</v>
      </c>
      <c r="Q346" t="str">
        <f>'RESUMEN TOTAL'!W349</f>
        <v>APAGADO</v>
      </c>
      <c r="R346" t="str">
        <f>'RESUMEN TOTAL'!X349</f>
        <v>APAGADO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 t="str">
        <f>'RESUMEN TOTAL'!V350</f>
        <v>APAGADO</v>
      </c>
      <c r="Q347" t="str">
        <f>'RESUMEN TOTAL'!W350</f>
        <v>APAGADO</v>
      </c>
      <c r="R347" t="str">
        <f>'RESUMEN TOTAL'!X350</f>
        <v>APAGADO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 t="str">
        <f>'RESUMEN TOTAL'!AD358</f>
        <v>APAGADO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 t="str">
        <f>'RESUMEN TOTAL'!AD359</f>
        <v>APAGADO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 t="str">
        <f>'RESUMEN TOTAL'!AA361</f>
        <v>APAGADO</v>
      </c>
      <c r="V358" t="str">
        <f>'RESUMEN TOTAL'!AB361</f>
        <v>APAGADO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 t="str">
        <f>'RESUMEN TOTAL'!AA362</f>
        <v>APAGADO</v>
      </c>
      <c r="V359" t="str">
        <f>'RESUMEN TOTAL'!AB362</f>
        <v>APAGADO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 t="str">
        <f>'RESUMEN TOTAL'!Y370</f>
        <v>APAGADO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 t="str">
        <f>'RESUMEN TOTAL'!Z375</f>
        <v>APAGADO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 t="str">
        <f>'RESUMEN TOTAL'!V376</f>
        <v>APAGADO</v>
      </c>
      <c r="Q373" t="str">
        <f>'RESUMEN TOTAL'!W376</f>
        <v>APAGADO</v>
      </c>
      <c r="R373" t="str">
        <f>'RESUMEN TOTAL'!X376</f>
        <v>APAGADO</v>
      </c>
      <c r="S373" t="str">
        <f>'RESUMEN TOTAL'!Y376</f>
        <v>APAGADO</v>
      </c>
      <c r="T373" t="str">
        <f>'RESUMEN TOTAL'!Z376</f>
        <v>APAGADO</v>
      </c>
      <c r="U373" t="str">
        <f>'RESUMEN TOTAL'!AA376</f>
        <v>APAGADO</v>
      </c>
      <c r="V373" t="str">
        <f>'RESUMEN TOTAL'!AB376</f>
        <v>APAGADO</v>
      </c>
      <c r="W373" t="str">
        <f>'RESUMEN TOTAL'!AC376</f>
        <v>APAGADO</v>
      </c>
      <c r="X373" t="str">
        <f>'RESUMEN TOTAL'!AD376</f>
        <v>APAGADO</v>
      </c>
      <c r="Y373" t="str">
        <f>'RESUMEN TOTAL'!AE376</f>
        <v>APAGADO</v>
      </c>
      <c r="Z373" t="str">
        <f>'RESUMEN TOTAL'!AF376</f>
        <v>APAGADO</v>
      </c>
      <c r="AA373" t="str">
        <f>'RESUMEN TOTAL'!AG376</f>
        <v>APAGADO</v>
      </c>
      <c r="AB373" t="str">
        <f>'RESUMEN TOTAL'!AH376</f>
        <v>APAGADO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 t="str">
        <f>'RESUMEN TOTAL'!AH377</f>
        <v>APAGADO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 t="str">
        <f>'RESUMEN TOTAL'!AB387</f>
        <v>APAGADO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 t="str">
        <f>'RESUMEN TOTAL'!AF387</f>
        <v>APAGADO</v>
      </c>
      <c r="AA384" t="str">
        <f>'RESUMEN TOTAL'!AG387</f>
        <v>APAGADO</v>
      </c>
      <c r="AB384" t="str">
        <f>'RESUMEN TOTAL'!AH387</f>
        <v>APAGADO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 t="str">
        <f>'RESUMEN TOTAL'!Q410</f>
        <v>APAGADO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 t="str">
        <f>'RESUMEN TOTAL'!Q411</f>
        <v>APAGADO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 t="str">
        <f>'RESUMEN TOTAL'!V414</f>
        <v>APAGADO</v>
      </c>
      <c r="Q411" t="str">
        <f>'RESUMEN TOTAL'!W414</f>
        <v>APAGADO</v>
      </c>
      <c r="R411" t="str">
        <f>'RESUMEN TOTAL'!X414</f>
        <v>APAGADO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 t="str">
        <f>'RESUMEN TOTAL'!Q427</f>
        <v>APAGADO</v>
      </c>
      <c r="L424" t="str">
        <f>'RESUMEN TOTAL'!R427</f>
        <v>APAGADO</v>
      </c>
      <c r="M424">
        <f>'RESUMEN TOTAL'!S427</f>
        <v>0</v>
      </c>
      <c r="N424">
        <f>'RESUMEN TOTAL'!T427</f>
        <v>0</v>
      </c>
      <c r="O424" t="str">
        <f>'RESUMEN TOTAL'!U427</f>
        <v>APAGADO</v>
      </c>
      <c r="P424" t="str">
        <f>'RESUMEN TOTAL'!V427</f>
        <v>APAGADO</v>
      </c>
      <c r="Q424" t="str">
        <f>'RESUMEN TOTAL'!W427</f>
        <v>APAGADO</v>
      </c>
      <c r="R424" t="str">
        <f>'RESUMEN TOTAL'!X427</f>
        <v>APAGADO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 t="str">
        <f>'RESUMEN TOTAL'!AD428</f>
        <v>APAGADO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 t="str">
        <f>'RESUMEN TOTAL'!AD429</f>
        <v>APAGADO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 t="str">
        <f>'RESUMEN TOTAL'!AD430</f>
        <v>APAGADO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 t="str">
        <f>'RESUMEN TOTAL'!AD431</f>
        <v>APAGADO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 t="str">
        <f>'RESUMEN TOTAL'!AD437</f>
        <v>APAGADO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 t="str">
        <f>'RESUMEN TOTAL'!AD438</f>
        <v>APAGADO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 t="str">
        <f>'RESUMEN TOTAL'!AD439</f>
        <v>APAGADO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 t="str">
        <f>'RESUMEN TOTAL'!AD440</f>
        <v>APAGADO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 t="str">
        <f>'RESUMEN TOTAL'!AD441</f>
        <v>APAGADO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 t="str">
        <f>'RESUMEN TOTAL'!AD442</f>
        <v>APAGADO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 t="str">
        <f>'RESUMEN TOTAL'!X444</f>
        <v>APAGADO</v>
      </c>
      <c r="S441" t="str">
        <f>'RESUMEN TOTAL'!Y444</f>
        <v>APAGADO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 t="str">
        <f>'RESUMEN TOTAL'!AD444</f>
        <v>APAGADO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 t="str">
        <f>'RESUMEN TOTAL'!X445</f>
        <v>APAGADO</v>
      </c>
      <c r="S442" t="str">
        <f>'RESUMEN TOTAL'!Y445</f>
        <v>APAGADO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 t="str">
        <f>'RESUMEN TOTAL'!AD445</f>
        <v>APAGADO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 t="str">
        <f>'RESUMEN TOTAL'!Y463</f>
        <v>APAGADO</v>
      </c>
      <c r="T460" t="str">
        <f>'RESUMEN TOTAL'!Z463</f>
        <v>APAGADO</v>
      </c>
      <c r="U460" t="str">
        <f>'RESUMEN TOTAL'!AA463</f>
        <v>APAGADO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 t="str">
        <f>'RESUMEN TOTAL'!Y464</f>
        <v>APAGADO</v>
      </c>
      <c r="T461" t="str">
        <f>'RESUMEN TOTAL'!Z464</f>
        <v>APAGADO</v>
      </c>
      <c r="U461" t="str">
        <f>'RESUMEN TOTAL'!AA464</f>
        <v>APAGADO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S399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0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22</v>
      </c>
      <c r="L1" s="18">
        <f t="shared" si="0"/>
        <v>14</v>
      </c>
      <c r="M1" s="18">
        <f t="shared" si="0"/>
        <v>0</v>
      </c>
      <c r="N1" s="18">
        <f t="shared" si="0"/>
        <v>0</v>
      </c>
      <c r="O1" s="18">
        <f t="shared" si="0"/>
        <v>16</v>
      </c>
      <c r="P1" s="18">
        <f t="shared" si="0"/>
        <v>47</v>
      </c>
      <c r="Q1" s="18">
        <f t="shared" si="0"/>
        <v>44</v>
      </c>
      <c r="R1" s="18">
        <f t="shared" si="0"/>
        <v>61</v>
      </c>
      <c r="S1" s="18">
        <f t="shared" si="0"/>
        <v>117</v>
      </c>
      <c r="T1" s="18">
        <f t="shared" si="0"/>
        <v>44</v>
      </c>
      <c r="U1" s="18">
        <f t="shared" si="0"/>
        <v>58</v>
      </c>
      <c r="V1" s="18">
        <f t="shared" si="0"/>
        <v>99</v>
      </c>
      <c r="W1" s="18">
        <f t="shared" si="0"/>
        <v>80</v>
      </c>
      <c r="X1" s="18">
        <f t="shared" si="0"/>
        <v>87</v>
      </c>
      <c r="Y1" s="18">
        <f t="shared" si="0"/>
        <v>40</v>
      </c>
      <c r="Z1" s="18">
        <f t="shared" si="0"/>
        <v>39</v>
      </c>
      <c r="AA1" s="18">
        <f t="shared" si="0"/>
        <v>42</v>
      </c>
      <c r="AB1" s="18">
        <f t="shared" si="0"/>
        <v>34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45108</v>
      </c>
      <c r="G2" s="37">
        <f>ESTADISTICA!G1</f>
        <v>45109</v>
      </c>
      <c r="H2" s="37">
        <f>ESTADISTICA!H1</f>
        <v>45110</v>
      </c>
      <c r="I2" s="37">
        <f>ESTADISTICA!I1</f>
        <v>45111</v>
      </c>
      <c r="J2" s="37">
        <f>ESTADISTICA!J1</f>
        <v>45112</v>
      </c>
      <c r="K2" s="37">
        <f>ESTADISTICA!K1</f>
        <v>45113</v>
      </c>
      <c r="L2" s="37">
        <f>ESTADISTICA!L1</f>
        <v>45114</v>
      </c>
      <c r="M2" s="37">
        <f>ESTADISTICA!M1</f>
        <v>45115</v>
      </c>
      <c r="N2" s="37">
        <f>ESTADISTICA!N1</f>
        <v>45116</v>
      </c>
      <c r="O2" s="37">
        <f>ESTADISTICA!O1</f>
        <v>45117</v>
      </c>
      <c r="P2" s="37">
        <f>ESTADISTICA!P1</f>
        <v>45118</v>
      </c>
      <c r="Q2" s="37">
        <f>ESTADISTICA!Q1</f>
        <v>45119</v>
      </c>
      <c r="R2" s="37">
        <f>ESTADISTICA!R1</f>
        <v>45120</v>
      </c>
      <c r="S2" s="37">
        <f>ESTADISTICA!S1</f>
        <v>45121</v>
      </c>
      <c r="T2" s="37">
        <f>ESTADISTICA!T1</f>
        <v>45122</v>
      </c>
      <c r="U2" s="37">
        <f>ESTADISTICA!U1</f>
        <v>45123</v>
      </c>
      <c r="V2" s="37">
        <f>ESTADISTICA!V1</f>
        <v>45124</v>
      </c>
      <c r="W2" s="37">
        <f>ESTADISTICA!W1</f>
        <v>45125</v>
      </c>
      <c r="X2" s="37">
        <f>ESTADISTICA!X1</f>
        <v>45126</v>
      </c>
      <c r="Y2" s="37">
        <f>ESTADISTICA!Y1</f>
        <v>45127</v>
      </c>
      <c r="Z2" s="37">
        <f>ESTADISTICA!Z1</f>
        <v>45128</v>
      </c>
      <c r="AA2" s="37">
        <f>ESTADISTICA!AA1</f>
        <v>45129</v>
      </c>
      <c r="AB2" s="37">
        <f>ESTADISTICA!AB1</f>
        <v>45130</v>
      </c>
      <c r="AC2" s="37">
        <f>ESTADISTICA!AC1</f>
        <v>45131</v>
      </c>
      <c r="AD2" s="37">
        <f>ESTADISTICA!AD1</f>
        <v>45132</v>
      </c>
      <c r="AE2" s="37">
        <f>ESTADISTICA!AE1</f>
        <v>45133</v>
      </c>
      <c r="AF2" s="37">
        <f>ESTADISTICA!AF1</f>
        <v>45134</v>
      </c>
      <c r="AG2" s="37">
        <f>ESTADISTICA!AG1</f>
        <v>45135</v>
      </c>
      <c r="AH2" s="37">
        <f>ESTADISTICA!AH1</f>
        <v>45136</v>
      </c>
      <c r="AI2" s="37">
        <f>ESTADISTICA!AI1</f>
        <v>45137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 t="str">
        <f>ESTADISTICA!S2</f>
        <v>APAGADO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 t="str">
        <f>ESTADISTICA!S3</f>
        <v>APAGADO</v>
      </c>
      <c r="T4">
        <f>ESTADISTICA!T3</f>
        <v>0</v>
      </c>
      <c r="U4">
        <f>ESTADISTICA!U3</f>
        <v>0</v>
      </c>
      <c r="V4" t="str">
        <f>ESTADISTICA!V3</f>
        <v>APAGADO</v>
      </c>
      <c r="W4">
        <f>ESTADISTICA!W3</f>
        <v>0</v>
      </c>
      <c r="X4" t="str">
        <f>ESTADISTICA!X3</f>
        <v>APAGADO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 t="str">
        <f>ESTADISTICA!S4</f>
        <v>APAGADO</v>
      </c>
      <c r="T5">
        <f>ESTADISTICA!T4</f>
        <v>0</v>
      </c>
      <c r="U5">
        <f>ESTADISTICA!U4</f>
        <v>0</v>
      </c>
      <c r="V5" t="str">
        <f>ESTADISTICA!V4</f>
        <v>APAGADO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 t="str">
        <f>ESTADISTICA!S5</f>
        <v>APAGADO</v>
      </c>
      <c r="T6">
        <f>ESTADISTICA!T5</f>
        <v>0</v>
      </c>
      <c r="U6">
        <f>ESTADISTICA!U5</f>
        <v>0</v>
      </c>
      <c r="V6" t="str">
        <f>ESTADISTICA!V5</f>
        <v>APAGADO</v>
      </c>
      <c r="W6">
        <f>ESTADISTICA!W5</f>
        <v>0</v>
      </c>
      <c r="X6">
        <f>ESTADISTICA!X5</f>
        <v>0</v>
      </c>
      <c r="Y6">
        <f>ESTADISTICA!Y5</f>
        <v>0</v>
      </c>
      <c r="Z6" t="str">
        <f>ESTADISTICA!Z5</f>
        <v>APAGADO</v>
      </c>
      <c r="AA6" t="str">
        <f>ESTADISTICA!AA5</f>
        <v>APAGADO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 t="str">
        <f>ESTADISTICA!S6</f>
        <v>APAGADO</v>
      </c>
      <c r="T7">
        <f>ESTADISTICA!T6</f>
        <v>0</v>
      </c>
      <c r="U7">
        <f>ESTADISTICA!U6</f>
        <v>0</v>
      </c>
      <c r="V7" t="str">
        <f>ESTADISTICA!V6</f>
        <v>APAGADO</v>
      </c>
      <c r="W7">
        <f>ESTADISTICA!W6</f>
        <v>0</v>
      </c>
      <c r="X7" t="str">
        <f>ESTADISTICA!X6</f>
        <v>APAGADO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>
        <f>ESTADISTICA!T7</f>
        <v>0</v>
      </c>
      <c r="U8">
        <f>ESTADISTICA!U7</f>
        <v>0</v>
      </c>
      <c r="V8" t="str">
        <f>ESTADISTICA!V7</f>
        <v>APAGADO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 t="str">
        <f>ESTADISTICA!S8</f>
        <v>APAGADO</v>
      </c>
      <c r="T9">
        <f>ESTADISTICA!T8</f>
        <v>0</v>
      </c>
      <c r="U9">
        <f>ESTADISTICA!U8</f>
        <v>0</v>
      </c>
      <c r="V9" t="str">
        <f>ESTADISTICA!V8</f>
        <v>APAGADO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 t="str">
        <f>ESTADISTICA!S9</f>
        <v>APAGADO</v>
      </c>
      <c r="T10">
        <f>ESTADISTICA!T9</f>
        <v>0</v>
      </c>
      <c r="U10">
        <f>ESTADISTICA!U9</f>
        <v>0</v>
      </c>
      <c r="V10" t="str">
        <f>ESTADISTICA!V9</f>
        <v>APAGADO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 t="str">
        <f>ESTADISTICA!O10</f>
        <v>APAGADO</v>
      </c>
      <c r="P11" t="str">
        <f>ESTADISTICA!P10</f>
        <v>APAGADO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 t="str">
        <f>ESTADISTICA!V10</f>
        <v>APAGADO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 t="str">
        <f>ESTADISTICA!V11</f>
        <v>APAGADO</v>
      </c>
      <c r="W12">
        <f>ESTADISTICA!W11</f>
        <v>0</v>
      </c>
      <c r="X12" t="str">
        <f>ESTADISTICA!X11</f>
        <v>APAGADO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 t="str">
        <f>ESTADISTICA!O17</f>
        <v>APAGADO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 t="str">
        <f>ESTADISTICA!AB18</f>
        <v>APAGADO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 t="str">
        <f>ESTADISTICA!X20</f>
        <v>APAGADO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 t="str">
        <f>ESTADISTICA!S37</f>
        <v>APAGADO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 t="str">
        <f>ESTADISTICA!S48</f>
        <v>APAGADO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 t="str">
        <f>ESTADISTICA!S50</f>
        <v>APAGADO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 t="str">
        <f>ESTADISTICA!S51</f>
        <v>APAGADO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 t="str">
        <f>ESTADISTICA!S57</f>
        <v>APAGADO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 t="str">
        <f>ESTADISTICA!S58</f>
        <v>APAGADO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 t="str">
        <f>ESTADISTICA!Y60</f>
        <v>APAGADO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 t="str">
        <f>ESTADISTICA!Y61</f>
        <v>APAGADO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 t="str">
        <f>ESTADISTICA!AB64</f>
        <v>APAGADO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 t="str">
        <f>ESTADISTICA!AA76</f>
        <v>APAGADO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 t="str">
        <f>ESTADISTICA!P80</f>
        <v>APAGADO</v>
      </c>
      <c r="Q81">
        <f>ESTADISTICA!Q80</f>
        <v>0</v>
      </c>
      <c r="R81">
        <f>ESTADISTICA!R80</f>
        <v>0</v>
      </c>
      <c r="S81">
        <f>ESTADISTICA!S80</f>
        <v>0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 t="str">
        <f>ESTADISTICA!W80</f>
        <v>APAGADO</v>
      </c>
      <c r="X81" t="str">
        <f>ESTADISTICA!X80</f>
        <v>APAGADO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 t="str">
        <f>ESTADISTICA!K86</f>
        <v>APAGADO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 t="str">
        <f>ESTADISTICA!S98</f>
        <v>APAGADO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 t="str">
        <f>ESTADISTICA!S99</f>
        <v>APAGADO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 t="str">
        <f>ESTADISTICA!S100</f>
        <v>APAGADO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 t="str">
        <f>ESTADISTICA!S111</f>
        <v>APAGADO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 t="str">
        <f>ESTADISTICA!X111</f>
        <v>APAGADO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 t="str">
        <f>ESTADISTICA!X112</f>
        <v>APAGADO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 t="str">
        <f>ESTADISTICA!Y113</f>
        <v>APAGADO</v>
      </c>
      <c r="Z114" t="str">
        <f>ESTADISTICA!Z113</f>
        <v>APAGADO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 t="str">
        <f>ESTADISTICA!R114</f>
        <v>APAGADO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 t="str">
        <f>ESTADISTICA!X114</f>
        <v>APAGADO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 t="str">
        <f>ESTADISTICA!S115</f>
        <v>APAGADO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 t="str">
        <f>ESTADISTICA!AA116</f>
        <v>APAGADO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 t="str">
        <f>ESTADISTICA!AA117</f>
        <v>APAGADO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 t="str">
        <f>ESTADISTICA!S122</f>
        <v>APAGADO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 t="str">
        <f>ESTADISTICA!S123</f>
        <v>APAGADO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 t="str">
        <f>ESTADISTICA!S124</f>
        <v>APAGADO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 t="str">
        <f>ESTADISTICA!S125</f>
        <v>APAGADO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 t="str">
        <f>ESTADISTICA!AA129</f>
        <v>APAGADO</v>
      </c>
      <c r="AB130" t="str">
        <f>ESTADISTICA!AB129</f>
        <v>APAGADO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 t="str">
        <f>ESTADISTICA!AA130</f>
        <v>APAGADO</v>
      </c>
      <c r="AB131" t="str">
        <f>ESTADISTICA!AB130</f>
        <v>APAGADO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 t="str">
        <f>ESTADISTICA!S138</f>
        <v>APAGADO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 t="str">
        <f>ESTADISTICA!X142</f>
        <v>APAGADO</v>
      </c>
      <c r="Y143" t="str">
        <f>ESTADISTICA!Y142</f>
        <v>APAGADO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 t="str">
        <f>ESTADISTICA!S143</f>
        <v>APAGADO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 t="str">
        <f>ESTADISTICA!Y143</f>
        <v>APAGADO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 t="str">
        <f>ESTADISTICA!W144</f>
        <v>APAGADO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 t="str">
        <f>ESTADISTICA!P151</f>
        <v>APAGADO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 t="str">
        <f>ESTADISTICA!AA151</f>
        <v>APAGADO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 t="str">
        <f>ESTADISTICA!Q154</f>
        <v>APAGADO</v>
      </c>
      <c r="R155" t="str">
        <f>ESTADISTICA!R154</f>
        <v>APAGADO</v>
      </c>
      <c r="S155" t="str">
        <f>ESTADISTICA!S154</f>
        <v>APAGADO</v>
      </c>
      <c r="T155" t="str">
        <f>ESTADISTICA!T154</f>
        <v>APAGADO</v>
      </c>
      <c r="U155" t="str">
        <f>ESTADISTICA!U154</f>
        <v>APAGADO</v>
      </c>
      <c r="V155" t="str">
        <f>ESTADISTICA!V154</f>
        <v>APAGADO</v>
      </c>
      <c r="W155" t="str">
        <f>ESTADISTICA!W154</f>
        <v>APAGADO</v>
      </c>
      <c r="X155" t="str">
        <f>ESTADISTICA!X154</f>
        <v>APAGADO</v>
      </c>
      <c r="Y155" t="str">
        <f>ESTADISTICA!Y154</f>
        <v>APAGADO</v>
      </c>
      <c r="Z155" t="str">
        <f>ESTADISTICA!Z154</f>
        <v>APAGADO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 t="str">
        <f>ESTADISTICA!AA158</f>
        <v>APAGADO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 t="str">
        <f>ESTADISTICA!S159</f>
        <v>APAGADO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 t="str">
        <f>ESTADISTICA!AA160</f>
        <v>APAGADO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 t="str">
        <f>ESTADISTICA!Y162</f>
        <v>APAGADO</v>
      </c>
      <c r="Z163" t="str">
        <f>ESTADISTICA!Z162</f>
        <v>APAGADO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>
        <f>ESTADISTICA!Q163</f>
        <v>0</v>
      </c>
      <c r="R164">
        <f>ESTADISTICA!R163</f>
        <v>0</v>
      </c>
      <c r="S164">
        <f>ESTADISTICA!S163</f>
        <v>0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>
        <f>ESTADISTICA!Q164</f>
        <v>0</v>
      </c>
      <c r="R165">
        <f>ESTADISTICA!R164</f>
        <v>0</v>
      </c>
      <c r="S165">
        <f>ESTADISTICA!S164</f>
        <v>0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 t="str">
        <f>ESTADISTICA!P165</f>
        <v>APAGADO</v>
      </c>
      <c r="Q166">
        <f>ESTADISTICA!Q165</f>
        <v>0</v>
      </c>
      <c r="R166">
        <f>ESTADISTICA!R165</f>
        <v>0</v>
      </c>
      <c r="S166">
        <f>ESTADISTICA!S165</f>
        <v>0</v>
      </c>
      <c r="T166" t="str">
        <f>ESTADISTICA!T165</f>
        <v>APAGADO</v>
      </c>
      <c r="U166" t="str">
        <f>ESTADISTICA!U165</f>
        <v>APAGADO</v>
      </c>
      <c r="V166" t="str">
        <f>ESTADISTICA!V165</f>
        <v>APAGADO</v>
      </c>
      <c r="W166" t="str">
        <f>ESTADISTICA!W165</f>
        <v>APAGADO</v>
      </c>
      <c r="X166" t="str">
        <f>ESTADISTICA!X165</f>
        <v>APAGADO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 t="str">
        <f>ESTADISTICA!O167</f>
        <v>APAGADO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 t="str">
        <f>ESTADISTICA!T172</f>
        <v>APAGADO</v>
      </c>
      <c r="U173" t="str">
        <f>ESTADISTICA!U172</f>
        <v>APAGADO</v>
      </c>
      <c r="V173" t="str">
        <f>ESTADISTICA!V172</f>
        <v>APAGADO</v>
      </c>
      <c r="W173" t="str">
        <f>ESTADISTICA!W172</f>
        <v>APAGADO</v>
      </c>
      <c r="X173" t="str">
        <f>ESTADISTICA!X172</f>
        <v>APAGADO</v>
      </c>
      <c r="Y173" t="str">
        <f>ESTADISTICA!Y172</f>
        <v>APAGADO</v>
      </c>
      <c r="Z173" t="str">
        <f>ESTADISTICA!Z172</f>
        <v>APAGADO</v>
      </c>
      <c r="AA173" t="str">
        <f>ESTADISTICA!AA172</f>
        <v>APAGADO</v>
      </c>
      <c r="AB173" t="str">
        <f>ESTADISTICA!AB172</f>
        <v>APAGADO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 t="str">
        <f>ESTADISTICA!AA173</f>
        <v>APAGADO</v>
      </c>
      <c r="AB174" t="str">
        <f>ESTADISTICA!AB173</f>
        <v>APAGADO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 t="str">
        <f>ESTADISTICA!S175</f>
        <v>APAGADO</v>
      </c>
      <c r="T176">
        <f>ESTADISTICA!T175</f>
        <v>0</v>
      </c>
      <c r="U176">
        <f>ESTADISTICA!U175</f>
        <v>0</v>
      </c>
      <c r="V176" t="str">
        <f>ESTADISTICA!V175</f>
        <v>APAGADO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 t="str">
        <f>ESTADISTICA!S176</f>
        <v>APAGADO</v>
      </c>
      <c r="T177">
        <f>ESTADISTICA!T176</f>
        <v>0</v>
      </c>
      <c r="U177" t="str">
        <f>ESTADISTICA!U176</f>
        <v>APAGADO</v>
      </c>
      <c r="V177" t="str">
        <f>ESTADISTICA!V176</f>
        <v>APAGADO</v>
      </c>
      <c r="W177" t="str">
        <f>ESTADISTICA!W176</f>
        <v>APAGADO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 t="str">
        <f>ESTADISTICA!S177</f>
        <v>APAGADO</v>
      </c>
      <c r="T178">
        <f>ESTADISTICA!T177</f>
        <v>0</v>
      </c>
      <c r="U178" t="str">
        <f>ESTADISTICA!U177</f>
        <v>APAGADO</v>
      </c>
      <c r="V178" t="str">
        <f>ESTADISTICA!V177</f>
        <v>APAGADO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 t="str">
        <f>ESTADISTICA!S178</f>
        <v>APAGADO</v>
      </c>
      <c r="T179">
        <f>ESTADISTICA!T178</f>
        <v>0</v>
      </c>
      <c r="U179" t="str">
        <f>ESTADISTICA!U178</f>
        <v>APAGADO</v>
      </c>
      <c r="V179" t="str">
        <f>ESTADISTICA!V178</f>
        <v>APAGADO</v>
      </c>
      <c r="W179" t="str">
        <f>ESTADISTICA!W178</f>
        <v>APAGADO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 t="str">
        <f>ESTADISTICA!S179</f>
        <v>APAGADO</v>
      </c>
      <c r="T180">
        <f>ESTADISTICA!T179</f>
        <v>0</v>
      </c>
      <c r="U180" t="str">
        <f>ESTADISTICA!U179</f>
        <v>APAGADO</v>
      </c>
      <c r="V180" t="str">
        <f>ESTADISTICA!V179</f>
        <v>APAGADO</v>
      </c>
      <c r="W180" t="str">
        <f>ESTADISTICA!W179</f>
        <v>APAGADO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 t="str">
        <f>ESTADISTICA!S184</f>
        <v>APAGADO</v>
      </c>
      <c r="T185">
        <f>ESTADISTICA!T184</f>
        <v>0</v>
      </c>
      <c r="U185" t="str">
        <f>ESTADISTICA!U184</f>
        <v>APAGADO</v>
      </c>
      <c r="V185" t="str">
        <f>ESTADISTICA!V184</f>
        <v>APAGADO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>
        <f>ESTADISTICA!T185</f>
        <v>0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 t="str">
        <f>ESTADISTICA!S186</f>
        <v>APAGADO</v>
      </c>
      <c r="T187">
        <f>ESTADISTICA!T186</f>
        <v>0</v>
      </c>
      <c r="U187" t="str">
        <f>ESTADISTICA!U186</f>
        <v>APAGADO</v>
      </c>
      <c r="V187" t="str">
        <f>ESTADISTICA!V186</f>
        <v>APAGADO</v>
      </c>
      <c r="W187" t="str">
        <f>ESTADISTICA!W186</f>
        <v>APAGADO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 t="str">
        <f>ESTADISTICA!S188</f>
        <v>APAGADO</v>
      </c>
      <c r="T189">
        <f>ESTADISTICA!T188</f>
        <v>0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 t="str">
        <f>ESTADISTICA!S189</f>
        <v>APAGADO</v>
      </c>
      <c r="T190">
        <f>ESTADISTICA!T189</f>
        <v>0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 t="str">
        <f>ESTADISTICA!K191</f>
        <v>APAGADO</v>
      </c>
      <c r="L192" t="str">
        <f>ESTADISTICA!L191</f>
        <v>APAGADO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 t="str">
        <f>ESTADISTICA!P192</f>
        <v>APAGADO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 t="str">
        <f>ESTADISTICA!U192</f>
        <v>APAGADO</v>
      </c>
      <c r="V193" t="str">
        <f>ESTADISTICA!V192</f>
        <v>APAGADO</v>
      </c>
      <c r="W193" t="str">
        <f>ESTADISTICA!W192</f>
        <v>APAGADO</v>
      </c>
      <c r="X193" t="str">
        <f>ESTADISTICA!X192</f>
        <v>APAGADO</v>
      </c>
      <c r="Y193" t="str">
        <f>ESTADISTICA!Y192</f>
        <v>APAGADO</v>
      </c>
      <c r="Z193" t="str">
        <f>ESTADISTICA!Z192</f>
        <v>APAGADO</v>
      </c>
      <c r="AA193" t="str">
        <f>ESTADISTICA!AA192</f>
        <v>APAGADO</v>
      </c>
      <c r="AB193" t="str">
        <f>ESTADISTICA!AB192</f>
        <v>APAGADO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 t="str">
        <f>ESTADISTICA!K193</f>
        <v>APAGADO</v>
      </c>
      <c r="L194" t="str">
        <f>ESTADISTICA!L193</f>
        <v>APAGADO</v>
      </c>
      <c r="M194">
        <f>ESTADISTICA!M193</f>
        <v>0</v>
      </c>
      <c r="N194">
        <f>ESTADISTICA!N193</f>
        <v>0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 t="str">
        <f>ESTADISTICA!X194</f>
        <v>APAGADO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 t="str">
        <f>ESTADISTICA!S200</f>
        <v>APAGADO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 t="str">
        <f>ESTADISTICA!S201</f>
        <v>APAGADO</v>
      </c>
      <c r="T202">
        <f>ESTADISTICA!T201</f>
        <v>0</v>
      </c>
      <c r="U202" t="str">
        <f>ESTADISTICA!U201</f>
        <v>APAGADO</v>
      </c>
      <c r="V202" t="str">
        <f>ESTADISTICA!V201</f>
        <v>APAGADO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 t="str">
        <f>ESTADISTICA!S202</f>
        <v>APAGADO</v>
      </c>
      <c r="T203">
        <f>ESTADISTICA!T202</f>
        <v>0</v>
      </c>
      <c r="U203" t="str">
        <f>ESTADISTICA!U202</f>
        <v>APAGADO</v>
      </c>
      <c r="V203" t="str">
        <f>ESTADISTICA!V202</f>
        <v>APAGADO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 t="str">
        <f>ESTADISTICA!S203</f>
        <v>APAGADO</v>
      </c>
      <c r="T204">
        <f>ESTADISTICA!T203</f>
        <v>0</v>
      </c>
      <c r="U204" t="str">
        <f>ESTADISTICA!U203</f>
        <v>APAGADO</v>
      </c>
      <c r="V204" t="str">
        <f>ESTADISTICA!V203</f>
        <v>APAGADO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 t="str">
        <f>ESTADISTICA!S204</f>
        <v>APAGADO</v>
      </c>
      <c r="T205">
        <f>ESTADISTICA!T204</f>
        <v>0</v>
      </c>
      <c r="U205" t="str">
        <f>ESTADISTICA!U204</f>
        <v>APAGADO</v>
      </c>
      <c r="V205" t="str">
        <f>ESTADISTICA!V204</f>
        <v>APAGADO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 t="str">
        <f>ESTADISTICA!S205</f>
        <v>APAGADO</v>
      </c>
      <c r="T206">
        <f>ESTADISTICA!T205</f>
        <v>0</v>
      </c>
      <c r="U206" t="str">
        <f>ESTADISTICA!U205</f>
        <v>APAGADO</v>
      </c>
      <c r="V206" t="str">
        <f>ESTADISTICA!V205</f>
        <v>APAGADO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 t="str">
        <f>ESTADISTICA!S206</f>
        <v>APAGADO</v>
      </c>
      <c r="T207">
        <f>ESTADISTICA!T206</f>
        <v>0</v>
      </c>
      <c r="U207" t="str">
        <f>ESTADISTICA!U206</f>
        <v>APAGADO</v>
      </c>
      <c r="V207" t="str">
        <f>ESTADISTICA!V206</f>
        <v>APAGADO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 t="str">
        <f>ESTADISTICA!S208</f>
        <v>APAGADO</v>
      </c>
      <c r="T208">
        <f>ESTADISTICA!T208</f>
        <v>0</v>
      </c>
      <c r="U208">
        <f>ESTADISTICA!U208</f>
        <v>0</v>
      </c>
      <c r="V208" t="str">
        <f>ESTADISTICA!V208</f>
        <v>APAGADO</v>
      </c>
      <c r="W208" t="str">
        <f>ESTADISTICA!W208</f>
        <v>APAGADO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 t="str">
        <f>ESTADISTICA!S213</f>
        <v>APAGADO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 t="str">
        <f>ESTADISTICA!K217</f>
        <v>APAGADO</v>
      </c>
      <c r="L217">
        <f>ESTADISTICA!L217</f>
        <v>0</v>
      </c>
      <c r="M217">
        <f>ESTADISTICA!M217</f>
        <v>0</v>
      </c>
      <c r="N217">
        <f>ESTADISTICA!N217</f>
        <v>0</v>
      </c>
      <c r="O217" t="str">
        <f>ESTADISTICA!O217</f>
        <v>APAGADO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 t="str">
        <f>ESTADISTICA!S218</f>
        <v>APAGADO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 t="str">
        <f>ESTADISTICA!O220</f>
        <v>APAGADO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 t="str">
        <f>ESTADISTICA!K221</f>
        <v>APAGADO</v>
      </c>
      <c r="L221" t="str">
        <f>ESTADISTICA!L221</f>
        <v>APAGADO</v>
      </c>
      <c r="M221">
        <f>ESTADISTICA!M221</f>
        <v>0</v>
      </c>
      <c r="N221">
        <f>ESTADISTICA!N221</f>
        <v>0</v>
      </c>
      <c r="O221">
        <f>ESTADISTICA!O221</f>
        <v>0</v>
      </c>
      <c r="P221" t="str">
        <f>ESTADISTICA!P221</f>
        <v>APAGADO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 t="str">
        <f>ESTADISTICA!T221</f>
        <v>APAGADO</v>
      </c>
      <c r="U221" t="str">
        <f>ESTADISTICA!U221</f>
        <v>APAGADO</v>
      </c>
      <c r="V221" t="str">
        <f>ESTADISTICA!V221</f>
        <v>APAGADO</v>
      </c>
      <c r="W221" t="str">
        <f>ESTADISTICA!W221</f>
        <v>APAGADO</v>
      </c>
      <c r="X221" t="str">
        <f>ESTADISTICA!X221</f>
        <v>APAGADO</v>
      </c>
      <c r="Y221" t="str">
        <f>ESTADISTICA!Y221</f>
        <v>APAGADO</v>
      </c>
      <c r="Z221" t="str">
        <f>ESTADISTICA!Z221</f>
        <v>APAGADO</v>
      </c>
      <c r="AA221" t="str">
        <f>ESTADISTICA!AA221</f>
        <v>APAGADO</v>
      </c>
      <c r="AB221" t="str">
        <f>ESTADISTICA!AB221</f>
        <v>APAGADO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 t="str">
        <f>ESTADISTICA!R222</f>
        <v>APAGADO</v>
      </c>
      <c r="S222" t="str">
        <f>ESTADISTICA!S222</f>
        <v>APAGADO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 t="str">
        <f>ESTADISTICA!X222</f>
        <v>APAGADO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 t="str">
        <f>ESTADISTICA!R223</f>
        <v>APAGADO</v>
      </c>
      <c r="S223" t="str">
        <f>ESTADISTICA!S223</f>
        <v>APAGADO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 t="str">
        <f>ESTADISTICA!X223</f>
        <v>APAGADO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 t="str">
        <f>ESTADISTICA!R224</f>
        <v>APAGADO</v>
      </c>
      <c r="S224" t="str">
        <f>ESTADISTICA!S224</f>
        <v>APAGADO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 t="str">
        <f>ESTADISTICA!X224</f>
        <v>APAGADO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 t="str">
        <f>ESTADISTICA!R225</f>
        <v>APAGADO</v>
      </c>
      <c r="S225" t="str">
        <f>ESTADISTICA!S225</f>
        <v>APAGADO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 t="str">
        <f>ESTADISTICA!X225</f>
        <v>APAGADO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 t="str">
        <f>ESTADISTICA!R226</f>
        <v>APAGADO</v>
      </c>
      <c r="S226" t="str">
        <f>ESTADISTICA!S226</f>
        <v>APAGADO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 t="str">
        <f>ESTADISTICA!X226</f>
        <v>APAGADO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>
        <f>ESTADISTICA!V227</f>
        <v>0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 t="str">
        <f>ESTADISTICA!P228</f>
        <v>APAGADO</v>
      </c>
      <c r="Q228" t="str">
        <f>ESTADISTICA!Q228</f>
        <v>APAGADO</v>
      </c>
      <c r="R228">
        <f>ESTADISTICA!R228</f>
        <v>0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DON JOSE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 t="str">
        <f>ESTADISTICA!K229</f>
        <v>APAGADO</v>
      </c>
      <c r="L229" t="str">
        <f>ESTADISTICA!L229</f>
        <v>APAGADO</v>
      </c>
      <c r="M229">
        <f>ESTADISTICA!M229</f>
        <v>0</v>
      </c>
      <c r="N229">
        <f>ESTADISTICA!N229</f>
        <v>0</v>
      </c>
      <c r="O229">
        <f>ESTADISTICA!O229</f>
        <v>0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 t="str">
        <f>ESTADISTICA!S230</f>
        <v>APAGADO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 t="str">
        <f>ESTADISTICA!S231</f>
        <v>APAGADO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 t="str">
        <f>ESTADISTICA!S232</f>
        <v>APAGADO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 t="str">
        <f>ESTADISTICA!S233</f>
        <v>APAGADO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 t="str">
        <f>ESTADISTICA!S234</f>
        <v>APAGADO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 t="str">
        <f>ESTADISTICA!S235</f>
        <v>APAGADO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 t="str">
        <f>ESTADISTICA!S236</f>
        <v>APAGADO</v>
      </c>
      <c r="T236" t="str">
        <f>ESTADISTICA!T236</f>
        <v>APAGADO</v>
      </c>
      <c r="U236" t="str">
        <f>ESTADISTICA!U236</f>
        <v>APAGADO</v>
      </c>
      <c r="V236" t="str">
        <f>ESTADISTICA!V236</f>
        <v>APAGADO</v>
      </c>
      <c r="W236" t="str">
        <f>ESTADISTICA!W236</f>
        <v>APAGADO</v>
      </c>
      <c r="X236" t="str">
        <f>ESTADISTICA!X236</f>
        <v>APAGADO</v>
      </c>
      <c r="Y236" t="str">
        <f>ESTADISTICA!Y236</f>
        <v>APAGADO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 t="str">
        <f>ESTADISTICA!P237</f>
        <v>APAGADO</v>
      </c>
      <c r="Q237" t="str">
        <f>ESTADISTICA!Q237</f>
        <v>APAGADO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 t="str">
        <f>ESTADISTICA!P238</f>
        <v>APAGADO</v>
      </c>
      <c r="Q238" t="str">
        <f>ESTADISTICA!Q238</f>
        <v>APAGADO</v>
      </c>
      <c r="R238" t="str">
        <f>ESTADISTICA!R238</f>
        <v>APAGADO</v>
      </c>
      <c r="S238" t="str">
        <f>ESTADISTICA!S238</f>
        <v>APAGADO</v>
      </c>
      <c r="T238" t="str">
        <f>ESTADISTICA!T238</f>
        <v>APAGADO</v>
      </c>
      <c r="U238" t="str">
        <f>ESTADISTICA!U238</f>
        <v>APAGADO</v>
      </c>
      <c r="V238" t="str">
        <f>ESTADISTICA!V238</f>
        <v>APAGADO</v>
      </c>
      <c r="W238" t="str">
        <f>ESTADISTICA!W238</f>
        <v>APAGADO</v>
      </c>
      <c r="X238" t="str">
        <f>ESTADISTICA!X238</f>
        <v>APAGADO</v>
      </c>
      <c r="Y238" t="str">
        <f>ESTADISTICA!Y238</f>
        <v>APAGADO</v>
      </c>
      <c r="Z238" t="str">
        <f>ESTADISTICA!Z238</f>
        <v>APAGADO</v>
      </c>
      <c r="AA238" t="str">
        <f>ESTADISTICA!AA238</f>
        <v>APAGADO</v>
      </c>
      <c r="AB238" t="str">
        <f>ESTADISTICA!AB238</f>
        <v>APAGADO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 t="str">
        <f>ESTADISTICA!R239</f>
        <v>APAGADO</v>
      </c>
      <c r="S239" t="str">
        <f>ESTADISTICA!S239</f>
        <v>APAGADO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 t="str">
        <f>ESTADISTICA!X239</f>
        <v>APAGADO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 t="str">
        <f>ESTADISTICA!R240</f>
        <v>APAGADO</v>
      </c>
      <c r="S240" t="str">
        <f>ESTADISTICA!S240</f>
        <v>APAGADO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 t="str">
        <f>ESTADISTICA!X240</f>
        <v>APAGADO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 t="str">
        <f>ESTADISTICA!R241</f>
        <v>APAGADO</v>
      </c>
      <c r="S241" t="str">
        <f>ESTADISTICA!S241</f>
        <v>APAGADO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 t="str">
        <f>ESTADISTICA!X241</f>
        <v>APAGADO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 t="str">
        <f>ESTADISTICA!K242</f>
        <v>APAGADO</v>
      </c>
      <c r="L242" t="str">
        <f>ESTADISTICA!L242</f>
        <v>APAGADO</v>
      </c>
      <c r="M242">
        <f>ESTADISTICA!M242</f>
        <v>0</v>
      </c>
      <c r="N242">
        <f>ESTADISTICA!N242</f>
        <v>0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 t="str">
        <f>ESTADISTICA!K243</f>
        <v>APAGADO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 t="str">
        <f>ESTADISTICA!P243</f>
        <v>APAGADO</v>
      </c>
      <c r="Q243" t="str">
        <f>ESTADISTICA!Q243</f>
        <v>APAGADO</v>
      </c>
      <c r="R243" t="str">
        <f>ESTADISTICA!R243</f>
        <v>APAGADO</v>
      </c>
      <c r="S243" t="str">
        <f>ESTADISTICA!S243</f>
        <v>APAGADO</v>
      </c>
      <c r="T243" t="str">
        <f>ESTADISTICA!T243</f>
        <v>APAGADO</v>
      </c>
      <c r="U243" t="str">
        <f>ESTADISTICA!U243</f>
        <v>APAGADO</v>
      </c>
      <c r="V243" t="str">
        <f>ESTADISTICA!V243</f>
        <v>APAGADO</v>
      </c>
      <c r="W243" t="str">
        <f>ESTADISTICA!W243</f>
        <v>APAGADO</v>
      </c>
      <c r="X243" t="str">
        <f>ESTADISTICA!X243</f>
        <v>APAGADO</v>
      </c>
      <c r="Y243" t="str">
        <f>ESTADISTICA!Y243</f>
        <v>APAGADO</v>
      </c>
      <c r="Z243" t="str">
        <f>ESTADISTICA!Z243</f>
        <v>APAGADO</v>
      </c>
      <c r="AA243" t="str">
        <f>ESTADISTICA!AA243</f>
        <v>APAGADO</v>
      </c>
      <c r="AB243" t="str">
        <f>ESTADISTICA!AB243</f>
        <v>APAGADO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 t="str">
        <f>ESTADISTICA!K244</f>
        <v>APAGADO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 t="str">
        <f>ESTADISTICA!P244</f>
        <v>APAGADO</v>
      </c>
      <c r="Q244" t="str">
        <f>ESTADISTICA!Q244</f>
        <v>APAGADO</v>
      </c>
      <c r="R244" t="str">
        <f>ESTADISTICA!R244</f>
        <v>APAGADO</v>
      </c>
      <c r="S244" t="str">
        <f>ESTADISTICA!S244</f>
        <v>APAGADO</v>
      </c>
      <c r="T244" t="str">
        <f>ESTADISTICA!T244</f>
        <v>APAGADO</v>
      </c>
      <c r="U244" t="str">
        <f>ESTADISTICA!U244</f>
        <v>APAGADO</v>
      </c>
      <c r="V244" t="str">
        <f>ESTADISTICA!V244</f>
        <v>APAGADO</v>
      </c>
      <c r="W244" t="str">
        <f>ESTADISTICA!W244</f>
        <v>APAGADO</v>
      </c>
      <c r="X244" t="str">
        <f>ESTADISTICA!X244</f>
        <v>APAGADO</v>
      </c>
      <c r="Y244" t="str">
        <f>ESTADISTICA!Y244</f>
        <v>APAGADO</v>
      </c>
      <c r="Z244" t="str">
        <f>ESTADISTICA!Z244</f>
        <v>APAGADO</v>
      </c>
      <c r="AA244" t="str">
        <f>ESTADISTICA!AA244</f>
        <v>APAGADO</v>
      </c>
      <c r="AB244" t="str">
        <f>ESTADISTICA!AB244</f>
        <v>APAGADO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 t="str">
        <f>ESTADISTICA!L245</f>
        <v>APAGADO</v>
      </c>
      <c r="M245">
        <f>ESTADISTICA!M245</f>
        <v>0</v>
      </c>
      <c r="N245">
        <f>ESTADISTICA!N245</f>
        <v>0</v>
      </c>
      <c r="O245" t="str">
        <f>ESTADISTICA!O245</f>
        <v>APAGADO</v>
      </c>
      <c r="P245" t="str">
        <f>ESTADISTICA!P245</f>
        <v>APAGADO</v>
      </c>
      <c r="Q245" t="str">
        <f>ESTADISTICA!Q245</f>
        <v>APAGADO</v>
      </c>
      <c r="R245" t="str">
        <f>ESTADISTICA!R245</f>
        <v>APAGADO</v>
      </c>
      <c r="S245" t="str">
        <f>ESTADISTICA!S245</f>
        <v>APAGADO</v>
      </c>
      <c r="T245" t="str">
        <f>ESTADISTICA!T245</f>
        <v>APAGADO</v>
      </c>
      <c r="U245" t="str">
        <f>ESTADISTICA!U245</f>
        <v>APAGADO</v>
      </c>
      <c r="V245" t="str">
        <f>ESTADISTICA!V245</f>
        <v>APAGADO</v>
      </c>
      <c r="W245" t="str">
        <f>ESTADISTICA!W245</f>
        <v>APAGADO</v>
      </c>
      <c r="X245" t="str">
        <f>ESTADISTICA!X245</f>
        <v>APAGADO</v>
      </c>
      <c r="Y245" t="str">
        <f>ESTADISTICA!Y245</f>
        <v>APAGADO</v>
      </c>
      <c r="Z245" t="str">
        <f>ESTADISTICA!Z245</f>
        <v>APAGADO</v>
      </c>
      <c r="AA245" t="str">
        <f>ESTADISTICA!AA245</f>
        <v>APAGADO</v>
      </c>
      <c r="AB245" t="str">
        <f>ESTADISTICA!AB245</f>
        <v>APAGADO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 t="str">
        <f>ESTADISTICA!X246</f>
        <v>APAGADO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 t="str">
        <f>ESTADISTICA!R247</f>
        <v>APAGADO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 t="str">
        <f>ESTADISTICA!R248</f>
        <v>APAGADO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 t="str">
        <f>ESTADISTICA!K252</f>
        <v>APAGADO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 t="str">
        <f>ESTADISTICA!R252</f>
        <v>APAGADO</v>
      </c>
      <c r="S252">
        <f>ESTADISTICA!S252</f>
        <v>0</v>
      </c>
      <c r="T252" t="str">
        <f>ESTADISTICA!T252</f>
        <v>APAGADO</v>
      </c>
      <c r="U252" t="str">
        <f>ESTADISTICA!U252</f>
        <v>APAGADO</v>
      </c>
      <c r="V252" t="str">
        <f>ESTADISTICA!V252</f>
        <v>APAGADO</v>
      </c>
      <c r="W252" t="str">
        <f>ESTADISTICA!W252</f>
        <v>APAGADO</v>
      </c>
      <c r="X252" t="str">
        <f>ESTADISTICA!X252</f>
        <v>APAGADO</v>
      </c>
      <c r="Y252" t="str">
        <f>ESTADISTICA!Y252</f>
        <v>APAGADO</v>
      </c>
      <c r="Z252" t="str">
        <f>ESTADISTICA!Z252</f>
        <v>APAGADO</v>
      </c>
      <c r="AA252" t="str">
        <f>ESTADISTICA!AA252</f>
        <v>APAGADO</v>
      </c>
      <c r="AB252" t="str">
        <f>ESTADISTICA!AB252</f>
        <v>APAGADO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 t="str">
        <f>ESTADISTICA!Q253</f>
        <v>APAGADO</v>
      </c>
      <c r="R253" t="str">
        <f>ESTADISTICA!R253</f>
        <v>APAGADO</v>
      </c>
      <c r="S253" t="str">
        <f>ESTADISTICA!S253</f>
        <v>APAGADO</v>
      </c>
      <c r="T253" t="str">
        <f>ESTADISTICA!T253</f>
        <v>APAGADO</v>
      </c>
      <c r="U253" t="str">
        <f>ESTADISTICA!U253</f>
        <v>APAGADO</v>
      </c>
      <c r="V253" t="str">
        <f>ESTADISTICA!V253</f>
        <v>APAGADO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 t="str">
        <f>ESTADISTICA!AA253</f>
        <v>APAGADO</v>
      </c>
      <c r="AB253" t="str">
        <f>ESTADISTICA!AB253</f>
        <v>APAGADO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 t="str">
        <f>ESTADISTICA!K254</f>
        <v>APAGADO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 t="str">
        <f>ESTADISTICA!V254</f>
        <v>APAGADO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 t="str">
        <f>ESTADISTICA!AA254</f>
        <v>APAGADO</v>
      </c>
      <c r="AB254" t="str">
        <f>ESTADISTICA!AB254</f>
        <v>APAGADO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 t="str">
        <f>ESTADISTICA!S255</f>
        <v>APAGADO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 t="str">
        <f>ESTADISTICA!X255</f>
        <v>APAGADO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 t="str">
        <f>ESTADISTICA!X256</f>
        <v>APAGADO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 t="str">
        <f>ESTADISTICA!X257</f>
        <v>APAGADO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 t="str">
        <f>ESTADISTICA!X258</f>
        <v>APAGADO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 t="str">
        <f>ESTADISTICA!X259</f>
        <v>APAGADO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 t="str">
        <f>ESTADISTICA!X260</f>
        <v>APAGADO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 t="str">
        <f>ESTADISTICA!X261</f>
        <v>APAGADO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 t="str">
        <f>ESTADISTICA!X262</f>
        <v>APAGADO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 t="str">
        <f>ESTADISTICA!X263</f>
        <v>APAGADO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 t="str">
        <f>ESTADISTICA!X264</f>
        <v>APAGADO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 t="str">
        <f>ESTADISTICA!K265</f>
        <v>APAGADO</v>
      </c>
      <c r="L265" t="str">
        <f>ESTADISTICA!L265</f>
        <v>APAGADO</v>
      </c>
      <c r="M265">
        <f>ESTADISTICA!M265</f>
        <v>0</v>
      </c>
      <c r="N265">
        <f>ESTADISTICA!N265</f>
        <v>0</v>
      </c>
      <c r="O265" t="str">
        <f>ESTADISTICA!O265</f>
        <v>APAGADO</v>
      </c>
      <c r="P265" t="str">
        <f>ESTADISTICA!P265</f>
        <v>APAGADO</v>
      </c>
      <c r="Q265" t="str">
        <f>ESTADISTICA!Q265</f>
        <v>APAGADO</v>
      </c>
      <c r="R265" t="str">
        <f>ESTADISTICA!R265</f>
        <v>APAGADO</v>
      </c>
      <c r="S265" t="str">
        <f>ESTADISTICA!S265</f>
        <v>APAGADO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 t="str">
        <f>ESTADISTICA!X265</f>
        <v>APAGADO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 t="str">
        <f>ESTADISTICA!X266</f>
        <v>APAGADO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 t="str">
        <f>ESTADISTICA!X267</f>
        <v>APAGADO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 t="str">
        <f>ESTADISTICA!X268</f>
        <v>APAGADO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str">
        <f>ESTADISTICA!V269</f>
        <v>APAGADO</v>
      </c>
      <c r="W269" t="str">
        <f>ESTADISTICA!W269</f>
        <v>APAGADO</v>
      </c>
      <c r="X269" t="str">
        <f>ESTADISTICA!X269</f>
        <v>APAGADO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 t="str">
        <f>ESTADISTICA!X270</f>
        <v>APAGADO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 t="str">
        <f>ESTADISTICA!X271</f>
        <v>APAGADO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 t="str">
        <f>ESTADISTICA!X272</f>
        <v>APAGADO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 t="str">
        <f>ESTADISTICA!W274</f>
        <v>APAGADO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 t="str">
        <f>ESTADISTICA!W275</f>
        <v>APAGADO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 t="str">
        <f>ESTADISTICA!S276</f>
        <v>APAGADO</v>
      </c>
      <c r="T276">
        <f>ESTADISTICA!T276</f>
        <v>0</v>
      </c>
      <c r="U276" t="str">
        <f>ESTADISTICA!U276</f>
        <v>APAGADO</v>
      </c>
      <c r="V276">
        <f>ESTADISTICA!V276</f>
        <v>0</v>
      </c>
      <c r="W276" t="str">
        <f>ESTADISTICA!W276</f>
        <v>APAGADO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 t="str">
        <f>ESTADISTICA!R285</f>
        <v>APAGADO</v>
      </c>
      <c r="S285" t="str">
        <f>ESTADISTICA!S285</f>
        <v>APAGADO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 t="str">
        <f>ESTADISTICA!R286</f>
        <v>APAGADO</v>
      </c>
      <c r="S286" t="str">
        <f>ESTADISTICA!S286</f>
        <v>APAGADO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 t="str">
        <f>ESTADISTICA!P291</f>
        <v>APAGADO</v>
      </c>
      <c r="Q291" t="str">
        <f>ESTADISTICA!Q291</f>
        <v>APAGADO</v>
      </c>
      <c r="R291" t="str">
        <f>ESTADISTICA!R291</f>
        <v>APAGADO</v>
      </c>
      <c r="S291" t="str">
        <f>ESTADISTICA!S291</f>
        <v>APAGADO</v>
      </c>
      <c r="T291" t="str">
        <f>ESTADISTICA!T291</f>
        <v>APAGADO</v>
      </c>
      <c r="U291" t="str">
        <f>ESTADISTICA!U291</f>
        <v>APAGADO</v>
      </c>
      <c r="V291" t="str">
        <f>ESTADISTICA!V291</f>
        <v>APAGADO</v>
      </c>
      <c r="W291" t="str">
        <f>ESTADISTICA!W291</f>
        <v>APAGADO</v>
      </c>
      <c r="X291" t="str">
        <f>ESTADISTICA!X291</f>
        <v>APAGADO</v>
      </c>
      <c r="Y291" t="str">
        <f>ESTADISTICA!Y291</f>
        <v>APAGADO</v>
      </c>
      <c r="Z291" t="str">
        <f>ESTADISTICA!Z291</f>
        <v>APAGADO</v>
      </c>
      <c r="AA291" t="str">
        <f>ESTADISTICA!AA291</f>
        <v>APAGADO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 t="str">
        <f>ESTADISTICA!T295</f>
        <v>APAGADO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 t="str">
        <f>ESTADISTICA!K296</f>
        <v>APAGADO</v>
      </c>
      <c r="L296" t="str">
        <f>ESTADISTICA!L296</f>
        <v>APAGADO</v>
      </c>
      <c r="M296">
        <f>ESTADISTICA!M296</f>
        <v>0</v>
      </c>
      <c r="N296">
        <f>ESTADISTICA!N296</f>
        <v>0</v>
      </c>
      <c r="O296" t="str">
        <f>ESTADISTICA!O296</f>
        <v>APAGADO</v>
      </c>
      <c r="P296" t="str">
        <f>ESTADISTICA!P296</f>
        <v>APAGADO</v>
      </c>
      <c r="Q296" t="str">
        <f>ESTADISTICA!Q296</f>
        <v>APAGADO</v>
      </c>
      <c r="R296" t="str">
        <f>ESTADISTICA!R296</f>
        <v>APAGADO</v>
      </c>
      <c r="S296" t="str">
        <f>ESTADISTICA!S296</f>
        <v>APAGADO</v>
      </c>
      <c r="T296" t="str">
        <f>ESTADISTICA!T296</f>
        <v>APAGADO</v>
      </c>
      <c r="U296" t="str">
        <f>ESTADISTICA!U296</f>
        <v>APAGADO</v>
      </c>
      <c r="V296" t="str">
        <f>ESTADISTICA!V296</f>
        <v>APAGADO</v>
      </c>
      <c r="W296" t="str">
        <f>ESTADISTICA!W296</f>
        <v>APAGADO</v>
      </c>
      <c r="X296" t="str">
        <f>ESTADISTICA!X296</f>
        <v>APAGADO</v>
      </c>
      <c r="Y296" t="str">
        <f>ESTADISTICA!Y296</f>
        <v>APAGADO</v>
      </c>
      <c r="Z296" t="str">
        <f>ESTADISTICA!Z296</f>
        <v>APAGADO</v>
      </c>
      <c r="AA296" t="str">
        <f>ESTADISTICA!AA296</f>
        <v>APAGADO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 t="str">
        <f>ESTADISTICA!L310</f>
        <v>APAGADO</v>
      </c>
      <c r="M310">
        <f>ESTADISTICA!M310</f>
        <v>0</v>
      </c>
      <c r="N310">
        <f>ESTADISTICA!N310</f>
        <v>0</v>
      </c>
      <c r="O310" t="str">
        <f>ESTADISTICA!O310</f>
        <v>APAGADO</v>
      </c>
      <c r="P310" t="str">
        <f>ESTADISTICA!P310</f>
        <v>APAGADO</v>
      </c>
      <c r="Q310" t="str">
        <f>ESTADISTICA!Q310</f>
        <v>APAGADO</v>
      </c>
      <c r="R310" t="str">
        <f>ESTADISTICA!R310</f>
        <v>APAGADO</v>
      </c>
      <c r="S310" t="str">
        <f>ESTADISTICA!S310</f>
        <v>APAGADO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 t="str">
        <f>ESTADISTICA!T311</f>
        <v>APAGADO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 t="str">
        <f>ESTADISTICA!Q314</f>
        <v>APAGADO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 t="str">
        <f>ESTADISTICA!T315</f>
        <v>APAGADO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 t="str">
        <f>ESTADISTICA!P316</f>
        <v>APAGADO</v>
      </c>
      <c r="Q316" t="str">
        <f>ESTADISTICA!Q316</f>
        <v>APAGADO</v>
      </c>
      <c r="R316" t="str">
        <f>ESTADISTICA!R316</f>
        <v>APAGADO</v>
      </c>
      <c r="S316" t="str">
        <f>ESTADISTICA!S316</f>
        <v>APAGADO</v>
      </c>
      <c r="T316" t="str">
        <f>ESTADISTICA!T316</f>
        <v>APAGADO</v>
      </c>
      <c r="U316" t="str">
        <f>ESTADISTICA!U316</f>
        <v>APAGADO</v>
      </c>
      <c r="V316" t="str">
        <f>ESTADISTICA!V316</f>
        <v>APAGADO</v>
      </c>
      <c r="W316" t="str">
        <f>ESTADISTICA!W316</f>
        <v>APAGADO</v>
      </c>
      <c r="X316" t="str">
        <f>ESTADISTICA!X316</f>
        <v>APAGADO</v>
      </c>
      <c r="Y316" t="str">
        <f>ESTADISTICA!Y316</f>
        <v>APAGADO</v>
      </c>
      <c r="Z316" t="str">
        <f>ESTADISTICA!Z316</f>
        <v>APAGADO</v>
      </c>
      <c r="AA316" t="str">
        <f>ESTADISTICA!AA316</f>
        <v>APAGADO</v>
      </c>
      <c r="AB316" t="str">
        <f>ESTADISTICA!AB316</f>
        <v>APAGADO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 t="str">
        <f>ESTADISTICA!P317</f>
        <v>APAGADO</v>
      </c>
      <c r="Q317" t="str">
        <f>ESTADISTICA!Q317</f>
        <v>APAGADO</v>
      </c>
      <c r="R317" t="str">
        <f>ESTADISTICA!R317</f>
        <v>APAGADO</v>
      </c>
      <c r="S317" t="str">
        <f>ESTADISTICA!S317</f>
        <v>APAGADO</v>
      </c>
      <c r="T317" t="str">
        <f>ESTADISTICA!T317</f>
        <v>APAGADO</v>
      </c>
      <c r="U317" t="str">
        <f>ESTADISTICA!U317</f>
        <v>APAGADO</v>
      </c>
      <c r="V317" t="str">
        <f>ESTADISTICA!V317</f>
        <v>APAGADO</v>
      </c>
      <c r="W317" t="str">
        <f>ESTADISTICA!W317</f>
        <v>APAGADO</v>
      </c>
      <c r="X317" t="str">
        <f>ESTADISTICA!X317</f>
        <v>APAGADO</v>
      </c>
      <c r="Y317" t="str">
        <f>ESTADISTICA!Y317</f>
        <v>APAGADO</v>
      </c>
      <c r="Z317" t="str">
        <f>ESTADISTICA!Z317</f>
        <v>APAGADO</v>
      </c>
      <c r="AA317" t="str">
        <f>ESTADISTICA!AA317</f>
        <v>APAGADO</v>
      </c>
      <c r="AB317" t="str">
        <f>ESTADISTICA!AB317</f>
        <v>APAGADO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 t="str">
        <f>ESTADISTICA!P318</f>
        <v>APAGADO</v>
      </c>
      <c r="Q318" t="str">
        <f>ESTADISTICA!Q318</f>
        <v>APAGADO</v>
      </c>
      <c r="R318" t="str">
        <f>ESTADISTICA!R318</f>
        <v>APAGADO</v>
      </c>
      <c r="S318" t="str">
        <f>ESTADISTICA!S318</f>
        <v>APAGADO</v>
      </c>
      <c r="T318" t="str">
        <f>ESTADISTICA!T318</f>
        <v>APAGADO</v>
      </c>
      <c r="U318" t="str">
        <f>ESTADISTICA!U318</f>
        <v>APAGADO</v>
      </c>
      <c r="V318" t="str">
        <f>ESTADISTICA!V318</f>
        <v>APAGADO</v>
      </c>
      <c r="W318" t="str">
        <f>ESTADISTICA!W318</f>
        <v>APAGADO</v>
      </c>
      <c r="X318" t="str">
        <f>ESTADISTICA!X318</f>
        <v>APAGADO</v>
      </c>
      <c r="Y318" t="str">
        <f>ESTADISTICA!Y318</f>
        <v>APAGADO</v>
      </c>
      <c r="Z318" t="str">
        <f>ESTADISTICA!Z318</f>
        <v>APAGADO</v>
      </c>
      <c r="AA318" t="str">
        <f>ESTADISTICA!AA318</f>
        <v>APAGADO</v>
      </c>
      <c r="AB318" t="str">
        <f>ESTADISTICA!AB318</f>
        <v>APAGADO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 t="str">
        <f>ESTADISTICA!P319</f>
        <v>APAGADO</v>
      </c>
      <c r="Q319">
        <f>ESTADISTICA!Q319</f>
        <v>0</v>
      </c>
      <c r="R319" t="str">
        <f>ESTADISTICA!R319</f>
        <v>APAGADO</v>
      </c>
      <c r="S319" t="str">
        <f>ESTADISTICA!S319</f>
        <v>APAGADO</v>
      </c>
      <c r="T319" t="str">
        <f>ESTADISTICA!T319</f>
        <v>APAGADO</v>
      </c>
      <c r="U319" t="str">
        <f>ESTADISTICA!U319</f>
        <v>APAGADO</v>
      </c>
      <c r="V319" t="str">
        <f>ESTADISTICA!V319</f>
        <v>APAGADO</v>
      </c>
      <c r="W319" t="str">
        <f>ESTADISTICA!W319</f>
        <v>APAGADO</v>
      </c>
      <c r="X319" t="str">
        <f>ESTADISTICA!X319</f>
        <v>APAGADO</v>
      </c>
      <c r="Y319" t="str">
        <f>ESTADISTICA!Y319</f>
        <v>APAGADO</v>
      </c>
      <c r="Z319" t="str">
        <f>ESTADISTICA!Z319</f>
        <v>APAGADO</v>
      </c>
      <c r="AA319" t="str">
        <f>ESTADISTICA!AA319</f>
        <v>APAGADO</v>
      </c>
      <c r="AB319" t="str">
        <f>ESTADISTICA!AB319</f>
        <v>APAGADO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 t="str">
        <f>ESTADISTICA!P328</f>
        <v>APAGADO</v>
      </c>
      <c r="Q328" t="str">
        <f>ESTADISTICA!Q328</f>
        <v>APAGADO</v>
      </c>
      <c r="R328" t="str">
        <f>ESTADISTICA!R328</f>
        <v>APAGADO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ADO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 t="str">
        <f>ESTADISTICA!P329</f>
        <v>APAGADO</v>
      </c>
      <c r="Q329" t="str">
        <f>ESTADISTICA!Q329</f>
        <v>APAGADO</v>
      </c>
      <c r="R329" t="str">
        <f>ESTADISTICA!R329</f>
        <v>APAGADO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 t="str">
        <f>ESTADISTICA!V343</f>
        <v>APAGADO</v>
      </c>
      <c r="W343">
        <f>ESTADISTICA!W343</f>
        <v>0</v>
      </c>
      <c r="X343">
        <f>ESTADISTICA!X343</f>
        <v>0</v>
      </c>
      <c r="Y343">
        <f>ESTADISTICA!Y343</f>
        <v>0</v>
      </c>
      <c r="Z343" t="str">
        <f>ESTADISTICA!Z343</f>
        <v>APAGADO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 t="str">
        <f>ESTADISTICA!V344</f>
        <v>APAGADO</v>
      </c>
      <c r="W344">
        <f>ESTADISTICA!W344</f>
        <v>0</v>
      </c>
      <c r="X344">
        <f>ESTADISTICA!X344</f>
        <v>0</v>
      </c>
      <c r="Y344">
        <f>ESTADISTICA!Y344</f>
        <v>0</v>
      </c>
      <c r="Z344" t="str">
        <f>ESTADISTICA!Z344</f>
        <v>APAGADO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 t="str">
        <f>ESTADISTICA!L346</f>
        <v>APAGADO</v>
      </c>
      <c r="M346">
        <f>ESTADISTICA!M346</f>
        <v>0</v>
      </c>
      <c r="N346">
        <f>ESTADISTICA!N346</f>
        <v>0</v>
      </c>
      <c r="O346" t="str">
        <f>ESTADISTICA!O346</f>
        <v>APAGADO</v>
      </c>
      <c r="P346" t="str">
        <f>ESTADISTICA!P346</f>
        <v>APAGADO</v>
      </c>
      <c r="Q346" t="str">
        <f>ESTADISTICA!Q346</f>
        <v>APAGADO</v>
      </c>
      <c r="R346" t="str">
        <f>ESTADISTICA!R346</f>
        <v>APAGADO</v>
      </c>
      <c r="S346" t="str">
        <f>ESTADISTICA!S346</f>
        <v>APAGADO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 t="str">
        <f>ESTADISTICA!L347</f>
        <v>APAGADO</v>
      </c>
      <c r="M347">
        <f>ESTADISTICA!M347</f>
        <v>0</v>
      </c>
      <c r="N347">
        <f>ESTADISTICA!N347</f>
        <v>0</v>
      </c>
      <c r="O347" t="str">
        <f>ESTADISTICA!O347</f>
        <v>APAGADO</v>
      </c>
      <c r="P347" t="str">
        <f>ESTADISTICA!P347</f>
        <v>APAGADO</v>
      </c>
      <c r="Q347" t="str">
        <f>ESTADISTICA!Q347</f>
        <v>APAGADO</v>
      </c>
      <c r="R347" t="str">
        <f>ESTADISTICA!R347</f>
        <v>APAGADO</v>
      </c>
      <c r="S347" t="str">
        <f>ESTADISTICA!S347</f>
        <v>APAGADO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 t="str">
        <f>ESTADISTICA!X355</f>
        <v>APAGADO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 t="str">
        <f>ESTADISTICA!X356</f>
        <v>APAGADO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 t="str">
        <f>ESTADISTICA!X357</f>
        <v>APAGADO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 t="str">
        <f>ESTADISTICA!U358</f>
        <v>APAGADO</v>
      </c>
      <c r="V358" t="str">
        <f>ESTADISTICA!V358</f>
        <v>APAGADO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 t="str">
        <f>ESTADISTICA!U359</f>
        <v>APAGADO</v>
      </c>
      <c r="V359" t="str">
        <f>ESTADISTICA!V359</f>
        <v>APAGADO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 t="str">
        <f>ESTADISTICA!R362</f>
        <v>APAGADO</v>
      </c>
      <c r="S362" t="str">
        <f>ESTADISTICA!S362</f>
        <v>APAGADO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 t="str">
        <f>ESTADISTICA!S367</f>
        <v>APAGADO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 t="str">
        <f>ESTADISTICA!S368</f>
        <v>APAGADO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 t="str">
        <f>ESTADISTICA!T372</f>
        <v>APAGADO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 t="str">
        <f>ESTADISTICA!P373</f>
        <v>APAGADO</v>
      </c>
      <c r="Q373" t="str">
        <f>ESTADISTICA!Q373</f>
        <v>APAGADO</v>
      </c>
      <c r="R373" t="str">
        <f>ESTADISTICA!R373</f>
        <v>APAGADO</v>
      </c>
      <c r="S373" t="str">
        <f>ESTADISTICA!S373</f>
        <v>APAGADO</v>
      </c>
      <c r="T373" t="str">
        <f>ESTADISTICA!T373</f>
        <v>APAGADO</v>
      </c>
      <c r="U373" t="str">
        <f>ESTADISTICA!U373</f>
        <v>APAGADO</v>
      </c>
      <c r="V373" t="str">
        <f>ESTADISTICA!V373</f>
        <v>APAGADO</v>
      </c>
      <c r="W373" t="str">
        <f>ESTADISTICA!W373</f>
        <v>APAGADO</v>
      </c>
      <c r="X373" t="str">
        <f>ESTADISTICA!X373</f>
        <v>APAGADO</v>
      </c>
      <c r="Y373" t="str">
        <f>ESTADISTICA!Y373</f>
        <v>APAGADO</v>
      </c>
      <c r="Z373" t="str">
        <f>ESTADISTICA!Z373</f>
        <v>APAGADO</v>
      </c>
      <c r="AA373" t="str">
        <f>ESTADISTICA!AA373</f>
        <v>APAGADO</v>
      </c>
      <c r="AB373" t="str">
        <f>ESTADISTICA!AB373</f>
        <v>APAGADO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 t="str">
        <f>ESTADISTICA!V374</f>
        <v>APAGADO</v>
      </c>
      <c r="W374" t="str">
        <f>ESTADISTICA!W374</f>
        <v>APAGADO</v>
      </c>
      <c r="X374" t="str">
        <f>ESTADISTICA!X374</f>
        <v>APAGADO</v>
      </c>
      <c r="Y374" t="str">
        <f>ESTADISTICA!Y374</f>
        <v>APAGADO</v>
      </c>
      <c r="Z374" t="str">
        <f>ESTADISTICA!Z374</f>
        <v>APAGADO</v>
      </c>
      <c r="AA374" t="str">
        <f>ESTADISTICA!AA374</f>
        <v>APAGADO</v>
      </c>
      <c r="AB374" t="str">
        <f>ESTADISTICA!AB374</f>
        <v>APAGADO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 t="str">
        <f>ESTADISTICA!V375</f>
        <v>APAGADO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 t="str">
        <f>ESTADISTICA!T376</f>
        <v>APAGADO</v>
      </c>
      <c r="U376" t="str">
        <f>ESTADISTICA!U376</f>
        <v>APAGADO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 t="str">
        <f>ESTADISTICA!V384</f>
        <v>APAGADO</v>
      </c>
      <c r="W384" t="str">
        <f>ESTADISTICA!W384</f>
        <v>APAGADO</v>
      </c>
      <c r="X384" t="str">
        <f>ESTADISTICA!X384</f>
        <v>APAGADO</v>
      </c>
      <c r="Y384" t="str">
        <f>ESTADISTICA!Y384</f>
        <v>APAGADO</v>
      </c>
      <c r="Z384" t="str">
        <f>ESTADISTICA!Z384</f>
        <v>APAGADO</v>
      </c>
      <c r="AA384" t="str">
        <f>ESTADISTICA!AA384</f>
        <v>APAGADO</v>
      </c>
      <c r="AB384" t="str">
        <f>ESTADISTICA!AB384</f>
        <v>APAGADO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 t="str">
        <f>ESTADISTICA!K391</f>
        <v>APAGADO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 t="str">
        <f>ESTADISTICA!K407</f>
        <v>APAGADO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 t="str">
        <f>ESTADISTICA!K408</f>
        <v>APAGADO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 t="str">
        <f>ESTADISTICA!P411</f>
        <v>APAGADO</v>
      </c>
      <c r="Q411" t="str">
        <f>ESTADISTICA!Q411</f>
        <v>APAGADO</v>
      </c>
      <c r="R411" t="str">
        <f>ESTADISTICA!R411</f>
        <v>APAGADO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 t="str">
        <f>ESTADISTICA!K424</f>
        <v>APAGADO</v>
      </c>
      <c r="L424" t="str">
        <f>ESTADISTICA!L424</f>
        <v>APAGADO</v>
      </c>
      <c r="M424">
        <f>ESTADISTICA!M424</f>
        <v>0</v>
      </c>
      <c r="N424">
        <f>ESTADISTICA!N424</f>
        <v>0</v>
      </c>
      <c r="O424" t="str">
        <f>ESTADISTICA!O424</f>
        <v>APAGADO</v>
      </c>
      <c r="P424" t="str">
        <f>ESTADISTICA!P424</f>
        <v>APAGADO</v>
      </c>
      <c r="Q424" t="str">
        <f>ESTADISTICA!Q424</f>
        <v>APAGADO</v>
      </c>
      <c r="R424" t="str">
        <f>ESTADISTICA!R424</f>
        <v>APAGADO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 t="str">
        <f>ESTADISTICA!X425</f>
        <v>APAGADO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 t="str">
        <f>ESTADISTICA!X426</f>
        <v>APAGADO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 t="str">
        <f>ESTADISTICA!X427</f>
        <v>APAGADO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 t="str">
        <f>ESTADISTICA!X428</f>
        <v>APAGADO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 t="str">
        <f>ESTADISTICA!X434</f>
        <v>APAGADO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 t="str">
        <f>ESTADISTICA!R435</f>
        <v>APAGADO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 t="str">
        <f>ESTADISTICA!X435</f>
        <v>APAGADO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 t="str">
        <f>ESTADISTICA!R436</f>
        <v>APAGADO</v>
      </c>
      <c r="S436" t="str">
        <f>ESTADISTICA!S436</f>
        <v>APAGADO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 t="str">
        <f>ESTADISTICA!X436</f>
        <v>APAGADO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 t="str">
        <f>ESTADISTICA!R437</f>
        <v>APAGADO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 t="str">
        <f>ESTADISTICA!X437</f>
        <v>APAGADO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 t="str">
        <f>ESTADISTICA!R438</f>
        <v>APAGADO</v>
      </c>
      <c r="S438" t="str">
        <f>ESTADISTICA!S438</f>
        <v>APAGADO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 t="str">
        <f>ESTADISTICA!X438</f>
        <v>APAGADO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 t="str">
        <f>ESTADISTICA!R439</f>
        <v>APAGADO</v>
      </c>
      <c r="S439" t="str">
        <f>ESTADISTICA!S439</f>
        <v>APAGADO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 t="str">
        <f>ESTADISTICA!X439</f>
        <v>APAGADO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 t="str">
        <f>ESTADISTICA!R440</f>
        <v>APAGADO</v>
      </c>
      <c r="S440" t="str">
        <f>ESTADISTICA!S440</f>
        <v>APAGADO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 t="str">
        <f>ESTADISTICA!X440</f>
        <v>APAGADO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 t="str">
        <f>ESTADISTICA!R441</f>
        <v>APAGADO</v>
      </c>
      <c r="S441" t="str">
        <f>ESTADISTICA!S441</f>
        <v>APAGADO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 t="str">
        <f>ESTADISTICA!X441</f>
        <v>APAGADO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 t="str">
        <f>ESTADISTICA!R442</f>
        <v>APAGADO</v>
      </c>
      <c r="S442" t="str">
        <f>ESTADISTICA!S442</f>
        <v>APAGADO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 t="str">
        <f>ESTADISTICA!X442</f>
        <v>APAGADO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 t="str">
        <f>ESTADISTICA!W443</f>
        <v>APAGADO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 t="str">
        <f>ESTADISTICA!S460</f>
        <v>APAGADO</v>
      </c>
      <c r="T460" t="str">
        <f>ESTADISTICA!T460</f>
        <v>APAGADO</v>
      </c>
      <c r="U460" t="str">
        <f>ESTADISTICA!U460</f>
        <v>APAGADO</v>
      </c>
      <c r="V460" t="str">
        <f>ESTADISTICA!V460</f>
        <v>APAGADO</v>
      </c>
      <c r="W460" t="str">
        <f>ESTADISTICA!W460</f>
        <v>APAGADO</v>
      </c>
      <c r="X460" t="str">
        <f>ESTADISTICA!X460</f>
        <v>apagado</v>
      </c>
      <c r="Y460" t="str">
        <f>ESTADISTICA!Y460</f>
        <v>apagado</v>
      </c>
      <c r="Z460" t="str">
        <f>ESTADISTICA!Z460</f>
        <v>apagado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 t="str">
        <f>ESTADISTICA!S461</f>
        <v>APAGADO</v>
      </c>
      <c r="T461" t="str">
        <f>ESTADISTICA!T461</f>
        <v>APAGADO</v>
      </c>
      <c r="U461" t="str">
        <f>ESTADISTICA!U461</f>
        <v>APAGADO</v>
      </c>
      <c r="V461" t="str">
        <f>ESTADISTICA!V461</f>
        <v>APAGADO</v>
      </c>
      <c r="W461" t="str">
        <f>ESTADISTICA!W461</f>
        <v>APAGADO</v>
      </c>
      <c r="X461" t="str">
        <f>ESTADISTICA!X461</f>
        <v>apagado</v>
      </c>
      <c r="Y461" t="str">
        <f>ESTADISTICA!Y461</f>
        <v>apagado</v>
      </c>
      <c r="Z461" t="str">
        <f>ESTADISTICA!Z461</f>
        <v>apagado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 t="str">
        <f>ESTADISTICA!Z462</f>
        <v>apagado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1" priority="1" operator="equal">
      <formula>0</formula>
    </cfRule>
    <cfRule type="cellIs" dxfId="20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219" activePane="bottomRight" state="frozen"/>
      <selection pane="topRight" activeCell="F1" sqref="F1"/>
      <selection pane="bottomLeft" activeCell="A8" sqref="A8"/>
      <selection pane="bottomRight" activeCell="D1" sqref="D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0" t="s">
        <v>981</v>
      </c>
      <c r="D1" s="31">
        <f>COUNTIFS(E4:E401,"=Fibra Optica")</f>
        <v>271</v>
      </c>
    </row>
    <row r="2" spans="1:36" ht="21" x14ac:dyDescent="0.35">
      <c r="E2" s="18" t="s">
        <v>616</v>
      </c>
      <c r="F2" s="18">
        <f>COUNTIFS(F4:F501, "=APAGADO",E4:E501,"=Fibra Optica")</f>
        <v>0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21</v>
      </c>
      <c r="L2" s="18">
        <f>COUNTIFS(L4:L501, "=APAGADO",E4:E501,"=Fibra Optica")</f>
        <v>8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6</v>
      </c>
      <c r="P2" s="18">
        <f>COUNTIFS(P4:P501, "=APAGADO",E4:E501,"=Fibra Optica")</f>
        <v>33</v>
      </c>
      <c r="Q2" s="18">
        <f>COUNTIFS(Q4:Q501, "=APAGADO",E4:E501,"=Fibra Optica")</f>
        <v>32</v>
      </c>
      <c r="R2" s="18">
        <f>COUNTIFS(R4:R501, "=APAGADO",E4:E501,"=Fibra Optica")</f>
        <v>55</v>
      </c>
      <c r="S2" s="18">
        <f>COUNTIFS(S4:S501, "=APAGADO",E4:E501,"=Fibra Optica")</f>
        <v>98</v>
      </c>
      <c r="T2" s="18">
        <f>COUNTIFS(T4:T501, "=APAGADO",E4:E501,"=Fibra Optica")</f>
        <v>29</v>
      </c>
      <c r="U2" s="18">
        <f>COUNTIFS(U4:U501, "=APAGADO",E4:E501,"=Fibra Optica")</f>
        <v>44</v>
      </c>
      <c r="V2" s="18">
        <f>COUNTIFS(V4:V501, "=APAGADO",E4:E501,"=Fibra Optica")</f>
        <v>75</v>
      </c>
      <c r="W2" s="18">
        <f>COUNTIFS(W4:W501, "=APAGADO",E4:E501,"=Fibra Optica")</f>
        <v>69</v>
      </c>
      <c r="X2" s="18">
        <f>COUNTIFS(X4:X501, "=APAGADO",E4:E501,"=Fibra Optica")</f>
        <v>79</v>
      </c>
      <c r="Y2" s="18">
        <f>COUNTIFS(Y4:Y501, "=APAGADO",E4:E501,"=Fibra Optica")</f>
        <v>34</v>
      </c>
      <c r="Z2" s="18">
        <f>COUNTIFS(Z4:Z501, "=APAGADO",E4:E501,"=Fibra Optica")</f>
        <v>31</v>
      </c>
      <c r="AA2" s="18">
        <f>COUNTIFS(AA4:AA501, "=APAGADO",E4:E501,"=Fibra Optica")</f>
        <v>32</v>
      </c>
      <c r="AB2" s="18">
        <f>COUNTIFS(AB4:AB501, "=APAGADO",E4:E501,"=Fibra Optica")</f>
        <v>30</v>
      </c>
      <c r="AC2" s="18">
        <f>COUNTIFS(AC4:AC501, "=APAGADO",E4:E501,"=Fibra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 t="str">
        <f>'RESUMEN TOTAL'!AG8</f>
        <v>APAGADO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 t="str">
        <f>'RESUMEN TOTAL'!AH21</f>
        <v>APAGADO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 t="str">
        <f>'RESUMEN TOTAL'!AE63</f>
        <v>APAGADO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 t="str">
        <f>'RESUMEN TOTAL'!AE64</f>
        <v>APAGADO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 t="str">
        <f>'RESUMEN TOTAL'!AG79</f>
        <v>APAGADO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 t="str">
        <f>'RESUMEN TOTAL'!AC83</f>
        <v>APAGADO</v>
      </c>
      <c r="X80" t="str">
        <f>'RESUMEN TOTAL'!AD83</f>
        <v>APAGADO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 t="str">
        <f>'RESUMEN TOTAL'!AD117</f>
        <v>APAGADO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 t="str">
        <f>'RESUMEN TOTAL'!Y118</f>
        <v>APAGADO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 t="str">
        <f>'RESUMEN TOTAL'!AG120</f>
        <v>APAGADO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 t="str">
        <f>'RESUMEN TOTAL'!AG132</f>
        <v>APAGADO</v>
      </c>
      <c r="AB129" t="str">
        <f>'RESUMEN TOTAL'!AH132</f>
        <v>APAGADO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 t="str">
        <f>'RESUMEN TOTAL'!AG133</f>
        <v>APAGADO</v>
      </c>
      <c r="AB130" t="str">
        <f>'RESUMEN TOTAL'!AH133</f>
        <v>APAGADO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 t="str">
        <f>'RESUMEN TOTAL'!AD145</f>
        <v>APAGADO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 t="str">
        <f>'RESUMEN TOTAL'!AE146</f>
        <v>APAGADO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 t="str">
        <f>'RESUMEN TOTAL'!AG154</f>
        <v>APAGADO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 t="str">
        <f>'RESUMEN TOTAL'!W157</f>
        <v>APAGADO</v>
      </c>
      <c r="R154" t="str">
        <f>'RESUMEN TOTAL'!X157</f>
        <v>APAGADO</v>
      </c>
      <c r="S154" t="str">
        <f>'RESUMEN TOTAL'!Y157</f>
        <v>APAGADO</v>
      </c>
      <c r="T154" t="str">
        <f>'RESUMEN TOTAL'!Z157</f>
        <v>APAGADO</v>
      </c>
      <c r="U154" t="str">
        <f>'RESUMEN TOTAL'!AA157</f>
        <v>APAGADO</v>
      </c>
      <c r="V154" t="str">
        <f>'RESUMEN TOTAL'!AB157</f>
        <v>APAGADO</v>
      </c>
      <c r="W154" t="str">
        <f>'RESUMEN TOTAL'!AC157</f>
        <v>APAGADO</v>
      </c>
      <c r="X154" t="str">
        <f>'RESUMEN TOTAL'!AD157</f>
        <v>APAGADO</v>
      </c>
      <c r="Y154" t="str">
        <f>'RESUMEN TOTAL'!AE157</f>
        <v>APAGADO</v>
      </c>
      <c r="Z154" t="str">
        <f>'RESUMEN TOTAL'!AF157</f>
        <v>APAGADO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 t="str">
        <f>'RESUMEN TOTAL'!AG161</f>
        <v>APAGADO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 t="str">
        <f>'RESUMEN TOTAL'!Y162</f>
        <v>APAGADO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 t="str">
        <f>'RESUMEN TOTAL'!AG163</f>
        <v>APAGADO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 t="str">
        <f>'RESUMEN TOTAL'!AD167</f>
        <v>APAGADO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 t="str">
        <f>'RESUMEN TOTAL'!AD175</f>
        <v>APAGADO</v>
      </c>
      <c r="Y172" t="str">
        <f>'RESUMEN TOTAL'!AE175</f>
        <v>APAGADO</v>
      </c>
      <c r="Z172" t="str">
        <f>'RESUMEN TOTAL'!AF175</f>
        <v>APAGADO</v>
      </c>
      <c r="AA172" t="str">
        <f>'RESUMEN TOTAL'!AG175</f>
        <v>APAGADO</v>
      </c>
      <c r="AB172" t="str">
        <f>'RESUMEN TOTAL'!AH175</f>
        <v>APAGADO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 t="str">
        <f>'RESUMEN TOTAL'!AG176</f>
        <v>APAGADO</v>
      </c>
      <c r="AB173" t="str">
        <f>'RESUMEN TOTAL'!AH176</f>
        <v>APAGADO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 t="str">
        <f>'RESUMEN TOTAL'!AG177</f>
        <v>APAGADO</v>
      </c>
      <c r="AB174" t="str">
        <f>'RESUMEN TOTAL'!AH177</f>
        <v>APAGADO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>
        <f>'RESUMEN TOTAL'!Z182</f>
        <v>0</v>
      </c>
      <c r="U179" t="str">
        <f>'RESUMEN TOTAL'!AA182</f>
        <v>APAGADO</v>
      </c>
      <c r="V179" t="str">
        <f>'RESUMEN TOTAL'!AB182</f>
        <v>APAGADO</v>
      </c>
      <c r="W179" t="str">
        <f>'RESUMEN TOTAL'!AC182</f>
        <v>APAGADO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>
        <f>'RESUMEN TOTAL'!Z189</f>
        <v>0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>
        <f>'RESUMEN TOTAL'!Z192</f>
        <v>0</v>
      </c>
      <c r="U189" t="str">
        <f>'RESUMEN TOTAL'!AA192</f>
        <v>APAGADO</v>
      </c>
      <c r="V189" t="str">
        <f>'RESUMEN TOTAL'!AB192</f>
        <v>APAGADO</v>
      </c>
      <c r="W189" t="str">
        <f>'RESUMEN TOTAL'!AC192</f>
        <v>APAGADO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 t="str">
        <f>'RESUMEN TOTAL'!X203</f>
        <v>APAGADO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 t="str">
        <f>'RESUMEN TOTAL'!Y209</f>
        <v>APAGADO</v>
      </c>
      <c r="T206">
        <f>'RESUMEN TOTAL'!Z209</f>
        <v>0</v>
      </c>
      <c r="U206" t="str">
        <f>'RESUMEN TOTAL'!AA209</f>
        <v>APAGADO</v>
      </c>
      <c r="V206" t="str">
        <f>'RESUMEN TOTAL'!AB209</f>
        <v>APAGADO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 t="str">
        <f>'RESUMEN TOTAL'!Y211</f>
        <v>APAGADO</v>
      </c>
      <c r="T208">
        <f>'RESUMEN TOTAL'!Z211</f>
        <v>0</v>
      </c>
      <c r="U208">
        <f>'RESUMEN TOTAL'!AA211</f>
        <v>0</v>
      </c>
      <c r="V208" t="str">
        <f>'RESUMEN TOTAL'!AB211</f>
        <v>APAGADO</v>
      </c>
      <c r="W208" t="str">
        <f>'RESUMEN TOTAL'!AC211</f>
        <v>APAGADO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 t="str">
        <f>'RESUMEN TOTAL'!Q220</f>
        <v>APAGADO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 t="str">
        <f>'RESUMEN TOTAL'!U220</f>
        <v>APAGADO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 t="str">
        <f>'RESUMEN TOTAL'!AD225</f>
        <v>APAGADO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 t="str">
        <f>'RESUMEN TOTAL'!AD226</f>
        <v>APAGADO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 t="str">
        <f>'RESUMEN TOTAL'!AD227</f>
        <v>APAGADO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 t="str">
        <f>'RESUMEN TOTAL'!AD228</f>
        <v>APAGADO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 t="str">
        <f>'RESUMEN TOTAL'!AD229</f>
        <v>APAGADO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 t="str">
        <f>'RESUMEN TOTAL'!V241</f>
        <v>APAGADO</v>
      </c>
      <c r="Q238" t="str">
        <f>'RESUMEN TOTAL'!W241</f>
        <v>APAGADO</v>
      </c>
      <c r="R238" t="str">
        <f>'RESUMEN TOTAL'!X241</f>
        <v>APAGADO</v>
      </c>
      <c r="S238" t="str">
        <f>'RESUMEN TOTAL'!Y241</f>
        <v>APAGADO</v>
      </c>
      <c r="T238" t="str">
        <f>'RESUMEN TOTAL'!Z241</f>
        <v>APAGADO</v>
      </c>
      <c r="U238" t="str">
        <f>'RESUMEN TOTAL'!AA241</f>
        <v>APAGADO</v>
      </c>
      <c r="V238" t="str">
        <f>'RESUMEN TOTAL'!AB241</f>
        <v>APAGADO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 t="str">
        <f>'RESUMEN TOTAL'!AD242</f>
        <v>APAGADO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 t="str">
        <f>'RESUMEN TOTAL'!AD243</f>
        <v>APAGADO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 t="str">
        <f>'RESUMEN TOTAL'!AD244</f>
        <v>APAGADO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 t="str">
        <f>'RESUMEN TOTAL'!AD246</f>
        <v>APAGADO</v>
      </c>
      <c r="Y243" t="str">
        <f>'RESUMEN TOTAL'!AE246</f>
        <v>APAGADO</v>
      </c>
      <c r="Z243" t="str">
        <f>'RESUMEN TOTAL'!AF246</f>
        <v>APAGADO</v>
      </c>
      <c r="AA243" t="str">
        <f>'RESUMEN TOTAL'!AG246</f>
        <v>APAGADO</v>
      </c>
      <c r="AB243" t="str">
        <f>'RESUMEN TOTAL'!AH246</f>
        <v>APAGADO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 t="str">
        <f>'RESUMEN TOTAL'!AH247</f>
        <v>APAGADO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 t="str">
        <f>'RESUMEN TOTAL'!R248</f>
        <v>APAGADO</v>
      </c>
      <c r="M245">
        <f>'RESUMEN TOTAL'!S248</f>
        <v>0</v>
      </c>
      <c r="N245">
        <f>'RESUMEN TOTAL'!T248</f>
        <v>0</v>
      </c>
      <c r="O245" t="str">
        <f>'RESUMEN TOTAL'!U248</f>
        <v>APAGADO</v>
      </c>
      <c r="P245" t="str">
        <f>'RESUMEN TOTAL'!V248</f>
        <v>APAGADO</v>
      </c>
      <c r="Q245" t="str">
        <f>'RESUMEN TOTAL'!W248</f>
        <v>APAGADO</v>
      </c>
      <c r="R245" t="str">
        <f>'RESUMEN TOTAL'!X248</f>
        <v>APAGADO</v>
      </c>
      <c r="S245" t="str">
        <f>'RESUMEN TOTAL'!Y248</f>
        <v>APAGADO</v>
      </c>
      <c r="T245" t="str">
        <f>'RESUMEN TOTAL'!Z248</f>
        <v>APAGADO</v>
      </c>
      <c r="U245" t="str">
        <f>'RESUMEN TOTAL'!AA248</f>
        <v>APAGADO</v>
      </c>
      <c r="V245" t="str">
        <f>'RESUMEN TOTAL'!AB248</f>
        <v>APAGADO</v>
      </c>
      <c r="W245" t="str">
        <f>'RESUMEN TOTAL'!AC248</f>
        <v>APAGADO</v>
      </c>
      <c r="X245" t="str">
        <f>'RESUMEN TOTAL'!AD248</f>
        <v>APAGADO</v>
      </c>
      <c r="Y245" t="str">
        <f>'RESUMEN TOTAL'!AE248</f>
        <v>APAGADO</v>
      </c>
      <c r="Z245" t="str">
        <f>'RESUMEN TOTAL'!AF248</f>
        <v>APAGADO</v>
      </c>
      <c r="AA245" t="str">
        <f>'RESUMEN TOTAL'!AG248</f>
        <v>APAGADO</v>
      </c>
      <c r="AB245" t="str">
        <f>'RESUMEN TOTAL'!AH248</f>
        <v>APAGADO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 t="str">
        <f>'RESUMEN TOTAL'!AD249</f>
        <v>APAGADO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 t="str">
        <f>'RESUMEN TOTAL'!Z255</f>
        <v>APAGADO</v>
      </c>
      <c r="U252" t="str">
        <f>'RESUMEN TOTAL'!AA255</f>
        <v>APAGADO</v>
      </c>
      <c r="V252" t="str">
        <f>'RESUMEN TOTAL'!AB255</f>
        <v>APAGADO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 t="str">
        <f>'RESUMEN TOTAL'!AG255</f>
        <v>APAGADO</v>
      </c>
      <c r="AB252" t="str">
        <f>'RESUMEN TOTAL'!AH255</f>
        <v>APAGADO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 t="str">
        <f>'RESUMEN TOTAL'!AB256</f>
        <v>APAGADO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 t="str">
        <f>'RESUMEN TOTAL'!AG256</f>
        <v>APAGADO</v>
      </c>
      <c r="AB253" t="str">
        <f>'RESUMEN TOTAL'!AH256</f>
        <v>APAGADO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 t="str">
        <f>'RESUMEN TOTAL'!AH257</f>
        <v>APAGADO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 t="str">
        <f>'RESUMEN TOTAL'!AD258</f>
        <v>APAGADO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 t="str">
        <f>'RESUMEN TOTAL'!AD259</f>
        <v>APAGADO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 t="str">
        <f>'RESUMEN TOTAL'!AD260</f>
        <v>APAGADO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 t="str">
        <f>'RESUMEN TOTAL'!AD261</f>
        <v>APAGADO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 t="str">
        <f>'RESUMEN TOTAL'!AD264</f>
        <v>APAGADO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 t="str">
        <f>'RESUMEN TOTAL'!AD265</f>
        <v>APAGADO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 t="str">
        <f>'RESUMEN TOTAL'!AD266</f>
        <v>APAGADO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 t="str">
        <f>'RESUMEN TOTAL'!R268</f>
        <v>APAGADO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 t="str">
        <f>'RESUMEN TOTAL'!AD268</f>
        <v>APAGADO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 t="str">
        <f>'RESUMEN TOTAL'!AD269</f>
        <v>APAGADO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 t="str">
        <f>'RESUMEN TOTAL'!AD270</f>
        <v>APAGADO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 t="str">
        <f>'RESUMEN TOTAL'!AD271</f>
        <v>APAGADO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 t="str">
        <f>'RESUMEN TOTAL'!AD272</f>
        <v>APAGADO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 t="str">
        <f>'RESUMEN TOTAL'!AD273</f>
        <v>APAGADO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 t="str">
        <f>'RESUMEN TOTAL'!AD274</f>
        <v>APAGADO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 t="str">
        <f>'RESUMEN TOTAL'!AD275</f>
        <v>APAGADO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 t="str">
        <f>'RESUMEN TOTAL'!AD276</f>
        <v>APAGADO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 t="str">
        <f>'RESUMEN TOTAL'!Y279</f>
        <v>APAGADO</v>
      </c>
      <c r="T276">
        <f>'RESUMEN TOTAL'!Z279</f>
        <v>0</v>
      </c>
      <c r="U276" t="str">
        <f>'RESUMEN TOTAL'!AA279</f>
        <v>APAGADO</v>
      </c>
      <c r="V276">
        <f>'RESUMEN TOTAL'!AB279</f>
        <v>0</v>
      </c>
      <c r="W276" t="str">
        <f>'RESUMEN TOTAL'!AC279</f>
        <v>APAGADO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 t="str">
        <f>'RESUMEN TOTAL'!Y288</f>
        <v>APAGADO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 t="str">
        <f>'RESUMEN TOTAL'!Y289</f>
        <v>APAGADO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 t="str">
        <f>'RESUMEN TOTAL'!V294</f>
        <v>APAGADO</v>
      </c>
      <c r="Q291" t="str">
        <f>'RESUMEN TOTAL'!W294</f>
        <v>APAGADO</v>
      </c>
      <c r="R291" t="str">
        <f>'RESUMEN TOTAL'!X294</f>
        <v>APAGADO</v>
      </c>
      <c r="S291" t="str">
        <f>'RESUMEN TOTAL'!Y294</f>
        <v>APAGADO</v>
      </c>
      <c r="T291" t="str">
        <f>'RESUMEN TOTAL'!Z294</f>
        <v>APAGADO</v>
      </c>
      <c r="U291" t="str">
        <f>'RESUMEN TOTAL'!AA294</f>
        <v>APAGADO</v>
      </c>
      <c r="V291" t="str">
        <f>'RESUMEN TOTAL'!AB294</f>
        <v>APAGADO</v>
      </c>
      <c r="W291" t="str">
        <f>'RESUMEN TOTAL'!AC294</f>
        <v>APAGADO</v>
      </c>
      <c r="X291" t="str">
        <f>'RESUMEN TOTAL'!AD294</f>
        <v>APAGADO</v>
      </c>
      <c r="Y291" t="str">
        <f>'RESUMEN TOTAL'!AE294</f>
        <v>APAGADO</v>
      </c>
      <c r="Z291" t="str">
        <f>'RESUMEN TOTAL'!AF294</f>
        <v>APAGADO</v>
      </c>
      <c r="AA291" t="str">
        <f>'RESUMEN TOTAL'!AG294</f>
        <v>APAGADO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 t="str">
        <f>'RESUMEN TOTAL'!Z298</f>
        <v>APAGADO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 t="str">
        <f>'RESUMEN TOTAL'!Q299</f>
        <v>APAGADO</v>
      </c>
      <c r="L296" t="str">
        <f>'RESUMEN TOTAL'!R299</f>
        <v>APAGADO</v>
      </c>
      <c r="M296">
        <f>'RESUMEN TOTAL'!S299</f>
        <v>0</v>
      </c>
      <c r="N296">
        <f>'RESUMEN TOTAL'!T299</f>
        <v>0</v>
      </c>
      <c r="O296" t="str">
        <f>'RESUMEN TOTAL'!U299</f>
        <v>APAGADO</v>
      </c>
      <c r="P296" t="str">
        <f>'RESUMEN TOTAL'!V299</f>
        <v>APAGADO</v>
      </c>
      <c r="Q296" t="str">
        <f>'RESUMEN TOTAL'!W299</f>
        <v>APAGADO</v>
      </c>
      <c r="R296" t="str">
        <f>'RESUMEN TOTAL'!X299</f>
        <v>APAGADO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 t="str">
        <f>'RESUMEN TOTAL'!AB299</f>
        <v>APAGADO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 t="str">
        <f>'RESUMEN TOTAL'!AF299</f>
        <v>APAGADO</v>
      </c>
      <c r="AA296" t="str">
        <f>'RESUMEN TOTAL'!AG299</f>
        <v>APAGADO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 t="str">
        <f>'RESUMEN TOTAL'!R313</f>
        <v>APAGADO</v>
      </c>
      <c r="M310">
        <f>'RESUMEN TOTAL'!S313</f>
        <v>0</v>
      </c>
      <c r="N310">
        <f>'RESUMEN TOTAL'!T313</f>
        <v>0</v>
      </c>
      <c r="O310" t="str">
        <f>'RESUMEN TOTAL'!U313</f>
        <v>APAGADO</v>
      </c>
      <c r="P310" t="str">
        <f>'RESUMEN TOTAL'!V313</f>
        <v>APAGADO</v>
      </c>
      <c r="Q310" t="str">
        <f>'RESUMEN TOTAL'!W313</f>
        <v>APAGADO</v>
      </c>
      <c r="R310" t="str">
        <f>'RESUMEN TOTAL'!X313</f>
        <v>APAGADO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 t="str">
        <f>'RESUMEN TOTAL'!Z314</f>
        <v>APAGADO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 t="str">
        <f>'RESUMEN TOTAL'!AB319</f>
        <v>APAGADO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 t="str">
        <f>'RESUMEN TOTAL'!AF319</f>
        <v>APAGADO</v>
      </c>
      <c r="AA316" t="str">
        <f>'RESUMEN TOTAL'!AG319</f>
        <v>APAGADO</v>
      </c>
      <c r="AB316" t="str">
        <f>'RESUMEN TOTAL'!AH319</f>
        <v>APAGADO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 t="str">
        <f>'RESUMEN TOTAL'!W320</f>
        <v>APAGADO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 t="str">
        <f>'RESUMEN TOTAL'!AB320</f>
        <v>APAGADO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 t="str">
        <f>'RESUMEN TOTAL'!AF320</f>
        <v>APAGADO</v>
      </c>
      <c r="AA317" t="str">
        <f>'RESUMEN TOTAL'!AG320</f>
        <v>APAGADO</v>
      </c>
      <c r="AB317" t="str">
        <f>'RESUMEN TOTAL'!AH320</f>
        <v>APAGADO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 t="str">
        <f>'RESUMEN TOTAL'!V321</f>
        <v>APAGADO</v>
      </c>
      <c r="Q318" t="str">
        <f>'RESUMEN TOTAL'!W321</f>
        <v>APAGADO</v>
      </c>
      <c r="R318" t="str">
        <f>'RESUMEN TOTAL'!X321</f>
        <v>APAGADO</v>
      </c>
      <c r="S318" t="str">
        <f>'RESUMEN TOTAL'!Y321</f>
        <v>APAGADO</v>
      </c>
      <c r="T318" t="str">
        <f>'RESUMEN TOTAL'!Z321</f>
        <v>APAGADO</v>
      </c>
      <c r="U318" t="str">
        <f>'RESUMEN TOTAL'!AA321</f>
        <v>APAGADO</v>
      </c>
      <c r="V318" t="str">
        <f>'RESUMEN TOTAL'!AB321</f>
        <v>APAGADO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 t="str">
        <f>'RESUMEN TOTAL'!AF321</f>
        <v>APAGADO</v>
      </c>
      <c r="AA318" t="str">
        <f>'RESUMEN TOTAL'!AG321</f>
        <v>APAGADO</v>
      </c>
      <c r="AB318" t="str">
        <f>'RESUMEN TOTAL'!AH321</f>
        <v>APAGADO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 t="str">
        <f>'RESUMEN TOTAL'!V322</f>
        <v>APAGADO</v>
      </c>
      <c r="Q319">
        <f>'RESUMEN TOTAL'!W322</f>
        <v>0</v>
      </c>
      <c r="R319" t="str">
        <f>'RESUMEN TOTAL'!X322</f>
        <v>APAGADO</v>
      </c>
      <c r="S319" t="str">
        <f>'RESUMEN TOTAL'!Y322</f>
        <v>APAGADO</v>
      </c>
      <c r="T319" t="str">
        <f>'RESUMEN TOTAL'!Z322</f>
        <v>APAGADO</v>
      </c>
      <c r="U319" t="str">
        <f>'RESUMEN TOTAL'!AA322</f>
        <v>APAGADO</v>
      </c>
      <c r="V319" t="str">
        <f>'RESUMEN TOTAL'!AB322</f>
        <v>APAGADO</v>
      </c>
      <c r="W319" t="str">
        <f>'RESUMEN TOTAL'!AC322</f>
        <v>APAGADO</v>
      </c>
      <c r="X319" t="str">
        <f>'RESUMEN TOTAL'!AD322</f>
        <v>APAGADO</v>
      </c>
      <c r="Y319" t="str">
        <f>'RESUMEN TOTAL'!AE322</f>
        <v>APAGADO</v>
      </c>
      <c r="Z319" t="str">
        <f>'RESUMEN TOTAL'!AF322</f>
        <v>APAGADO</v>
      </c>
      <c r="AA319" t="str">
        <f>'RESUMEN TOTAL'!AG322</f>
        <v>APAGADO</v>
      </c>
      <c r="AB319" t="str">
        <f>'RESUMEN TOTAL'!AH322</f>
        <v>APAGADO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 t="str">
        <f>'RESUMEN TOTAL'!W331</f>
        <v>APAGADO</v>
      </c>
      <c r="R328" t="str">
        <f>'RESUMEN TOTAL'!X331</f>
        <v>APAGADO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ADO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 t="str">
        <f>'RESUMEN TOTAL'!V332</f>
        <v>APAGADO</v>
      </c>
      <c r="Q329" t="str">
        <f>'RESUMEN TOTAL'!W332</f>
        <v>APAGADO</v>
      </c>
      <c r="R329" t="str">
        <f>'RESUMEN TOTAL'!X332</f>
        <v>APAGADO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 t="str">
        <f>'RESUMEN TOTAL'!AB346</f>
        <v>APAGADO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 t="str">
        <f>'RESUMEN TOTAL'!AF346</f>
        <v>APAGADO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 t="str">
        <f>'RESUMEN TOTAL'!AF347</f>
        <v>APAGADO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 t="str">
        <f>'RESUMEN TOTAL'!R349</f>
        <v>APAGADO</v>
      </c>
      <c r="M346">
        <f>'RESUMEN TOTAL'!S349</f>
        <v>0</v>
      </c>
      <c r="N346">
        <f>'RESUMEN TOTAL'!T349</f>
        <v>0</v>
      </c>
      <c r="O346" t="str">
        <f>'RESUMEN TOTAL'!U349</f>
        <v>APAGADO</v>
      </c>
      <c r="P346" t="str">
        <f>'RESUMEN TOTAL'!V349</f>
        <v>APAGADO</v>
      </c>
      <c r="Q346" t="str">
        <f>'RESUMEN TOTAL'!W349</f>
        <v>APAGADO</v>
      </c>
      <c r="R346" t="str">
        <f>'RESUMEN TOTAL'!X349</f>
        <v>APAGADO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 t="str">
        <f>'RESUMEN TOTAL'!V350</f>
        <v>APAGADO</v>
      </c>
      <c r="Q347" t="str">
        <f>'RESUMEN TOTAL'!W350</f>
        <v>APAGADO</v>
      </c>
      <c r="R347" t="str">
        <f>'RESUMEN TOTAL'!X350</f>
        <v>APAGADO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 t="str">
        <f>'RESUMEN TOTAL'!AD358</f>
        <v>APAGADO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 t="str">
        <f>'RESUMEN TOTAL'!AD359</f>
        <v>APAGADO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 t="str">
        <f>'RESUMEN TOTAL'!AA361</f>
        <v>APAGADO</v>
      </c>
      <c r="V358" t="str">
        <f>'RESUMEN TOTAL'!AB361</f>
        <v>APAGADO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 t="str">
        <f>'RESUMEN TOTAL'!AA362</f>
        <v>APAGADO</v>
      </c>
      <c r="V359" t="str">
        <f>'RESUMEN TOTAL'!AB362</f>
        <v>APAGADO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 t="str">
        <f>'RESUMEN TOTAL'!Y370</f>
        <v>APAGADO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 t="str">
        <f>'RESUMEN TOTAL'!Z375</f>
        <v>APAGADO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 t="str">
        <f>'RESUMEN TOTAL'!V376</f>
        <v>APAGADO</v>
      </c>
      <c r="Q373" t="str">
        <f>'RESUMEN TOTAL'!W376</f>
        <v>APAGADO</v>
      </c>
      <c r="R373" t="str">
        <f>'RESUMEN TOTAL'!X376</f>
        <v>APAGADO</v>
      </c>
      <c r="S373" t="str">
        <f>'RESUMEN TOTAL'!Y376</f>
        <v>APAGADO</v>
      </c>
      <c r="T373" t="str">
        <f>'RESUMEN TOTAL'!Z376</f>
        <v>APAGADO</v>
      </c>
      <c r="U373" t="str">
        <f>'RESUMEN TOTAL'!AA376</f>
        <v>APAGADO</v>
      </c>
      <c r="V373" t="str">
        <f>'RESUMEN TOTAL'!AB376</f>
        <v>APAGADO</v>
      </c>
      <c r="W373" t="str">
        <f>'RESUMEN TOTAL'!AC376</f>
        <v>APAGADO</v>
      </c>
      <c r="X373" t="str">
        <f>'RESUMEN TOTAL'!AD376</f>
        <v>APAGADO</v>
      </c>
      <c r="Y373" t="str">
        <f>'RESUMEN TOTAL'!AE376</f>
        <v>APAGADO</v>
      </c>
      <c r="Z373" t="str">
        <f>'RESUMEN TOTAL'!AF376</f>
        <v>APAGADO</v>
      </c>
      <c r="AA373" t="str">
        <f>'RESUMEN TOTAL'!AG376</f>
        <v>APAGADO</v>
      </c>
      <c r="AB373" t="str">
        <f>'RESUMEN TOTAL'!AH376</f>
        <v>APAGADO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 t="str">
        <f>'RESUMEN TOTAL'!AH377</f>
        <v>APAGADO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 t="str">
        <f>'RESUMEN TOTAL'!AB387</f>
        <v>APAGADO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 t="str">
        <f>'RESUMEN TOTAL'!AF387</f>
        <v>APAGADO</v>
      </c>
      <c r="AA384" t="str">
        <f>'RESUMEN TOTAL'!AG387</f>
        <v>APAGADO</v>
      </c>
      <c r="AB384" t="str">
        <f>'RESUMEN TOTAL'!AH387</f>
        <v>APAGADO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 t="str">
        <f>'RESUMEN TOTAL'!Q410</f>
        <v>APAGADO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 t="str">
        <f>'RESUMEN TOTAL'!Q411</f>
        <v>APAGADO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 t="str">
        <f>'RESUMEN TOTAL'!V414</f>
        <v>APAGADO</v>
      </c>
      <c r="Q411" t="str">
        <f>'RESUMEN TOTAL'!W414</f>
        <v>APAGADO</v>
      </c>
      <c r="R411" t="str">
        <f>'RESUMEN TOTAL'!X414</f>
        <v>APAGADO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 t="str">
        <f>'RESUMEN TOTAL'!Q427</f>
        <v>APAGADO</v>
      </c>
      <c r="L424" t="str">
        <f>'RESUMEN TOTAL'!R427</f>
        <v>APAGADO</v>
      </c>
      <c r="M424">
        <f>'RESUMEN TOTAL'!S427</f>
        <v>0</v>
      </c>
      <c r="N424">
        <f>'RESUMEN TOTAL'!T427</f>
        <v>0</v>
      </c>
      <c r="O424" t="str">
        <f>'RESUMEN TOTAL'!U427</f>
        <v>APAGADO</v>
      </c>
      <c r="P424" t="str">
        <f>'RESUMEN TOTAL'!V427</f>
        <v>APAGADO</v>
      </c>
      <c r="Q424" t="str">
        <f>'RESUMEN TOTAL'!W427</f>
        <v>APAGADO</v>
      </c>
      <c r="R424" t="str">
        <f>'RESUMEN TOTAL'!X427</f>
        <v>APAGADO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 t="str">
        <f>'RESUMEN TOTAL'!AD428</f>
        <v>APAGADO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 t="str">
        <f>'RESUMEN TOTAL'!AD429</f>
        <v>APAGADO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 t="str">
        <f>'RESUMEN TOTAL'!AD430</f>
        <v>APAGADO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 t="str">
        <f>'RESUMEN TOTAL'!AD431</f>
        <v>APAGADO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 t="str">
        <f>'RESUMEN TOTAL'!AD437</f>
        <v>APAGADO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 t="str">
        <f>'RESUMEN TOTAL'!AD438</f>
        <v>APAGADO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 t="str">
        <f>'RESUMEN TOTAL'!AD439</f>
        <v>APAGADO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 t="str">
        <f>'RESUMEN TOTAL'!AD440</f>
        <v>APAGADO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 t="str">
        <f>'RESUMEN TOTAL'!AD441</f>
        <v>APAGADO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 t="str">
        <f>'RESUMEN TOTAL'!AD442</f>
        <v>APAGADO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 t="str">
        <f>'RESUMEN TOTAL'!X444</f>
        <v>APAGADO</v>
      </c>
      <c r="S441" t="str">
        <f>'RESUMEN TOTAL'!Y444</f>
        <v>APAGADO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 t="str">
        <f>'RESUMEN TOTAL'!AD444</f>
        <v>APAGADO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 t="str">
        <f>'RESUMEN TOTAL'!X445</f>
        <v>APAGADO</v>
      </c>
      <c r="S442" t="str">
        <f>'RESUMEN TOTAL'!Y445</f>
        <v>APAGADO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 t="str">
        <f>'RESUMEN TOTAL'!AD445</f>
        <v>APAGADO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 t="str">
        <f>'RESUMEN TOTAL'!Y463</f>
        <v>APAGADO</v>
      </c>
      <c r="T460" t="str">
        <f>'RESUMEN TOTAL'!Z463</f>
        <v>APAGADO</v>
      </c>
      <c r="U460" t="str">
        <f>'RESUMEN TOTAL'!AA463</f>
        <v>APAGADO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 t="str">
        <f>'RESUMEN TOTAL'!Y464</f>
        <v>APAGADO</v>
      </c>
      <c r="T461" t="str">
        <f>'RESUMEN TOTAL'!Z464</f>
        <v>APAGADO</v>
      </c>
      <c r="U461" t="str">
        <f>'RESUMEN TOTAL'!AA464</f>
        <v>APAGADO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X3" sqref="X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1147</v>
      </c>
      <c r="D1" s="32"/>
    </row>
    <row r="2" spans="1:36" ht="21" x14ac:dyDescent="0.35">
      <c r="E2" s="18" t="s">
        <v>616</v>
      </c>
      <c r="F2" s="18">
        <f>COUNTIFS(F5:F502, "=APAGADO",E5:E502,"=PTO A FO")</f>
        <v>0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4</v>
      </c>
      <c r="Q2" s="18">
        <f>COUNTIFS(Q5:Q502, "=APAGADO",E5:E502,"=PTO A FO")</f>
        <v>1</v>
      </c>
      <c r="R2" s="18">
        <f>COUNTIFS(R5:R502, "=APAGADO",E5:E502,"=PTO A FO")</f>
        <v>1</v>
      </c>
      <c r="S2" s="18">
        <f>COUNTIFS(S5:S502, "=APAGADO",E5:E502,"=PTO A FO")</f>
        <v>8</v>
      </c>
      <c r="T2" s="18">
        <f>COUNTIFS(T5:T502, "=APAGADO",E5:E502,"=PTO A FO")</f>
        <v>4</v>
      </c>
      <c r="U2" s="18">
        <f>COUNTIFS(U5:U502, "=APAGADO",E5:E502,"=PTO A FO")</f>
        <v>6</v>
      </c>
      <c r="V2" s="18">
        <f>COUNTIFS(V5:V502, "=APAGADO",E5:E502,"=PTO A FO")</f>
        <v>10</v>
      </c>
      <c r="W2" s="18">
        <f>COUNTIFS(W5:W502, "=APAGADO",E5:E502,"=PTO A FO")</f>
        <v>5</v>
      </c>
      <c r="X2" s="18">
        <f>COUNTIFS(X4:X502, "=APAGADO",E4:E502,"=PTO A FO")</f>
        <v>6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4</v>
      </c>
      <c r="AB2" s="18">
        <f>COUNTIFS(AB5:AB502, "=APAGADO",E5:E502,"=PTO A FO")</f>
        <v>0</v>
      </c>
      <c r="AC2" s="18">
        <f>COUNTIFS(AC5:AC502, "=APAGADO",E5:E502,"=PTO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 t="str">
        <f>'RESUMEN TOTAL'!Y6</f>
        <v>APAGADO</v>
      </c>
      <c r="T4">
        <f>'RESUMEN TOTAL'!Z6</f>
        <v>0</v>
      </c>
      <c r="U4">
        <f>'RESUMEN TOTAL'!AA6</f>
        <v>0</v>
      </c>
      <c r="V4" t="str">
        <f>'RESUMEN TOTAL'!AB6</f>
        <v>APAGADO</v>
      </c>
      <c r="W4">
        <f>'RESUMEN TOTAL'!AC6</f>
        <v>0</v>
      </c>
      <c r="X4" t="str">
        <f>'RESUMEN TOTAL'!AD6</f>
        <v>APAGADO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 t="str">
        <f>'RESUMEN TOTAL'!Y7</f>
        <v>APAGADO</v>
      </c>
      <c r="T5">
        <f>'RESUMEN TOTAL'!Z7</f>
        <v>0</v>
      </c>
      <c r="U5">
        <f>'RESUMEN TOTAL'!AA7</f>
        <v>0</v>
      </c>
      <c r="V5" t="str">
        <f>'RESUMEN TOTAL'!AB7</f>
        <v>APAGADO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 t="str">
        <f>'RESUMEN TOTAL'!Y8</f>
        <v>APAGADO</v>
      </c>
      <c r="T6">
        <f>'RESUMEN TOTAL'!Z8</f>
        <v>0</v>
      </c>
      <c r="U6">
        <f>'RESUMEN TOTAL'!AA8</f>
        <v>0</v>
      </c>
      <c r="V6" t="str">
        <f>'RESUMEN TOTAL'!AB8</f>
        <v>APAGADO</v>
      </c>
      <c r="W6">
        <f>'RESUMEN TOTAL'!AC8</f>
        <v>0</v>
      </c>
      <c r="X6">
        <f>'RESUMEN TOTAL'!AD8</f>
        <v>0</v>
      </c>
      <c r="Y6">
        <f>'RESUMEN TOTAL'!AE8</f>
        <v>0</v>
      </c>
      <c r="Z6" t="str">
        <f>'RESUMEN TOTAL'!AF8</f>
        <v>APAGADO</v>
      </c>
      <c r="AA6" t="str">
        <f>'RESUMEN TOTAL'!AG8</f>
        <v>APAGADO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 t="str">
        <f>'RESUMEN TOTAL'!Y9</f>
        <v>APAGADO</v>
      </c>
      <c r="T7">
        <f>'RESUMEN TOTAL'!Z9</f>
        <v>0</v>
      </c>
      <c r="U7">
        <f>'RESUMEN TOTAL'!AA9</f>
        <v>0</v>
      </c>
      <c r="V7" t="str">
        <f>'RESUMEN TOTAL'!AB9</f>
        <v>APAGADO</v>
      </c>
      <c r="W7">
        <f>'RESUMEN TOTAL'!AC9</f>
        <v>0</v>
      </c>
      <c r="X7" t="str">
        <f>'RESUMEN TOTAL'!AD9</f>
        <v>APAGADO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 t="str">
        <f>'RESUMEN TOTAL'!Y10</f>
        <v>APAGADO</v>
      </c>
      <c r="T8">
        <f>'RESUMEN TOTAL'!Z10</f>
        <v>0</v>
      </c>
      <c r="U8">
        <f>'RESUMEN TOTAL'!AA10</f>
        <v>0</v>
      </c>
      <c r="V8" t="str">
        <f>'RESUMEN TOTAL'!AB10</f>
        <v>APAGADO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 t="str">
        <f>'RESUMEN TOTAL'!Y11</f>
        <v>APAGADO</v>
      </c>
      <c r="T9">
        <f>'RESUMEN TOTAL'!Z11</f>
        <v>0</v>
      </c>
      <c r="U9">
        <f>'RESUMEN TOTAL'!AA11</f>
        <v>0</v>
      </c>
      <c r="V9" t="str">
        <f>'RESUMEN TOTAL'!AB11</f>
        <v>APAGADO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 t="str">
        <f>'RESUMEN TOTAL'!Y12</f>
        <v>APAGADO</v>
      </c>
      <c r="T10">
        <f>'RESUMEN TOTAL'!Z12</f>
        <v>0</v>
      </c>
      <c r="U10">
        <f>'RESUMEN TOTAL'!AA12</f>
        <v>0</v>
      </c>
      <c r="V10" t="str">
        <f>'RESUMEN TOTAL'!AB12</f>
        <v>APAGADO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 t="str">
        <f>'RESUMEN TOTAL'!R13</f>
        <v>APAGADO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 t="str">
        <f>'RESUMEN TOTAL'!V13</f>
        <v>APAGADO</v>
      </c>
      <c r="Q11">
        <f>'RESUMEN TOTAL'!W13</f>
        <v>0</v>
      </c>
      <c r="R11">
        <f>'RESUMEN TOTAL'!X13</f>
        <v>0</v>
      </c>
      <c r="S11" t="str">
        <f>'RESUMEN TOTAL'!Y13</f>
        <v>APAGADO</v>
      </c>
      <c r="T11">
        <f>'RESUMEN TOTAL'!Z13</f>
        <v>0</v>
      </c>
      <c r="U11">
        <f>'RESUMEN TOTAL'!AA13</f>
        <v>0</v>
      </c>
      <c r="V11" t="str">
        <f>'RESUMEN TOTAL'!AB13</f>
        <v>APAGADO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 t="str">
        <f>'RESUMEN TOTAL'!Y14</f>
        <v>APAGADO</v>
      </c>
      <c r="T12">
        <f>'RESUMEN TOTAL'!Z14</f>
        <v>0</v>
      </c>
      <c r="U12">
        <f>'RESUMEN TOTAL'!AA14</f>
        <v>0</v>
      </c>
      <c r="V12" t="str">
        <f>'RESUMEN TOTAL'!AB14</f>
        <v>APAGADO</v>
      </c>
      <c r="W12">
        <f>'RESUMEN TOTAL'!AC14</f>
        <v>0</v>
      </c>
      <c r="X12" t="str">
        <f>'RESUMEN TOTAL'!AD14</f>
        <v>APAGADO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 t="str">
        <f>'RESUMEN TOTAL'!AC18</f>
        <v>APAGADO</v>
      </c>
      <c r="X16" t="str">
        <f>'RESUMEN TOTAL'!AD18</f>
        <v>APAGADO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 t="str">
        <f>'RESUMEN TOTAL'!AC19</f>
        <v>APAGADO</v>
      </c>
      <c r="X17" t="str">
        <f>'RESUMEN TOTAL'!AD19</f>
        <v>APAGADO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 t="str">
        <f>'RESUMEN TOTAL'!U20</f>
        <v>APAGADO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 t="str">
        <f>'RESUMEN TOTAL'!AD20</f>
        <v>APAGADO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 t="str">
        <f>'RESUMEN TOTAL'!U21</f>
        <v>APAGADO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 t="str">
        <f>'RESUMEN TOTAL'!AH21</f>
        <v>APAGADO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 t="str">
        <f>'RESUMEN TOTAL'!AC22</f>
        <v>APAGADO</v>
      </c>
      <c r="X20" t="str">
        <f>'RESUMEN TOTAL'!AD22</f>
        <v>APAGADO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 t="str">
        <f>'RESUMEN TOTAL'!AC23</f>
        <v>APAGADO</v>
      </c>
      <c r="X21" t="str">
        <f>'RESUMEN TOTAL'!AD23</f>
        <v>APAGADO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 t="str">
        <f>'RESUMEN TOTAL'!Y40</f>
        <v>APAGADO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 t="str">
        <f>'RESUMEN TOTAL'!Y51</f>
        <v>APAGADO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 t="str">
        <f>'RESUMEN TOTAL'!Y53</f>
        <v>APAGADO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 t="str">
        <f>'RESUMEN TOTAL'!Y54</f>
        <v>APAGADO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 t="str">
        <f>'RESUMEN TOTAL'!Y60</f>
        <v>APAGADO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 t="str">
        <f>'RESUMEN TOTAL'!Y61</f>
        <v>APAGADO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 t="str">
        <f>'RESUMEN TOTAL'!AE63</f>
        <v>APAGADO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 t="str">
        <f>'RESUMEN TOTAL'!AE64</f>
        <v>APAGADO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 t="str">
        <f>'RESUMEN TOTAL'!Y66</f>
        <v>APAGADO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 t="str">
        <f>'RESUMEN TOTAL'!AB67</f>
        <v>APAGADO</v>
      </c>
      <c r="W65" t="str">
        <f>'RESUMEN TOTAL'!AC67</f>
        <v>APAGADO</v>
      </c>
      <c r="X65" t="str">
        <f>'RESUMEN TOTAL'!AD67</f>
        <v>APAGADO</v>
      </c>
      <c r="Y65" t="str">
        <f>'RESUMEN TOTAL'!AE67</f>
        <v>APAGADO</v>
      </c>
      <c r="Z65" t="str">
        <f>'RESUMEN TOTAL'!AF67</f>
        <v>APAGADO</v>
      </c>
      <c r="AA65" t="str">
        <f>'RESUMEN TOTAL'!AG67</f>
        <v>APAGADO</v>
      </c>
      <c r="AB65" t="str">
        <f>'RESUMEN TOTAL'!AH67</f>
        <v>APAGADO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 t="str">
        <f>'RESUMEN TOTAL'!Q79</f>
        <v>APAGADO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 t="str">
        <f>'RESUMEN TOTAL'!AG79</f>
        <v>APAGADO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 t="str">
        <f>'RESUMEN TOTAL'!V83</f>
        <v>APAGADO</v>
      </c>
      <c r="Q81">
        <f>'RESUMEN TOTAL'!W83</f>
        <v>0</v>
      </c>
      <c r="R81">
        <f>'RESUMEN TOTAL'!X83</f>
        <v>0</v>
      </c>
      <c r="S81">
        <f>'RESUMEN TOTAL'!Y83</f>
        <v>0</v>
      </c>
      <c r="T81" t="str">
        <f>'RESUMEN TOTAL'!Z83</f>
        <v>APAGADO</v>
      </c>
      <c r="U81" t="str">
        <f>'RESUMEN TOTAL'!AA83</f>
        <v>APAGADO</v>
      </c>
      <c r="V81" t="str">
        <f>'RESUMEN TOTAL'!AB83</f>
        <v>APAGADO</v>
      </c>
      <c r="W81" t="str">
        <f>'RESUMEN TOTAL'!AC83</f>
        <v>APAGADO</v>
      </c>
      <c r="X81" t="str">
        <f>'RESUMEN TOTAL'!AD83</f>
        <v>APAGADO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 t="str">
        <f>'RESUMEN TOTAL'!Q88</f>
        <v>APAGADO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 t="str">
        <f>'RESUMEN TOTAL'!Q89</f>
        <v>APAGADO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 t="str">
        <f>'RESUMEN TOTAL'!Y101</f>
        <v>APAGADO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 t="str">
        <f>'RESUMEN TOTAL'!Y102</f>
        <v>APAGADO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 t="str">
        <f>'RESUMEN TOTAL'!Y103</f>
        <v>APAGADO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 t="str">
        <f>'RESUMEN TOTAL'!X114</f>
        <v>APAGADO</v>
      </c>
      <c r="S112" t="str">
        <f>'RESUMEN TOTAL'!Y114</f>
        <v>APAGADO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 t="str">
        <f>'RESUMEN TOTAL'!AD114</f>
        <v>APAGADO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 t="str">
        <f>'RESUMEN TOTAL'!X115</f>
        <v>APAGADO</v>
      </c>
      <c r="S113" t="str">
        <f>'RESUMEN TOTAL'!Y115</f>
        <v>APAGADO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 t="str">
        <f>'RESUMEN TOTAL'!AD115</f>
        <v>APAGADO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 t="str">
        <f>'RESUMEN TOTAL'!Y116</f>
        <v>APAGADO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 t="str">
        <f>'RESUMEN TOTAL'!AE116</f>
        <v>APAGADO</v>
      </c>
      <c r="Z114" t="str">
        <f>'RESUMEN TOTAL'!AF116</f>
        <v>APAGADO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 t="str">
        <f>'RESUMEN TOTAL'!X117</f>
        <v>APAGADO</v>
      </c>
      <c r="S115" t="str">
        <f>'RESUMEN TOTAL'!Y117</f>
        <v>APAGADO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 t="str">
        <f>'RESUMEN TOTAL'!AD117</f>
        <v>APAGADO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 t="str">
        <f>'RESUMEN TOTAL'!X118</f>
        <v>APAGADO</v>
      </c>
      <c r="S116" t="str">
        <f>'RESUMEN TOTAL'!Y118</f>
        <v>APAGADO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 t="str">
        <f>'RESUMEN TOTAL'!AG119</f>
        <v>APAGADO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 t="str">
        <f>'RESUMEN TOTAL'!AG120</f>
        <v>APAGADO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 t="str">
        <f>'RESUMEN TOTAL'!Y125</f>
        <v>APAGADO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 t="str">
        <f>'RESUMEN TOTAL'!Y126</f>
        <v>APAGADO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 t="str">
        <f>'RESUMEN TOTAL'!Y127</f>
        <v>APAGADO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 t="str">
        <f>'RESUMEN TOTAL'!Y128</f>
        <v>APAGADO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 t="str">
        <f>'RESUMEN TOTAL'!AG132</f>
        <v>APAGADO</v>
      </c>
      <c r="AB130" t="str">
        <f>'RESUMEN TOTAL'!AH132</f>
        <v>APAGADO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 t="str">
        <f>'RESUMEN TOTAL'!AG133</f>
        <v>APAGADO</v>
      </c>
      <c r="AB131" t="str">
        <f>'RESUMEN TOTAL'!AH133</f>
        <v>APAGADO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 t="str">
        <f>'RESUMEN TOTAL'!Y141</f>
        <v>APAGADO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 t="str">
        <f>'RESUMEN TOTAL'!Y145</f>
        <v>APAGADO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 t="str">
        <f>'RESUMEN TOTAL'!AD145</f>
        <v>APAGADO</v>
      </c>
      <c r="Y143" t="str">
        <f>'RESUMEN TOTAL'!AE145</f>
        <v>APAGADO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 t="str">
        <f>'RESUMEN TOTAL'!Y146</f>
        <v>APAGADO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 t="str">
        <f>'RESUMEN TOTAL'!AD146</f>
        <v>APAGADO</v>
      </c>
      <c r="Y144" t="str">
        <f>'RESUMEN TOTAL'!AE146</f>
        <v>APAGADO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 t="str">
        <f>'RESUMEN TOTAL'!AC147</f>
        <v>APAGADO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>
        <f>'RESUMEN TOTAL'!L148</f>
        <v>0</v>
      </c>
      <c r="G146">
        <f>'RESUMEN TOTAL'!M148</f>
        <v>0</v>
      </c>
      <c r="H146">
        <f>'RESUMEN TOTAL'!N148</f>
        <v>0</v>
      </c>
      <c r="I146">
        <f>'RESUMEN TOTAL'!O148</f>
        <v>0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 t="str">
        <f>'RESUMEN TOTAL'!AC148</f>
        <v>APAGADO</v>
      </c>
      <c r="X146" t="str">
        <f>'RESUMEN TOTAL'!AD148</f>
        <v>APAGADO</v>
      </c>
      <c r="Y146" t="str">
        <f>'RESUMEN TOTAL'!AE148</f>
        <v>APAGADO</v>
      </c>
      <c r="Z146" t="str">
        <f>'RESUMEN TOTAL'!AF148</f>
        <v>APAGADO</v>
      </c>
      <c r="AA146" t="str">
        <f>'RESUMEN TOTAL'!AG148</f>
        <v>APAGADO</v>
      </c>
      <c r="AB146" t="str">
        <f>'RESUMEN TOTAL'!AH148</f>
        <v>APAGADO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 t="str">
        <f>'RESUMEN TOTAL'!V154</f>
        <v>APAGADO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 t="str">
        <f>'RESUMEN TOTAL'!AG154</f>
        <v>APAGADO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 t="str">
        <f>'RESUMEN TOTAL'!W157</f>
        <v>APAGADO</v>
      </c>
      <c r="R155" t="str">
        <f>'RESUMEN TOTAL'!X157</f>
        <v>APAGADO</v>
      </c>
      <c r="S155" t="str">
        <f>'RESUMEN TOTAL'!Y157</f>
        <v>APAGADO</v>
      </c>
      <c r="T155" t="str">
        <f>'RESUMEN TOTAL'!Z157</f>
        <v>APAGADO</v>
      </c>
      <c r="U155" t="str">
        <f>'RESUMEN TOTAL'!AA157</f>
        <v>APAGADO</v>
      </c>
      <c r="V155" t="str">
        <f>'RESUMEN TOTAL'!AB157</f>
        <v>APAGADO</v>
      </c>
      <c r="W155" t="str">
        <f>'RESUMEN TOTAL'!AC157</f>
        <v>APAGADO</v>
      </c>
      <c r="X155" t="str">
        <f>'RESUMEN TOTAL'!AD157</f>
        <v>APAGADO</v>
      </c>
      <c r="Y155" t="str">
        <f>'RESUMEN TOTAL'!AE157</f>
        <v>APAGADO</v>
      </c>
      <c r="Z155" t="str">
        <f>'RESUMEN TOTAL'!AF157</f>
        <v>APAGADO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 t="str">
        <f>'RESUMEN TOTAL'!W161</f>
        <v>APAGADO</v>
      </c>
      <c r="R159" t="str">
        <f>'RESUMEN TOTAL'!X161</f>
        <v>APAGADO</v>
      </c>
      <c r="S159" t="str">
        <f>'RESUMEN TOTAL'!Y161</f>
        <v>APAGADO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 t="str">
        <f>'RESUMEN TOTAL'!AG161</f>
        <v>APAGADO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 t="str">
        <f>'RESUMEN TOTAL'!Y162</f>
        <v>APAGADO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 t="str">
        <f>'RESUMEN TOTAL'!AG163</f>
        <v>APAGADO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 t="str">
        <f>'RESUMEN TOTAL'!W165</f>
        <v>APAGADO</v>
      </c>
      <c r="R163" t="str">
        <f>'RESUMEN TOTAL'!X165</f>
        <v>APAGADO</v>
      </c>
      <c r="S163" t="str">
        <f>'RESUMEN TOTAL'!Y165</f>
        <v>APAGADO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 t="str">
        <f>'RESUMEN TOTAL'!AE165</f>
        <v>APAGADO</v>
      </c>
      <c r="Z163" t="str">
        <f>'RESUMEN TOTAL'!AF165</f>
        <v>APAGADO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 t="str">
        <f>'RESUMEN TOTAL'!V166</f>
        <v>APAGADO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 t="str">
        <f>'RESUMEN TOTAL'!Z166</f>
        <v>APAGADO</v>
      </c>
      <c r="U164" t="str">
        <f>'RESUMEN TOTAL'!AA166</f>
        <v>APAGADO</v>
      </c>
      <c r="V164" t="str">
        <f>'RESUMEN TOTAL'!AB166</f>
        <v>APAGADO</v>
      </c>
      <c r="W164" t="str">
        <f>'RESUMEN TOTAL'!AC166</f>
        <v>APAGADO</v>
      </c>
      <c r="X164" t="str">
        <f>'RESUMEN TOTAL'!AD166</f>
        <v>APAGADO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 t="str">
        <f>'RESUMEN TOTAL'!V167</f>
        <v>APAGADO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 t="str">
        <f>'RESUMEN TOTAL'!Z167</f>
        <v>APAGADO</v>
      </c>
      <c r="U165" t="str">
        <f>'RESUMEN TOTAL'!AA167</f>
        <v>APAGADO</v>
      </c>
      <c r="V165" t="str">
        <f>'RESUMEN TOTAL'!AB167</f>
        <v>APAGADO</v>
      </c>
      <c r="W165" t="str">
        <f>'RESUMEN TOTAL'!AC167</f>
        <v>APAGADO</v>
      </c>
      <c r="X165" t="str">
        <f>'RESUMEN TOTAL'!AD167</f>
        <v>APAGADO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 t="str">
        <f>'RESUMEN TOTAL'!V168</f>
        <v>APAGADO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 t="str">
        <f>'RESUMEN TOTAL'!Z168</f>
        <v>APAGADO</v>
      </c>
      <c r="U166" t="str">
        <f>'RESUMEN TOTAL'!AA168</f>
        <v>APAGADO</v>
      </c>
      <c r="V166" t="str">
        <f>'RESUMEN TOTAL'!AB168</f>
        <v>APAGADO</v>
      </c>
      <c r="W166" t="str">
        <f>'RESUMEN TOTAL'!AC168</f>
        <v>APAGADO</v>
      </c>
      <c r="X166" t="str">
        <f>'RESUMEN TOTAL'!AD168</f>
        <v>APAGADO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 t="str">
        <f>'RESUMEN TOTAL'!R169</f>
        <v>APAGADO</v>
      </c>
      <c r="M167">
        <f>'RESUMEN TOTAL'!S169</f>
        <v>0</v>
      </c>
      <c r="N167">
        <f>'RESUMEN TOTAL'!T169</f>
        <v>0</v>
      </c>
      <c r="O167" t="str">
        <f>'RESUMEN TOTAL'!U169</f>
        <v>APAGADO</v>
      </c>
      <c r="P167" t="str">
        <f>'RESUMEN TOTAL'!V169</f>
        <v>APAGADO</v>
      </c>
      <c r="Q167" t="str">
        <f>'RESUMEN TOTAL'!W169</f>
        <v>APAGADO</v>
      </c>
      <c r="R167" t="str">
        <f>'RESUMEN TOTAL'!X169</f>
        <v>APAGADO</v>
      </c>
      <c r="S167" t="str">
        <f>'RESUMEN TOTAL'!Y169</f>
        <v>APAGADO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 t="str">
        <f>'RESUMEN TOTAL'!R170</f>
        <v>APAGADO</v>
      </c>
      <c r="M168">
        <f>'RESUMEN TOTAL'!S170</f>
        <v>0</v>
      </c>
      <c r="N168">
        <f>'RESUMEN TOTAL'!T170</f>
        <v>0</v>
      </c>
      <c r="O168" t="str">
        <f>'RESUMEN TOTAL'!U170</f>
        <v>APAGADO</v>
      </c>
      <c r="P168" t="str">
        <f>'RESUMEN TOTAL'!V170</f>
        <v>APAGADO</v>
      </c>
      <c r="Q168" t="str">
        <f>'RESUMEN TOTAL'!W170</f>
        <v>APAGADO</v>
      </c>
      <c r="R168" t="str">
        <f>'RESUMEN TOTAL'!X170</f>
        <v>APAGADO</v>
      </c>
      <c r="S168" t="str">
        <f>'RESUMEN TOTAL'!Y170</f>
        <v>APAGADO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 t="str">
        <f>'RESUMEN TOTAL'!V175</f>
        <v>APAGADO</v>
      </c>
      <c r="Q173" t="str">
        <f>'RESUMEN TOTAL'!W175</f>
        <v>APAGADO</v>
      </c>
      <c r="R173" t="str">
        <f>'RESUMEN TOTAL'!X175</f>
        <v>APAGADO</v>
      </c>
      <c r="S173" t="str">
        <f>'RESUMEN TOTAL'!Y175</f>
        <v>APAGADO</v>
      </c>
      <c r="T173" t="str">
        <f>'RESUMEN TOTAL'!Z175</f>
        <v>APAGADO</v>
      </c>
      <c r="U173" t="str">
        <f>'RESUMEN TOTAL'!AA175</f>
        <v>APAGADO</v>
      </c>
      <c r="V173" t="str">
        <f>'RESUMEN TOTAL'!AB175</f>
        <v>APAGADO</v>
      </c>
      <c r="W173" t="str">
        <f>'RESUMEN TOTAL'!AC175</f>
        <v>APAGADO</v>
      </c>
      <c r="X173" t="str">
        <f>'RESUMEN TOTAL'!AD175</f>
        <v>APAGADO</v>
      </c>
      <c r="Y173" t="str">
        <f>'RESUMEN TOTAL'!AE175</f>
        <v>APAGADO</v>
      </c>
      <c r="Z173" t="str">
        <f>'RESUMEN TOTAL'!AF175</f>
        <v>APAGADO</v>
      </c>
      <c r="AA173" t="str">
        <f>'RESUMEN TOTAL'!AG175</f>
        <v>APAGADO</v>
      </c>
      <c r="AB173" t="str">
        <f>'RESUMEN TOTAL'!AH175</f>
        <v>APAGADO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 t="str">
        <f>'RESUMEN TOTAL'!V176</f>
        <v>APAGADO</v>
      </c>
      <c r="Q174" t="str">
        <f>'RESUMEN TOTAL'!W176</f>
        <v>APAGADO</v>
      </c>
      <c r="R174" t="str">
        <f>'RESUMEN TOTAL'!X176</f>
        <v>APAGADO</v>
      </c>
      <c r="S174" t="str">
        <f>'RESUMEN TOTAL'!Y176</f>
        <v>APAGADO</v>
      </c>
      <c r="T174" t="str">
        <f>'RESUMEN TOTAL'!Z176</f>
        <v>APAGADO</v>
      </c>
      <c r="U174" t="str">
        <f>'RESUMEN TOTAL'!AA176</f>
        <v>APAGADO</v>
      </c>
      <c r="V174" t="str">
        <f>'RESUMEN TOTAL'!AB176</f>
        <v>APAGADO</v>
      </c>
      <c r="W174" t="str">
        <f>'RESUMEN TOTAL'!AC176</f>
        <v>APAGADO</v>
      </c>
      <c r="X174" t="str">
        <f>'RESUMEN TOTAL'!AD176</f>
        <v>APAGADO</v>
      </c>
      <c r="Y174" t="str">
        <f>'RESUMEN TOTAL'!AE176</f>
        <v>APAGADO</v>
      </c>
      <c r="Z174" t="str">
        <f>'RESUMEN TOTAL'!AF176</f>
        <v>APAGADO</v>
      </c>
      <c r="AA174" t="str">
        <f>'RESUMEN TOTAL'!AG176</f>
        <v>APAGADO</v>
      </c>
      <c r="AB174" t="str">
        <f>'RESUMEN TOTAL'!AH176</f>
        <v>APAGADO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 t="str">
        <f>'RESUMEN TOTAL'!V177</f>
        <v>APAGADO</v>
      </c>
      <c r="Q175" t="str">
        <f>'RESUMEN TOTAL'!W177</f>
        <v>APAGADO</v>
      </c>
      <c r="R175" t="str">
        <f>'RESUMEN TOTAL'!X177</f>
        <v>APAGADO</v>
      </c>
      <c r="S175" t="str">
        <f>'RESUMEN TOTAL'!Y177</f>
        <v>APAGADO</v>
      </c>
      <c r="T175" t="str">
        <f>'RESUMEN TOTAL'!Z177</f>
        <v>APAGADO</v>
      </c>
      <c r="U175" t="str">
        <f>'RESUMEN TOTAL'!AA177</f>
        <v>APAGADO</v>
      </c>
      <c r="V175" t="str">
        <f>'RESUMEN TOTAL'!AB177</f>
        <v>APAGADO</v>
      </c>
      <c r="W175" t="str">
        <f>'RESUMEN TOTAL'!AC177</f>
        <v>APAGADO</v>
      </c>
      <c r="X175" t="str">
        <f>'RESUMEN TOTAL'!AD177</f>
        <v>APAGADO</v>
      </c>
      <c r="Y175" t="str">
        <f>'RESUMEN TOTAL'!AE177</f>
        <v>APAGADO</v>
      </c>
      <c r="Z175" t="str">
        <f>'RESUMEN TOTAL'!AF177</f>
        <v>APAGADO</v>
      </c>
      <c r="AA175" t="str">
        <f>'RESUMEN TOTAL'!AG177</f>
        <v>APAGADO</v>
      </c>
      <c r="AB175" t="str">
        <f>'RESUMEN TOTAL'!AH177</f>
        <v>APAGADO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 t="str">
        <f>'RESUMEN TOTAL'!Y178</f>
        <v>APAGADO</v>
      </c>
      <c r="T176">
        <f>'RESUMEN TOTAL'!Z178</f>
        <v>0</v>
      </c>
      <c r="U176">
        <f>'RESUMEN TOTAL'!AA178</f>
        <v>0</v>
      </c>
      <c r="V176" t="str">
        <f>'RESUMEN TOTAL'!AB178</f>
        <v>APAGADO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 t="str">
        <f>'RESUMEN TOTAL'!Y179</f>
        <v>APAGADO</v>
      </c>
      <c r="T177">
        <f>'RESUMEN TOTAL'!Z179</f>
        <v>0</v>
      </c>
      <c r="U177" t="str">
        <f>'RESUMEN TOTAL'!AA179</f>
        <v>APAGADO</v>
      </c>
      <c r="V177" t="str">
        <f>'RESUMEN TOTAL'!AB179</f>
        <v>APAGADO</v>
      </c>
      <c r="W177" t="str">
        <f>'RESUMEN TOTAL'!AC179</f>
        <v>APAGADO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 t="str">
        <f>'RESUMEN TOTAL'!Y180</f>
        <v>APAGADO</v>
      </c>
      <c r="T178">
        <f>'RESUMEN TOTAL'!Z180</f>
        <v>0</v>
      </c>
      <c r="U178" t="str">
        <f>'RESUMEN TOTAL'!AA180</f>
        <v>APAGADO</v>
      </c>
      <c r="V178" t="str">
        <f>'RESUMEN TOTAL'!AB180</f>
        <v>APAGADO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 t="str">
        <f>'RESUMEN TOTAL'!Y181</f>
        <v>APAGADO</v>
      </c>
      <c r="T179">
        <f>'RESUMEN TOTAL'!Z181</f>
        <v>0</v>
      </c>
      <c r="U179" t="str">
        <f>'RESUMEN TOTAL'!AA181</f>
        <v>APAGADO</v>
      </c>
      <c r="V179" t="str">
        <f>'RESUMEN TOTAL'!AB181</f>
        <v>APAGADO</v>
      </c>
      <c r="W179" t="str">
        <f>'RESUMEN TOTAL'!AC181</f>
        <v>APAGADO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 t="str">
        <f>'RESUMEN TOTAL'!Y182</f>
        <v>APAGADO</v>
      </c>
      <c r="T180">
        <f>'RESUMEN TOTAL'!Z182</f>
        <v>0</v>
      </c>
      <c r="U180" t="str">
        <f>'RESUMEN TOTAL'!AA182</f>
        <v>APAGADO</v>
      </c>
      <c r="V180" t="str">
        <f>'RESUMEN TOTAL'!AB182</f>
        <v>APAGADO</v>
      </c>
      <c r="W180" t="str">
        <f>'RESUMEN TOTAL'!AC182</f>
        <v>APAGADO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 t="str">
        <f>'RESUMEN TOTAL'!Y187</f>
        <v>APAGADO</v>
      </c>
      <c r="T185">
        <f>'RESUMEN TOTAL'!Z187</f>
        <v>0</v>
      </c>
      <c r="U185" t="str">
        <f>'RESUMEN TOTAL'!AA187</f>
        <v>APAGADO</v>
      </c>
      <c r="V185" t="str">
        <f>'RESUMEN TOTAL'!AB187</f>
        <v>APAGADO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 t="str">
        <f>'RESUMEN TOTAL'!Y188</f>
        <v>APAGADO</v>
      </c>
      <c r="T186">
        <f>'RESUMEN TOTAL'!Z188</f>
        <v>0</v>
      </c>
      <c r="U186" t="str">
        <f>'RESUMEN TOTAL'!AA188</f>
        <v>APAGADO</v>
      </c>
      <c r="V186" t="str">
        <f>'RESUMEN TOTAL'!AB188</f>
        <v>APAGADO</v>
      </c>
      <c r="W186" t="str">
        <f>'RESUMEN TOTAL'!AC188</f>
        <v>APAGADO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 t="str">
        <f>'RESUMEN TOTAL'!Y189</f>
        <v>APAGADO</v>
      </c>
      <c r="T187">
        <f>'RESUMEN TOTAL'!Z189</f>
        <v>0</v>
      </c>
      <c r="U187" t="str">
        <f>'RESUMEN TOTAL'!AA189</f>
        <v>APAGADO</v>
      </c>
      <c r="V187" t="str">
        <f>'RESUMEN TOTAL'!AB189</f>
        <v>APAGADO</v>
      </c>
      <c r="W187" t="str">
        <f>'RESUMEN TOTAL'!AC189</f>
        <v>APAGADO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 t="str">
        <f>'RESUMEN TOTAL'!Y191</f>
        <v>APAGADO</v>
      </c>
      <c r="T189">
        <f>'RESUMEN TOTAL'!Z191</f>
        <v>0</v>
      </c>
      <c r="U189" t="str">
        <f>'RESUMEN TOTAL'!AA191</f>
        <v>APAGADO</v>
      </c>
      <c r="V189" t="str">
        <f>'RESUMEN TOTAL'!AB191</f>
        <v>APAGADO</v>
      </c>
      <c r="W189" t="str">
        <f>'RESUMEN TOTAL'!AC191</f>
        <v>APAGADO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 t="str">
        <f>'RESUMEN TOTAL'!Y192</f>
        <v>APAGADO</v>
      </c>
      <c r="T190">
        <f>'RESUMEN TOTAL'!Z192</f>
        <v>0</v>
      </c>
      <c r="U190" t="str">
        <f>'RESUMEN TOTAL'!AA192</f>
        <v>APAGADO</v>
      </c>
      <c r="V190" t="str">
        <f>'RESUMEN TOTAL'!AB192</f>
        <v>APAGADO</v>
      </c>
      <c r="W190" t="str">
        <f>'RESUMEN TOTAL'!AC192</f>
        <v>APAGADO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>
        <f>'RESUMEN TOTAL'!L194</f>
        <v>0</v>
      </c>
      <c r="G192">
        <f>'RESUMEN TOTAL'!M194</f>
        <v>0</v>
      </c>
      <c r="H192">
        <f>'RESUMEN TOTAL'!N194</f>
        <v>0</v>
      </c>
      <c r="I192">
        <f>'RESUMEN TOTAL'!O194</f>
        <v>0</v>
      </c>
      <c r="J192">
        <f>'RESUMEN TOTAL'!P194</f>
        <v>0</v>
      </c>
      <c r="K192" t="str">
        <f>'RESUMEN TOTAL'!Q194</f>
        <v>APAGADO</v>
      </c>
      <c r="L192" t="str">
        <f>'RESUMEN TOTAL'!R194</f>
        <v>APAGADO</v>
      </c>
      <c r="M192">
        <f>'RESUMEN TOTAL'!S194</f>
        <v>0</v>
      </c>
      <c r="N192">
        <f>'RESUMEN TOTAL'!T194</f>
        <v>0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 t="str">
        <f>'RESUMEN TOTAL'!AC194</f>
        <v>APAGADO</v>
      </c>
      <c r="X192" t="str">
        <f>'RESUMEN TOTAL'!AD194</f>
        <v>APAGADO</v>
      </c>
      <c r="Y192" t="str">
        <f>'RESUMEN TOTAL'!AE194</f>
        <v>APAGADO</v>
      </c>
      <c r="Z192" t="str">
        <f>'RESUMEN TOTAL'!AF194</f>
        <v>APAGADO</v>
      </c>
      <c r="AA192" t="str">
        <f>'RESUMEN TOTAL'!AG194</f>
        <v>APAGADO</v>
      </c>
      <c r="AB192" t="str">
        <f>'RESUMEN TOTAL'!AH194</f>
        <v>APAGADO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 t="str">
        <f>'RESUMEN TOTAL'!V195</f>
        <v>APAGADO</v>
      </c>
      <c r="Q193" t="str">
        <f>'RESUMEN TOTAL'!W195</f>
        <v>APAGADO</v>
      </c>
      <c r="R193" t="str">
        <f>'RESUMEN TOTAL'!X195</f>
        <v>APAGADO</v>
      </c>
      <c r="S193" t="str">
        <f>'RESUMEN TOTAL'!Y195</f>
        <v>APAGADO</v>
      </c>
      <c r="T193" t="str">
        <f>'RESUMEN TOTAL'!Z195</f>
        <v>APAGADO</v>
      </c>
      <c r="U193" t="str">
        <f>'RESUMEN TOTAL'!AA195</f>
        <v>APAGADO</v>
      </c>
      <c r="V193" t="str">
        <f>'RESUMEN TOTAL'!AB195</f>
        <v>APAGADO</v>
      </c>
      <c r="W193" t="str">
        <f>'RESUMEN TOTAL'!AC195</f>
        <v>APAGADO</v>
      </c>
      <c r="X193" t="str">
        <f>'RESUMEN TOTAL'!AD195</f>
        <v>APAGADO</v>
      </c>
      <c r="Y193" t="str">
        <f>'RESUMEN TOTAL'!AE195</f>
        <v>APAGADO</v>
      </c>
      <c r="Z193" t="str">
        <f>'RESUMEN TOTAL'!AF195</f>
        <v>APAGADO</v>
      </c>
      <c r="AA193" t="str">
        <f>'RESUMEN TOTAL'!AG195</f>
        <v>APAGADO</v>
      </c>
      <c r="AB193" t="str">
        <f>'RESUMEN TOTAL'!AH195</f>
        <v>APAGADO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>
        <f>'RESUMEN TOTAL'!L196</f>
        <v>0</v>
      </c>
      <c r="G194">
        <f>'RESUMEN TOTAL'!M196</f>
        <v>0</v>
      </c>
      <c r="H194">
        <f>'RESUMEN TOTAL'!N196</f>
        <v>0</v>
      </c>
      <c r="I194">
        <f>'RESUMEN TOTAL'!O196</f>
        <v>0</v>
      </c>
      <c r="J194">
        <f>'RESUMEN TOTAL'!P196</f>
        <v>0</v>
      </c>
      <c r="K194" t="str">
        <f>'RESUMEN TOTAL'!Q196</f>
        <v>APAGADO</v>
      </c>
      <c r="L194" t="str">
        <f>'RESUMEN TOTAL'!R196</f>
        <v>APAGADO</v>
      </c>
      <c r="M194">
        <f>'RESUMEN TOTAL'!S196</f>
        <v>0</v>
      </c>
      <c r="N194">
        <f>'RESUMEN TOTAL'!T196</f>
        <v>0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 t="str">
        <f>'RESUMEN TOTAL'!AG196</f>
        <v>APAGADO</v>
      </c>
      <c r="AB194" t="str">
        <f>'RESUMEN TOTAL'!AH196</f>
        <v>APAGADO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 t="str">
        <f>'RESUMEN TOTAL'!AB197</f>
        <v>APAGADO</v>
      </c>
      <c r="W195" t="str">
        <f>'RESUMEN TOTAL'!AC197</f>
        <v>APAGADO</v>
      </c>
      <c r="X195" t="str">
        <f>'RESUMEN TOTAL'!AD197</f>
        <v>APAGADO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 t="str">
        <f>'RESUMEN TOTAL'!AB198</f>
        <v>APAGADO</v>
      </c>
      <c r="W196" t="str">
        <f>'RESUMEN TOTAL'!AC198</f>
        <v>APAGADO</v>
      </c>
      <c r="X196" t="str">
        <f>'RESUMEN TOTAL'!AD198</f>
        <v>APAGADO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 t="str">
        <f>'RESUMEN TOTAL'!X203</f>
        <v>APAGADO</v>
      </c>
      <c r="S201" t="str">
        <f>'RESUMEN TOTAL'!Y203</f>
        <v>APAGADO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 t="str">
        <f>'RESUMEN TOTAL'!Y204</f>
        <v>APAGADO</v>
      </c>
      <c r="T202">
        <f>'RESUMEN TOTAL'!Z204</f>
        <v>0</v>
      </c>
      <c r="U202" t="str">
        <f>'RESUMEN TOTAL'!AA204</f>
        <v>APAGADO</v>
      </c>
      <c r="V202" t="str">
        <f>'RESUMEN TOTAL'!AB204</f>
        <v>APAGADO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 t="str">
        <f>'RESUMEN TOTAL'!Y205</f>
        <v>APAGADO</v>
      </c>
      <c r="T203">
        <f>'RESUMEN TOTAL'!Z205</f>
        <v>0</v>
      </c>
      <c r="U203" t="str">
        <f>'RESUMEN TOTAL'!AA205</f>
        <v>APAGADO</v>
      </c>
      <c r="V203" t="str">
        <f>'RESUMEN TOTAL'!AB205</f>
        <v>APAGADO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 t="str">
        <f>'RESUMEN TOTAL'!Y206</f>
        <v>APAGADO</v>
      </c>
      <c r="T204">
        <f>'RESUMEN TOTAL'!Z206</f>
        <v>0</v>
      </c>
      <c r="U204" t="str">
        <f>'RESUMEN TOTAL'!AA206</f>
        <v>APAGADO</v>
      </c>
      <c r="V204" t="str">
        <f>'RESUMEN TOTAL'!AB206</f>
        <v>APAGADO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 t="str">
        <f>'RESUMEN TOTAL'!Y207</f>
        <v>APAGADO</v>
      </c>
      <c r="T205">
        <f>'RESUMEN TOTAL'!Z207</f>
        <v>0</v>
      </c>
      <c r="U205" t="str">
        <f>'RESUMEN TOTAL'!AA207</f>
        <v>APAGADO</v>
      </c>
      <c r="V205" t="str">
        <f>'RESUMEN TOTAL'!AB207</f>
        <v>APAGADO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 t="str">
        <f>'RESUMEN TOTAL'!Y208</f>
        <v>APAGADO</v>
      </c>
      <c r="T206">
        <f>'RESUMEN TOTAL'!Z208</f>
        <v>0</v>
      </c>
      <c r="U206" t="str">
        <f>'RESUMEN TOTAL'!AA208</f>
        <v>APAGADO</v>
      </c>
      <c r="V206" t="str">
        <f>'RESUMEN TOTAL'!AB208</f>
        <v>APAGADO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 t="str">
        <f>'RESUMEN TOTAL'!Y209</f>
        <v>APAGADO</v>
      </c>
      <c r="T207">
        <f>'RESUMEN TOTAL'!Z209</f>
        <v>0</v>
      </c>
      <c r="U207" t="str">
        <f>'RESUMEN TOTAL'!AA209</f>
        <v>APAGADO</v>
      </c>
      <c r="V207" t="str">
        <f>'RESUMEN TOTAL'!AB209</f>
        <v>APAGADO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 t="str">
        <f>'RESUMEN TOTAL'!Y211</f>
        <v>APAGADO</v>
      </c>
      <c r="T209">
        <f>'RESUMEN TOTAL'!Z211</f>
        <v>0</v>
      </c>
      <c r="U209">
        <f>'RESUMEN TOTAL'!AA211</f>
        <v>0</v>
      </c>
      <c r="V209" t="str">
        <f>'RESUMEN TOTAL'!AB211</f>
        <v>APAGADO</v>
      </c>
      <c r="W209" t="str">
        <f>'RESUMEN TOTAL'!AC211</f>
        <v>APAGADO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 t="str">
        <f>'RESUMEN TOTAL'!Y216</f>
        <v>APAGADO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 t="str">
        <f>'RESUMEN TOTAL'!Y218</f>
        <v>APAGADO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 t="str">
        <f>'RESUMEN TOTAL'!Q220</f>
        <v>APAGADO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 t="str">
        <f>'RESUMEN TOTAL'!U220</f>
        <v>APAGADO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 t="str">
        <f>'RESUMEN TOTAL'!Y221</f>
        <v>APAGADO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 t="str">
        <f>'RESUMEN TOTAL'!U223</f>
        <v>APAGADO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 t="str">
        <f>'RESUMEN TOTAL'!Q224</f>
        <v>APAGADO</v>
      </c>
      <c r="L222" t="str">
        <f>'RESUMEN TOTAL'!R224</f>
        <v>APAGADO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 t="str">
        <f>'RESUMEN TOTAL'!V224</f>
        <v>APAGADO</v>
      </c>
      <c r="Q222" t="str">
        <f>'RESUMEN TOTAL'!W224</f>
        <v>APAGADO</v>
      </c>
      <c r="R222" t="str">
        <f>'RESUMEN TOTAL'!X224</f>
        <v>APAGADO</v>
      </c>
      <c r="S222" t="str">
        <f>'RESUMEN TOTAL'!Y224</f>
        <v>APAGADO</v>
      </c>
      <c r="T222" t="str">
        <f>'RESUMEN TOTAL'!Z224</f>
        <v>APAGADO</v>
      </c>
      <c r="U222" t="str">
        <f>'RESUMEN TOTAL'!AA224</f>
        <v>APAGADO</v>
      </c>
      <c r="V222" t="str">
        <f>'RESUMEN TOTAL'!AB224</f>
        <v>APAGADO</v>
      </c>
      <c r="W222" t="str">
        <f>'RESUMEN TOTAL'!AC224</f>
        <v>APAGADO</v>
      </c>
      <c r="X222" t="str">
        <f>'RESUMEN TOTAL'!AD224</f>
        <v>APAGADO</v>
      </c>
      <c r="Y222" t="str">
        <f>'RESUMEN TOTAL'!AE224</f>
        <v>APAGADO</v>
      </c>
      <c r="Z222" t="str">
        <f>'RESUMEN TOTAL'!AF224</f>
        <v>APAGADO</v>
      </c>
      <c r="AA222" t="str">
        <f>'RESUMEN TOTAL'!AG224</f>
        <v>APAGADO</v>
      </c>
      <c r="AB222" t="str">
        <f>'RESUMEN TOTAL'!AH224</f>
        <v>APAGADO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 t="str">
        <f>'RESUMEN TOTAL'!X225</f>
        <v>APAGADO</v>
      </c>
      <c r="S223" t="str">
        <f>'RESUMEN TOTAL'!Y225</f>
        <v>APAGADO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 t="str">
        <f>'RESUMEN TOTAL'!AD225</f>
        <v>APAGADO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 t="str">
        <f>'RESUMEN TOTAL'!X226</f>
        <v>APAGADO</v>
      </c>
      <c r="S224" t="str">
        <f>'RESUMEN TOTAL'!Y226</f>
        <v>APAGADO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 t="str">
        <f>'RESUMEN TOTAL'!AD226</f>
        <v>APAGADO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 t="str">
        <f>'RESUMEN TOTAL'!X227</f>
        <v>APAGADO</v>
      </c>
      <c r="S225" t="str">
        <f>'RESUMEN TOTAL'!Y227</f>
        <v>APAGADO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 t="str">
        <f>'RESUMEN TOTAL'!AD227</f>
        <v>APAGADO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 t="str">
        <f>'RESUMEN TOTAL'!X228</f>
        <v>APAGADO</v>
      </c>
      <c r="S226" t="str">
        <f>'RESUMEN TOTAL'!Y228</f>
        <v>APAGADO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 t="str">
        <f>'RESUMEN TOTAL'!AD228</f>
        <v>APAGADO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 t="str">
        <f>'RESUMEN TOTAL'!X229</f>
        <v>APAGADO</v>
      </c>
      <c r="S227" t="str">
        <f>'RESUMEN TOTAL'!Y229</f>
        <v>APAGADO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 t="str">
        <f>'RESUMEN TOTAL'!AD229</f>
        <v>APAGADO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>
        <f>'RESUMEN TOTAL'!L230</f>
        <v>0</v>
      </c>
      <c r="G228">
        <f>'RESUMEN TOTAL'!M230</f>
        <v>0</v>
      </c>
      <c r="H228">
        <f>'RESUMEN TOTAL'!N230</f>
        <v>0</v>
      </c>
      <c r="I228">
        <f>'RESUMEN TOTAL'!O230</f>
        <v>0</v>
      </c>
      <c r="J228">
        <f>'RESUMEN TOTAL'!P230</f>
        <v>0</v>
      </c>
      <c r="K228">
        <f>'RESUMEN TOTAL'!Q230</f>
        <v>0</v>
      </c>
      <c r="L228">
        <f>'RESUMEN TOTAL'!R230</f>
        <v>0</v>
      </c>
      <c r="M228">
        <f>'RESUMEN TOTAL'!S230</f>
        <v>0</v>
      </c>
      <c r="N228">
        <f>'RESUMEN TOTAL'!T230</f>
        <v>0</v>
      </c>
      <c r="O228">
        <f>'RESUMEN TOTAL'!U230</f>
        <v>0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>
        <f>'RESUMEN TOTAL'!AB230</f>
        <v>0</v>
      </c>
      <c r="W228" t="str">
        <f>'RESUMEN TOTAL'!AC230</f>
        <v>APAGADO</v>
      </c>
      <c r="X228" t="str">
        <f>'RESUMEN TOTAL'!AD230</f>
        <v>APAGADO</v>
      </c>
      <c r="Y228" t="str">
        <f>'RESUMEN TOTAL'!AE230</f>
        <v>APAGADO</v>
      </c>
      <c r="Z228" t="str">
        <f>'RESUMEN TOTAL'!AF230</f>
        <v>APAGADO</v>
      </c>
      <c r="AA228" t="str">
        <f>'RESUMEN TOTAL'!AG230</f>
        <v>APAGADO</v>
      </c>
      <c r="AB228" t="str">
        <f>'RESUMEN TOTAL'!AH230</f>
        <v>APAGADO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>
        <f>'RESUMEN TOTAL'!L231</f>
        <v>0</v>
      </c>
      <c r="G229">
        <f>'RESUMEN TOTAL'!M231</f>
        <v>0</v>
      </c>
      <c r="H229">
        <f>'RESUMEN TOTAL'!N231</f>
        <v>0</v>
      </c>
      <c r="I229">
        <f>'RESUMEN TOTAL'!O231</f>
        <v>0</v>
      </c>
      <c r="J229">
        <f>'RESUMEN TOTAL'!P231</f>
        <v>0</v>
      </c>
      <c r="K229">
        <f>'RESUMEN TOTAL'!Q231</f>
        <v>0</v>
      </c>
      <c r="L229">
        <f>'RESUMEN TOTAL'!R231</f>
        <v>0</v>
      </c>
      <c r="M229">
        <f>'RESUMEN TOTAL'!S231</f>
        <v>0</v>
      </c>
      <c r="N229">
        <f>'RESUMEN TOTAL'!T231</f>
        <v>0</v>
      </c>
      <c r="O229">
        <f>'RESUMEN TOTAL'!U231</f>
        <v>0</v>
      </c>
      <c r="P229" t="str">
        <f>'RESUMEN TOTAL'!V231</f>
        <v>APAGADO</v>
      </c>
      <c r="Q229" t="str">
        <f>'RESUMEN TOTAL'!W231</f>
        <v>APAGADO</v>
      </c>
      <c r="R229">
        <f>'RESUMEN TOTAL'!X231</f>
        <v>0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 t="str">
        <f>'RESUMEN TOTAL'!AF231</f>
        <v>APAGADO</v>
      </c>
      <c r="AA229" t="str">
        <f>'RESUMEN TOTAL'!AG231</f>
        <v>APAGADO</v>
      </c>
      <c r="AB229" t="str">
        <f>'RESUMEN TOTAL'!AH231</f>
        <v>APAGADO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DON JOSE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>
        <f>'RESUMEN TOTAL'!L232</f>
        <v>0</v>
      </c>
      <c r="G230">
        <f>'RESUMEN TOTAL'!M232</f>
        <v>0</v>
      </c>
      <c r="H230">
        <f>'RESUMEN TOTAL'!N232</f>
        <v>0</v>
      </c>
      <c r="I230">
        <f>'RESUMEN TOTAL'!O232</f>
        <v>0</v>
      </c>
      <c r="J230">
        <f>'RESUMEN TOTAL'!P232</f>
        <v>0</v>
      </c>
      <c r="K230" t="str">
        <f>'RESUMEN TOTAL'!Q232</f>
        <v>APAGADO</v>
      </c>
      <c r="L230" t="str">
        <f>'RESUMEN TOTAL'!R232</f>
        <v>APAGADO</v>
      </c>
      <c r="M230">
        <f>'RESUMEN TOTAL'!S232</f>
        <v>0</v>
      </c>
      <c r="N230">
        <f>'RESUMEN TOTAL'!T232</f>
        <v>0</v>
      </c>
      <c r="O230">
        <f>'RESUMEN TOTAL'!U232</f>
        <v>0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 t="str">
        <f>'RESUMEN TOTAL'!AF232</f>
        <v>APAGADO</v>
      </c>
      <c r="AA230" t="str">
        <f>'RESUMEN TOTAL'!AG232</f>
        <v>APAGADO</v>
      </c>
      <c r="AB230" t="str">
        <f>'RESUMEN TOTAL'!AH232</f>
        <v>APAGADO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 t="str">
        <f>'RESUMEN TOTAL'!Y233</f>
        <v>APAGADO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 t="str">
        <f>'RESUMEN TOTAL'!Y234</f>
        <v>APAGADO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 t="str">
        <f>'RESUMEN TOTAL'!Y235</f>
        <v>APAGADO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 t="str">
        <f>'RESUMEN TOTAL'!Y236</f>
        <v>APAGADO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 t="str">
        <f>'RESUMEN TOTAL'!Y237</f>
        <v>APAGADO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 t="str">
        <f>'RESUMEN TOTAL'!Y238</f>
        <v>APAGADO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 t="str">
        <f>'RESUMEN TOTAL'!V239</f>
        <v>APAGADO</v>
      </c>
      <c r="Q237" t="str">
        <f>'RESUMEN TOTAL'!W239</f>
        <v>APAGADO</v>
      </c>
      <c r="R237" t="str">
        <f>'RESUMEN TOTAL'!X239</f>
        <v>APAGADO</v>
      </c>
      <c r="S237" t="str">
        <f>'RESUMEN TOTAL'!Y239</f>
        <v>APAGADO</v>
      </c>
      <c r="T237" t="str">
        <f>'RESUMEN TOTAL'!Z239</f>
        <v>APAGADO</v>
      </c>
      <c r="U237" t="str">
        <f>'RESUMEN TOTAL'!AA239</f>
        <v>APAGADO</v>
      </c>
      <c r="V237" t="str">
        <f>'RESUMEN TOTAL'!AB239</f>
        <v>APAGADO</v>
      </c>
      <c r="W237" t="str">
        <f>'RESUMEN TOTAL'!AC239</f>
        <v>APAGADO</v>
      </c>
      <c r="X237" t="str">
        <f>'RESUMEN TOTAL'!AD239</f>
        <v>APAGADO</v>
      </c>
      <c r="Y237" t="str">
        <f>'RESUMEN TOTAL'!AE239</f>
        <v>APAGADO</v>
      </c>
      <c r="Z237" t="str">
        <f>'RESUMEN TOTAL'!AF239</f>
        <v>APAGADO</v>
      </c>
      <c r="AA237" t="str">
        <f>'RESUMEN TOTAL'!AG239</f>
        <v>APAGADO</v>
      </c>
      <c r="AB237" t="str">
        <f>'RESUMEN TOTAL'!AH239</f>
        <v>APAGADO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 t="str">
        <f>'RESUMEN TOTAL'!V240</f>
        <v>APAGADO</v>
      </c>
      <c r="Q238" t="str">
        <f>'RESUMEN TOTAL'!W240</f>
        <v>APAGADO</v>
      </c>
      <c r="R238" t="str">
        <f>'RESUMEN TOTAL'!X240</f>
        <v>APAGADO</v>
      </c>
      <c r="S238" t="str">
        <f>'RESUMEN TOTAL'!Y240</f>
        <v>APAGADO</v>
      </c>
      <c r="T238" t="str">
        <f>'RESUMEN TOTAL'!Z240</f>
        <v>APAGADO</v>
      </c>
      <c r="U238" t="str">
        <f>'RESUMEN TOTAL'!AA240</f>
        <v>APAGADO</v>
      </c>
      <c r="V238" t="str">
        <f>'RESUMEN TOTAL'!AB240</f>
        <v>APAGADO</v>
      </c>
      <c r="W238" t="str">
        <f>'RESUMEN TOTAL'!AC240</f>
        <v>APAGADO</v>
      </c>
      <c r="X238" t="str">
        <f>'RESUMEN TOTAL'!AD240</f>
        <v>APAGADO</v>
      </c>
      <c r="Y238" t="str">
        <f>'RESUMEN TOTAL'!AE240</f>
        <v>APAGADO</v>
      </c>
      <c r="Z238" t="str">
        <f>'RESUMEN TOTAL'!AF240</f>
        <v>APAGADO</v>
      </c>
      <c r="AA238" t="str">
        <f>'RESUMEN TOTAL'!AG240</f>
        <v>APAGADO</v>
      </c>
      <c r="AB238" t="str">
        <f>'RESUMEN TOTAL'!AH240</f>
        <v>APAGADO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 t="str">
        <f>'RESUMEN TOTAL'!V241</f>
        <v>APAGADO</v>
      </c>
      <c r="Q239" t="str">
        <f>'RESUMEN TOTAL'!W241</f>
        <v>APAGADO</v>
      </c>
      <c r="R239" t="str">
        <f>'RESUMEN TOTAL'!X241</f>
        <v>APAGADO</v>
      </c>
      <c r="S239" t="str">
        <f>'RESUMEN TOTAL'!Y241</f>
        <v>APAGADO</v>
      </c>
      <c r="T239" t="str">
        <f>'RESUMEN TOTAL'!Z241</f>
        <v>APAGADO</v>
      </c>
      <c r="U239" t="str">
        <f>'RESUMEN TOTAL'!AA241</f>
        <v>APAGADO</v>
      </c>
      <c r="V239" t="str">
        <f>'RESUMEN TOTAL'!AB241</f>
        <v>APAGADO</v>
      </c>
      <c r="W239" t="str">
        <f>'RESUMEN TOTAL'!AC241</f>
        <v>APAGADO</v>
      </c>
      <c r="X239" t="str">
        <f>'RESUMEN TOTAL'!AD241</f>
        <v>APAGADO</v>
      </c>
      <c r="Y239" t="str">
        <f>'RESUMEN TOTAL'!AE241</f>
        <v>APAGADO</v>
      </c>
      <c r="Z239" t="str">
        <f>'RESUMEN TOTAL'!AF241</f>
        <v>APAGADO</v>
      </c>
      <c r="AA239" t="str">
        <f>'RESUMEN TOTAL'!AG241</f>
        <v>APAGADO</v>
      </c>
      <c r="AB239" t="str">
        <f>'RESUMEN TOTAL'!AH241</f>
        <v>APAGADO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 t="str">
        <f>'RESUMEN TOTAL'!X242</f>
        <v>APAGADO</v>
      </c>
      <c r="S240" t="str">
        <f>'RESUMEN TOTAL'!Y242</f>
        <v>APAGADO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 t="str">
        <f>'RESUMEN TOTAL'!AD242</f>
        <v>APAGADO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 t="str">
        <f>'RESUMEN TOTAL'!X243</f>
        <v>APAGADO</v>
      </c>
      <c r="S241" t="str">
        <f>'RESUMEN TOTAL'!Y243</f>
        <v>APAGADO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 t="str">
        <f>'RESUMEN TOTAL'!AD243</f>
        <v>APAGADO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 t="str">
        <f>'RESUMEN TOTAL'!X244</f>
        <v>APAGADO</v>
      </c>
      <c r="S242" t="str">
        <f>'RESUMEN TOTAL'!Y244</f>
        <v>APAGADO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 t="str">
        <f>'RESUMEN TOTAL'!AD244</f>
        <v>APAGADO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>
        <f>'RESUMEN TOTAL'!L245</f>
        <v>0</v>
      </c>
      <c r="G243">
        <f>'RESUMEN TOTAL'!M245</f>
        <v>0</v>
      </c>
      <c r="H243">
        <f>'RESUMEN TOTAL'!N245</f>
        <v>0</v>
      </c>
      <c r="I243">
        <f>'RESUMEN TOTAL'!O245</f>
        <v>0</v>
      </c>
      <c r="J243">
        <f>'RESUMEN TOTAL'!P245</f>
        <v>0</v>
      </c>
      <c r="K243" t="str">
        <f>'RESUMEN TOTAL'!Q245</f>
        <v>APAGADO</v>
      </c>
      <c r="L243" t="str">
        <f>'RESUMEN TOTAL'!R245</f>
        <v>APAGADO</v>
      </c>
      <c r="M243">
        <f>'RESUMEN TOTAL'!S245</f>
        <v>0</v>
      </c>
      <c r="N243">
        <f>'RESUMEN TOTAL'!T245</f>
        <v>0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 t="str">
        <f>'RESUMEN TOTAL'!AF245</f>
        <v>APAGADO</v>
      </c>
      <c r="AA243" t="str">
        <f>'RESUMEN TOTAL'!AG245</f>
        <v>APAGADO</v>
      </c>
      <c r="AB243" t="str">
        <f>'RESUMEN TOTAL'!AH245</f>
        <v>APAGADO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 t="str">
        <f>'RESUMEN TOTAL'!Q246</f>
        <v>APAGADO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 t="str">
        <f>'RESUMEN TOTAL'!V246</f>
        <v>APAGADO</v>
      </c>
      <c r="Q244" t="str">
        <f>'RESUMEN TOTAL'!W246</f>
        <v>APAGADO</v>
      </c>
      <c r="R244" t="str">
        <f>'RESUMEN TOTAL'!X246</f>
        <v>APAGADO</v>
      </c>
      <c r="S244" t="str">
        <f>'RESUMEN TOTAL'!Y246</f>
        <v>APAGADO</v>
      </c>
      <c r="T244" t="str">
        <f>'RESUMEN TOTAL'!Z246</f>
        <v>APAGADO</v>
      </c>
      <c r="U244" t="str">
        <f>'RESUMEN TOTAL'!AA246</f>
        <v>APAGADO</v>
      </c>
      <c r="V244" t="str">
        <f>'RESUMEN TOTAL'!AB246</f>
        <v>APAGADO</v>
      </c>
      <c r="W244" t="str">
        <f>'RESUMEN TOTAL'!AC246</f>
        <v>APAGADO</v>
      </c>
      <c r="X244" t="str">
        <f>'RESUMEN TOTAL'!AD246</f>
        <v>APAGADO</v>
      </c>
      <c r="Y244" t="str">
        <f>'RESUMEN TOTAL'!AE246</f>
        <v>APAGADO</v>
      </c>
      <c r="Z244" t="str">
        <f>'RESUMEN TOTAL'!AF246</f>
        <v>APAGADO</v>
      </c>
      <c r="AA244" t="str">
        <f>'RESUMEN TOTAL'!AG246</f>
        <v>APAGADO</v>
      </c>
      <c r="AB244" t="str">
        <f>'RESUMEN TOTAL'!AH246</f>
        <v>APAGADO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 t="str">
        <f>'RESUMEN TOTAL'!Q247</f>
        <v>APAGADO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 t="str">
        <f>'RESUMEN TOTAL'!V247</f>
        <v>APAGADO</v>
      </c>
      <c r="Q245" t="str">
        <f>'RESUMEN TOTAL'!W247</f>
        <v>APAGADO</v>
      </c>
      <c r="R245" t="str">
        <f>'RESUMEN TOTAL'!X247</f>
        <v>APAGADO</v>
      </c>
      <c r="S245" t="str">
        <f>'RESUMEN TOTAL'!Y247</f>
        <v>APAGADO</v>
      </c>
      <c r="T245" t="str">
        <f>'RESUMEN TOTAL'!Z247</f>
        <v>APAGADO</v>
      </c>
      <c r="U245" t="str">
        <f>'RESUMEN TOTAL'!AA247</f>
        <v>APAGADO</v>
      </c>
      <c r="V245" t="str">
        <f>'RESUMEN TOTAL'!AB247</f>
        <v>APAGADO</v>
      </c>
      <c r="W245" t="str">
        <f>'RESUMEN TOTAL'!AC247</f>
        <v>APAGADO</v>
      </c>
      <c r="X245" t="str">
        <f>'RESUMEN TOTAL'!AD247</f>
        <v>APAGADO</v>
      </c>
      <c r="Y245" t="str">
        <f>'RESUMEN TOTAL'!AE247</f>
        <v>APAGADO</v>
      </c>
      <c r="Z245" t="str">
        <f>'RESUMEN TOTAL'!AF247</f>
        <v>APAGADO</v>
      </c>
      <c r="AA245" t="str">
        <f>'RESUMEN TOTAL'!AG247</f>
        <v>APAGADO</v>
      </c>
      <c r="AB245" t="str">
        <f>'RESUMEN TOTAL'!AH247</f>
        <v>APAGADO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 t="str">
        <f>'RESUMEN TOTAL'!R248</f>
        <v>APAGADO</v>
      </c>
      <c r="M246">
        <f>'RESUMEN TOTAL'!S248</f>
        <v>0</v>
      </c>
      <c r="N246">
        <f>'RESUMEN TOTAL'!T248</f>
        <v>0</v>
      </c>
      <c r="O246" t="str">
        <f>'RESUMEN TOTAL'!U248</f>
        <v>APAGADO</v>
      </c>
      <c r="P246" t="str">
        <f>'RESUMEN TOTAL'!V248</f>
        <v>APAGADO</v>
      </c>
      <c r="Q246" t="str">
        <f>'RESUMEN TOTAL'!W248</f>
        <v>APAGADO</v>
      </c>
      <c r="R246" t="str">
        <f>'RESUMEN TOTAL'!X248</f>
        <v>APAGADO</v>
      </c>
      <c r="S246" t="str">
        <f>'RESUMEN TOTAL'!Y248</f>
        <v>APAGADO</v>
      </c>
      <c r="T246" t="str">
        <f>'RESUMEN TOTAL'!Z248</f>
        <v>APAGADO</v>
      </c>
      <c r="U246" t="str">
        <f>'RESUMEN TOTAL'!AA248</f>
        <v>APAGADO</v>
      </c>
      <c r="V246" t="str">
        <f>'RESUMEN TOTAL'!AB248</f>
        <v>APAGADO</v>
      </c>
      <c r="W246" t="str">
        <f>'RESUMEN TOTAL'!AC248</f>
        <v>APAGADO</v>
      </c>
      <c r="X246" t="str">
        <f>'RESUMEN TOTAL'!AD248</f>
        <v>APAGADO</v>
      </c>
      <c r="Y246" t="str">
        <f>'RESUMEN TOTAL'!AE248</f>
        <v>APAGADO</v>
      </c>
      <c r="Z246" t="str">
        <f>'RESUMEN TOTAL'!AF248</f>
        <v>APAGADO</v>
      </c>
      <c r="AA246" t="str">
        <f>'RESUMEN TOTAL'!AG248</f>
        <v>APAGADO</v>
      </c>
      <c r="AB246" t="str">
        <f>'RESUMEN TOTAL'!AH248</f>
        <v>APAGADO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 t="str">
        <f>'RESUMEN TOTAL'!AD249</f>
        <v>APAGADO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 t="str">
        <f>'RESUMEN TOTAL'!X250</f>
        <v>APAGADO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 t="str">
        <f>'RESUMEN TOTAL'!AD250</f>
        <v>APAGADO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 t="str">
        <f>'RESUMEN TOTAL'!X251</f>
        <v>APAGADO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 t="str">
        <f>'RESUMEN TOTAL'!AD251</f>
        <v>APAGADO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 t="str">
        <f>'RESUMEN TOTAL'!Q255</f>
        <v>APAGADO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 t="str">
        <f>'RESUMEN TOTAL'!V255</f>
        <v>APAGADO</v>
      </c>
      <c r="Q253" t="str">
        <f>'RESUMEN TOTAL'!W255</f>
        <v>APAGADO</v>
      </c>
      <c r="R253" t="str">
        <f>'RESUMEN TOTAL'!X255</f>
        <v>APAGADO</v>
      </c>
      <c r="S253">
        <f>'RESUMEN TOTAL'!Y255</f>
        <v>0</v>
      </c>
      <c r="T253" t="str">
        <f>'RESUMEN TOTAL'!Z255</f>
        <v>APAGADO</v>
      </c>
      <c r="U253" t="str">
        <f>'RESUMEN TOTAL'!AA255</f>
        <v>APAGADO</v>
      </c>
      <c r="V253" t="str">
        <f>'RESUMEN TOTAL'!AB255</f>
        <v>APAGADO</v>
      </c>
      <c r="W253" t="str">
        <f>'RESUMEN TOTAL'!AC255</f>
        <v>APAGADO</v>
      </c>
      <c r="X253" t="str">
        <f>'RESUMEN TOTAL'!AD255</f>
        <v>APAGADO</v>
      </c>
      <c r="Y253" t="str">
        <f>'RESUMEN TOTAL'!AE255</f>
        <v>APAGADO</v>
      </c>
      <c r="Z253" t="str">
        <f>'RESUMEN TOTAL'!AF255</f>
        <v>APAGADO</v>
      </c>
      <c r="AA253" t="str">
        <f>'RESUMEN TOTAL'!AG255</f>
        <v>APAGADO</v>
      </c>
      <c r="AB253" t="str">
        <f>'RESUMEN TOTAL'!AH255</f>
        <v>APAGADO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 t="str">
        <f>'RESUMEN TOTAL'!Q256</f>
        <v>APAGADO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 t="str">
        <f>'RESUMEN TOTAL'!V256</f>
        <v>APAGADO</v>
      </c>
      <c r="Q254" t="str">
        <f>'RESUMEN TOTAL'!W256</f>
        <v>APAGADO</v>
      </c>
      <c r="R254" t="str">
        <f>'RESUMEN TOTAL'!X256</f>
        <v>APAGADO</v>
      </c>
      <c r="S254" t="str">
        <f>'RESUMEN TOTAL'!Y256</f>
        <v>APAGADO</v>
      </c>
      <c r="T254" t="str">
        <f>'RESUMEN TOTAL'!Z256</f>
        <v>APAGADO</v>
      </c>
      <c r="U254" t="str">
        <f>'RESUMEN TOTAL'!AA256</f>
        <v>APAGADO</v>
      </c>
      <c r="V254" t="str">
        <f>'RESUMEN TOTAL'!AB256</f>
        <v>APAGADO</v>
      </c>
      <c r="W254" t="str">
        <f>'RESUMEN TOTAL'!AC256</f>
        <v>APAGADO</v>
      </c>
      <c r="X254" t="str">
        <f>'RESUMEN TOTAL'!AD256</f>
        <v>APAGADO</v>
      </c>
      <c r="Y254" t="str">
        <f>'RESUMEN TOTAL'!AE256</f>
        <v>APAGADO</v>
      </c>
      <c r="Z254" t="str">
        <f>'RESUMEN TOTAL'!AF256</f>
        <v>APAGADO</v>
      </c>
      <c r="AA254" t="str">
        <f>'RESUMEN TOTAL'!AG256</f>
        <v>APAGADO</v>
      </c>
      <c r="AB254" t="str">
        <f>'RESUMEN TOTAL'!AH256</f>
        <v>APAGADO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 t="str">
        <f>'RESUMEN TOTAL'!Q257</f>
        <v>APAGADO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 t="str">
        <f>'RESUMEN TOTAL'!V257</f>
        <v>APAGADO</v>
      </c>
      <c r="Q255" t="str">
        <f>'RESUMEN TOTAL'!W257</f>
        <v>APAGADO</v>
      </c>
      <c r="R255" t="str">
        <f>'RESUMEN TOTAL'!X257</f>
        <v>APAGADO</v>
      </c>
      <c r="S255" t="str">
        <f>'RESUMEN TOTAL'!Y257</f>
        <v>APAGADO</v>
      </c>
      <c r="T255" t="str">
        <f>'RESUMEN TOTAL'!Z257</f>
        <v>APAGADO</v>
      </c>
      <c r="U255" t="str">
        <f>'RESUMEN TOTAL'!AA257</f>
        <v>APAGADO</v>
      </c>
      <c r="V255" t="str">
        <f>'RESUMEN TOTAL'!AB257</f>
        <v>APAGADO</v>
      </c>
      <c r="W255" t="str">
        <f>'RESUMEN TOTAL'!AC257</f>
        <v>APAGADO</v>
      </c>
      <c r="X255" t="str">
        <f>'RESUMEN TOTAL'!AD257</f>
        <v>APAGADO</v>
      </c>
      <c r="Y255" t="str">
        <f>'RESUMEN TOTAL'!AE257</f>
        <v>APAGADO</v>
      </c>
      <c r="Z255" t="str">
        <f>'RESUMEN TOTAL'!AF257</f>
        <v>APAGADO</v>
      </c>
      <c r="AA255" t="str">
        <f>'RESUMEN TOTAL'!AG257</f>
        <v>APAGADO</v>
      </c>
      <c r="AB255" t="str">
        <f>'RESUMEN TOTAL'!AH257</f>
        <v>APAGADO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 t="str">
        <f>'RESUMEN TOTAL'!Y258</f>
        <v>APAGADO</v>
      </c>
      <c r="T256">
        <f>'RESUMEN TOTAL'!Z258</f>
        <v>0</v>
      </c>
      <c r="U256">
        <f>'RESUMEN TOTAL'!AA258</f>
        <v>0</v>
      </c>
      <c r="V256" t="str">
        <f>'RESUMEN TOTAL'!AB258</f>
        <v>APAGADO</v>
      </c>
      <c r="W256" t="str">
        <f>'RESUMEN TOTAL'!AC258</f>
        <v>APAGADO</v>
      </c>
      <c r="X256" t="str">
        <f>'RESUMEN TOTAL'!AD258</f>
        <v>APAGADO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 t="str">
        <f>'RESUMEN TOTAL'!AB259</f>
        <v>APAGADO</v>
      </c>
      <c r="W257" t="str">
        <f>'RESUMEN TOTAL'!AC259</f>
        <v>APAGADO</v>
      </c>
      <c r="X257" t="str">
        <f>'RESUMEN TOTAL'!AD259</f>
        <v>APAGADO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 t="str">
        <f>'RESUMEN TOTAL'!AB260</f>
        <v>APAGADO</v>
      </c>
      <c r="W258" t="str">
        <f>'RESUMEN TOTAL'!AC260</f>
        <v>APAGADO</v>
      </c>
      <c r="X258" t="str">
        <f>'RESUMEN TOTAL'!AD260</f>
        <v>APAGADO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 t="str">
        <f>'RESUMEN TOTAL'!AB261</f>
        <v>APAGADO</v>
      </c>
      <c r="W259" t="str">
        <f>'RESUMEN TOTAL'!AC261</f>
        <v>APAGADO</v>
      </c>
      <c r="X259" t="str">
        <f>'RESUMEN TOTAL'!AD261</f>
        <v>APAGADO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 t="str">
        <f>'RESUMEN TOTAL'!AB262</f>
        <v>APAGADO</v>
      </c>
      <c r="W260" t="str">
        <f>'RESUMEN TOTAL'!AC262</f>
        <v>APAGADO</v>
      </c>
      <c r="X260" t="str">
        <f>'RESUMEN TOTAL'!AD262</f>
        <v>APAGADO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 t="str">
        <f>'RESUMEN TOTAL'!AB263</f>
        <v>APAGADO</v>
      </c>
      <c r="W261" t="str">
        <f>'RESUMEN TOTAL'!AC263</f>
        <v>APAGADO</v>
      </c>
      <c r="X261" t="str">
        <f>'RESUMEN TOTAL'!AD263</f>
        <v>APAGADO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 t="str">
        <f>'RESUMEN TOTAL'!AB264</f>
        <v>APAGADO</v>
      </c>
      <c r="W262" t="str">
        <f>'RESUMEN TOTAL'!AC264</f>
        <v>APAGADO</v>
      </c>
      <c r="X262" t="str">
        <f>'RESUMEN TOTAL'!AD264</f>
        <v>APAGADO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 t="str">
        <f>'RESUMEN TOTAL'!AB265</f>
        <v>APAGADO</v>
      </c>
      <c r="W263" t="str">
        <f>'RESUMEN TOTAL'!AC265</f>
        <v>APAGADO</v>
      </c>
      <c r="X263" t="str">
        <f>'RESUMEN TOTAL'!AD265</f>
        <v>APAGADO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 t="str">
        <f>'RESUMEN TOTAL'!AB266</f>
        <v>APAGADO</v>
      </c>
      <c r="W264" t="str">
        <f>'RESUMEN TOTAL'!AC266</f>
        <v>APAGADO</v>
      </c>
      <c r="X264" t="str">
        <f>'RESUMEN TOTAL'!AD266</f>
        <v>APAGADO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 t="str">
        <f>'RESUMEN TOTAL'!AB267</f>
        <v>APAGADO</v>
      </c>
      <c r="W265" t="str">
        <f>'RESUMEN TOTAL'!AC267</f>
        <v>APAGADO</v>
      </c>
      <c r="X265" t="str">
        <f>'RESUMEN TOTAL'!AD267</f>
        <v>APAGADO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 t="str">
        <f>'RESUMEN TOTAL'!Q268</f>
        <v>APAGADO</v>
      </c>
      <c r="L266" t="str">
        <f>'RESUMEN TOTAL'!R268</f>
        <v>APAGADO</v>
      </c>
      <c r="M266">
        <f>'RESUMEN TOTAL'!S268</f>
        <v>0</v>
      </c>
      <c r="N266">
        <f>'RESUMEN TOTAL'!T268</f>
        <v>0</v>
      </c>
      <c r="O266" t="str">
        <f>'RESUMEN TOTAL'!U268</f>
        <v>APAGADO</v>
      </c>
      <c r="P266" t="str">
        <f>'RESUMEN TOTAL'!V268</f>
        <v>APAGADO</v>
      </c>
      <c r="Q266" t="str">
        <f>'RESUMEN TOTAL'!W268</f>
        <v>APAGADO</v>
      </c>
      <c r="R266" t="str">
        <f>'RESUMEN TOTAL'!X268</f>
        <v>APAGADO</v>
      </c>
      <c r="S266" t="str">
        <f>'RESUMEN TOTAL'!Y268</f>
        <v>APAGADO</v>
      </c>
      <c r="T266">
        <f>'RESUMEN TOTAL'!Z268</f>
        <v>0</v>
      </c>
      <c r="U266">
        <f>'RESUMEN TOTAL'!AA268</f>
        <v>0</v>
      </c>
      <c r="V266" t="str">
        <f>'RESUMEN TOTAL'!AB268</f>
        <v>APAGADO</v>
      </c>
      <c r="W266" t="str">
        <f>'RESUMEN TOTAL'!AC268</f>
        <v>APAGADO</v>
      </c>
      <c r="X266" t="str">
        <f>'RESUMEN TOTAL'!AD268</f>
        <v>APAGADO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 t="str">
        <f>'RESUMEN TOTAL'!AB269</f>
        <v>APAGADO</v>
      </c>
      <c r="W267" t="str">
        <f>'RESUMEN TOTAL'!AC269</f>
        <v>APAGADO</v>
      </c>
      <c r="X267" t="str">
        <f>'RESUMEN TOTAL'!AD269</f>
        <v>APAGADO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 t="str">
        <f>'RESUMEN TOTAL'!AB270</f>
        <v>APAGADO</v>
      </c>
      <c r="W268" t="str">
        <f>'RESUMEN TOTAL'!AC270</f>
        <v>APAGADO</v>
      </c>
      <c r="X268" t="str">
        <f>'RESUMEN TOTAL'!AD270</f>
        <v>APAGADO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 t="str">
        <f>'RESUMEN TOTAL'!AB271</f>
        <v>APAGADO</v>
      </c>
      <c r="W269" t="str">
        <f>'RESUMEN TOTAL'!AC271</f>
        <v>APAGADO</v>
      </c>
      <c r="X269" t="str">
        <f>'RESUMEN TOTAL'!AD271</f>
        <v>APAGADO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 t="str">
        <f>'RESUMEN TOTAL'!AB272</f>
        <v>APAGADO</v>
      </c>
      <c r="W270" t="str">
        <f>'RESUMEN TOTAL'!AC272</f>
        <v>APAGADO</v>
      </c>
      <c r="X270" t="str">
        <f>'RESUMEN TOTAL'!AD272</f>
        <v>APAGADO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 t="str">
        <f>'RESUMEN TOTAL'!AB273</f>
        <v>APAGADO</v>
      </c>
      <c r="W271" t="str">
        <f>'RESUMEN TOTAL'!AC273</f>
        <v>APAGADO</v>
      </c>
      <c r="X271" t="str">
        <f>'RESUMEN TOTAL'!AD273</f>
        <v>APAGADO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 t="str">
        <f>'RESUMEN TOTAL'!AB274</f>
        <v>APAGADO</v>
      </c>
      <c r="W272" t="str">
        <f>'RESUMEN TOTAL'!AC274</f>
        <v>APAGADO</v>
      </c>
      <c r="X272" t="str">
        <f>'RESUMEN TOTAL'!AD274</f>
        <v>APAGADO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 t="str">
        <f>'RESUMEN TOTAL'!AB275</f>
        <v>APAGADO</v>
      </c>
      <c r="W273" t="str">
        <f>'RESUMEN TOTAL'!AC275</f>
        <v>APAGADO</v>
      </c>
      <c r="X273" t="str">
        <f>'RESUMEN TOTAL'!AD275</f>
        <v>APAGADO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 t="str">
        <f>'RESUMEN TOTAL'!AB276</f>
        <v>APAGADO</v>
      </c>
      <c r="W274" t="str">
        <f>'RESUMEN TOTAL'!AC276</f>
        <v>APAGADO</v>
      </c>
      <c r="X274" t="str">
        <f>'RESUMEN TOTAL'!AD276</f>
        <v>APAGADO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 t="str">
        <f>'RESUMEN TOTAL'!AC277</f>
        <v>APAGADO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 t="str">
        <f>'RESUMEN TOTAL'!AC278</f>
        <v>APAGADO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 t="str">
        <f>'RESUMEN TOTAL'!Y279</f>
        <v>APAGADO</v>
      </c>
      <c r="T277">
        <f>'RESUMEN TOTAL'!Z279</f>
        <v>0</v>
      </c>
      <c r="U277" t="str">
        <f>'RESUMEN TOTAL'!AA279</f>
        <v>APAGADO</v>
      </c>
      <c r="V277">
        <f>'RESUMEN TOTAL'!AB279</f>
        <v>0</v>
      </c>
      <c r="W277" t="str">
        <f>'RESUMEN TOTAL'!AC279</f>
        <v>APAGADO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 t="str">
        <f>'RESUMEN TOTAL'!X288</f>
        <v>APAGADO</v>
      </c>
      <c r="S286" t="str">
        <f>'RESUMEN TOTAL'!Y288</f>
        <v>APAGADO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 t="str">
        <f>'RESUMEN TOTAL'!X289</f>
        <v>APAGADO</v>
      </c>
      <c r="S287" t="str">
        <f>'RESUMEN TOTAL'!Y289</f>
        <v>APAGADO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 t="str">
        <f>'RESUMEN TOTAL'!V294</f>
        <v>APAGADO</v>
      </c>
      <c r="Q292" t="str">
        <f>'RESUMEN TOTAL'!W294</f>
        <v>APAGADO</v>
      </c>
      <c r="R292" t="str">
        <f>'RESUMEN TOTAL'!X294</f>
        <v>APAGADO</v>
      </c>
      <c r="S292" t="str">
        <f>'RESUMEN TOTAL'!Y294</f>
        <v>APAGADO</v>
      </c>
      <c r="T292" t="str">
        <f>'RESUMEN TOTAL'!Z294</f>
        <v>APAGADO</v>
      </c>
      <c r="U292" t="str">
        <f>'RESUMEN TOTAL'!AA294</f>
        <v>APAGADO</v>
      </c>
      <c r="V292" t="str">
        <f>'RESUMEN TOTAL'!AB294</f>
        <v>APAGADO</v>
      </c>
      <c r="W292" t="str">
        <f>'RESUMEN TOTAL'!AC294</f>
        <v>APAGADO</v>
      </c>
      <c r="X292" t="str">
        <f>'RESUMEN TOTAL'!AD294</f>
        <v>APAGADO</v>
      </c>
      <c r="Y292" t="str">
        <f>'RESUMEN TOTAL'!AE294</f>
        <v>APAGADO</v>
      </c>
      <c r="Z292" t="str">
        <f>'RESUMEN TOTAL'!AF294</f>
        <v>APAGADO</v>
      </c>
      <c r="AA292" t="str">
        <f>'RESUMEN TOTAL'!AG294</f>
        <v>APAGADO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 t="str">
        <f>'RESUMEN TOTAL'!Z298</f>
        <v>APAGADO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 t="str">
        <f>'RESUMEN TOTAL'!Q299</f>
        <v>APAGADO</v>
      </c>
      <c r="L297" t="str">
        <f>'RESUMEN TOTAL'!R299</f>
        <v>APAGADO</v>
      </c>
      <c r="M297">
        <f>'RESUMEN TOTAL'!S299</f>
        <v>0</v>
      </c>
      <c r="N297">
        <f>'RESUMEN TOTAL'!T299</f>
        <v>0</v>
      </c>
      <c r="O297" t="str">
        <f>'RESUMEN TOTAL'!U299</f>
        <v>APAGADO</v>
      </c>
      <c r="P297" t="str">
        <f>'RESUMEN TOTAL'!V299</f>
        <v>APAGADO</v>
      </c>
      <c r="Q297" t="str">
        <f>'RESUMEN TOTAL'!W299</f>
        <v>APAGADO</v>
      </c>
      <c r="R297" t="str">
        <f>'RESUMEN TOTAL'!X299</f>
        <v>APAGADO</v>
      </c>
      <c r="S297" t="str">
        <f>'RESUMEN TOTAL'!Y299</f>
        <v>APAGADO</v>
      </c>
      <c r="T297" t="str">
        <f>'RESUMEN TOTAL'!Z299</f>
        <v>APAGADO</v>
      </c>
      <c r="U297" t="str">
        <f>'RESUMEN TOTAL'!AA299</f>
        <v>APAGADO</v>
      </c>
      <c r="V297" t="str">
        <f>'RESUMEN TOTAL'!AB299</f>
        <v>APAGADO</v>
      </c>
      <c r="W297" t="str">
        <f>'RESUMEN TOTAL'!AC299</f>
        <v>APAGADO</v>
      </c>
      <c r="X297" t="str">
        <f>'RESUMEN TOTAL'!AD299</f>
        <v>APAGADO</v>
      </c>
      <c r="Y297" t="str">
        <f>'RESUMEN TOTAL'!AE299</f>
        <v>APAGADO</v>
      </c>
      <c r="Z297" t="str">
        <f>'RESUMEN TOTAL'!AF299</f>
        <v>APAGADO</v>
      </c>
      <c r="AA297" t="str">
        <f>'RESUMEN TOTAL'!AG299</f>
        <v>APAGADO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 t="str">
        <f>'RESUMEN TOTAL'!R313</f>
        <v>APAGADO</v>
      </c>
      <c r="M311">
        <f>'RESUMEN TOTAL'!S313</f>
        <v>0</v>
      </c>
      <c r="N311">
        <f>'RESUMEN TOTAL'!T313</f>
        <v>0</v>
      </c>
      <c r="O311" t="str">
        <f>'RESUMEN TOTAL'!U313</f>
        <v>APAGADO</v>
      </c>
      <c r="P311" t="str">
        <f>'RESUMEN TOTAL'!V313</f>
        <v>APAGADO</v>
      </c>
      <c r="Q311" t="str">
        <f>'RESUMEN TOTAL'!W313</f>
        <v>APAGADO</v>
      </c>
      <c r="R311" t="str">
        <f>'RESUMEN TOTAL'!X313</f>
        <v>APAGADO</v>
      </c>
      <c r="S311" t="str">
        <f>'RESUMEN TOTAL'!Y313</f>
        <v>APAGADO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 t="str">
        <f>'RESUMEN TOTAL'!Z314</f>
        <v>APAGADO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 t="str">
        <f>'RESUMEN TOTAL'!W317</f>
        <v>APAGADO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 t="str">
        <f>'RESUMEN TOTAL'!Z318</f>
        <v>APAGADO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>
        <f>'RESUMEN TOTAL'!M319</f>
        <v>0</v>
      </c>
      <c r="H317">
        <f>'RESUMEN TOTAL'!N319</f>
        <v>0</v>
      </c>
      <c r="I317">
        <f>'RESUMEN TOTAL'!O319</f>
        <v>0</v>
      </c>
      <c r="J317">
        <f>'RESUMEN TOTAL'!P319</f>
        <v>0</v>
      </c>
      <c r="K317" t="str">
        <f>'RESUMEN TOTAL'!Q319</f>
        <v>APAGADO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 t="str">
        <f>'RESUMEN TOTAL'!V319</f>
        <v>APAGADO</v>
      </c>
      <c r="Q317" t="str">
        <f>'RESUMEN TOTAL'!W319</f>
        <v>APAGADO</v>
      </c>
      <c r="R317" t="str">
        <f>'RESUMEN TOTAL'!X319</f>
        <v>APAGADO</v>
      </c>
      <c r="S317" t="str">
        <f>'RESUMEN TOTAL'!Y319</f>
        <v>APAGADO</v>
      </c>
      <c r="T317" t="str">
        <f>'RESUMEN TOTAL'!Z319</f>
        <v>APAGADO</v>
      </c>
      <c r="U317" t="str">
        <f>'RESUMEN TOTAL'!AA319</f>
        <v>APAGADO</v>
      </c>
      <c r="V317" t="str">
        <f>'RESUMEN TOTAL'!AB319</f>
        <v>APAGADO</v>
      </c>
      <c r="W317" t="str">
        <f>'RESUMEN TOTAL'!AC319</f>
        <v>APAGADO</v>
      </c>
      <c r="X317" t="str">
        <f>'RESUMEN TOTAL'!AD319</f>
        <v>APAGADO</v>
      </c>
      <c r="Y317" t="str">
        <f>'RESUMEN TOTAL'!AE319</f>
        <v>APAGADO</v>
      </c>
      <c r="Z317" t="str">
        <f>'RESUMEN TOTAL'!AF319</f>
        <v>APAGADO</v>
      </c>
      <c r="AA317" t="str">
        <f>'RESUMEN TOTAL'!AG319</f>
        <v>APAGADO</v>
      </c>
      <c r="AB317" t="str">
        <f>'RESUMEN TOTAL'!AH319</f>
        <v>APAGADO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>
        <f>'RESUMEN TOTAL'!M320</f>
        <v>0</v>
      </c>
      <c r="H318">
        <f>'RESUMEN TOTAL'!N320</f>
        <v>0</v>
      </c>
      <c r="I318">
        <f>'RESUMEN TOTAL'!O320</f>
        <v>0</v>
      </c>
      <c r="J318">
        <f>'RESUMEN TOTAL'!P320</f>
        <v>0</v>
      </c>
      <c r="K318" t="str">
        <f>'RESUMEN TOTAL'!Q320</f>
        <v>APAGADO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 t="str">
        <f>'RESUMEN TOTAL'!V320</f>
        <v>APAGADO</v>
      </c>
      <c r="Q318" t="str">
        <f>'RESUMEN TOTAL'!W320</f>
        <v>APAGADO</v>
      </c>
      <c r="R318" t="str">
        <f>'RESUMEN TOTAL'!X320</f>
        <v>APAGADO</v>
      </c>
      <c r="S318" t="str">
        <f>'RESUMEN TOTAL'!Y320</f>
        <v>APAGADO</v>
      </c>
      <c r="T318" t="str">
        <f>'RESUMEN TOTAL'!Z320</f>
        <v>APAGADO</v>
      </c>
      <c r="U318" t="str">
        <f>'RESUMEN TOTAL'!AA320</f>
        <v>APAGADO</v>
      </c>
      <c r="V318" t="str">
        <f>'RESUMEN TOTAL'!AB320</f>
        <v>APAGADO</v>
      </c>
      <c r="W318" t="str">
        <f>'RESUMEN TOTAL'!AC320</f>
        <v>APAGADO</v>
      </c>
      <c r="X318" t="str">
        <f>'RESUMEN TOTAL'!AD320</f>
        <v>APAGADO</v>
      </c>
      <c r="Y318" t="str">
        <f>'RESUMEN TOTAL'!AE320</f>
        <v>APAGADO</v>
      </c>
      <c r="Z318" t="str">
        <f>'RESUMEN TOTAL'!AF320</f>
        <v>APAGADO</v>
      </c>
      <c r="AA318" t="str">
        <f>'RESUMEN TOTAL'!AG320</f>
        <v>APAGADO</v>
      </c>
      <c r="AB318" t="str">
        <f>'RESUMEN TOTAL'!AH320</f>
        <v>APAGADO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>
        <f>'RESUMEN TOTAL'!M321</f>
        <v>0</v>
      </c>
      <c r="H319">
        <f>'RESUMEN TOTAL'!N321</f>
        <v>0</v>
      </c>
      <c r="I319">
        <f>'RESUMEN TOTAL'!O321</f>
        <v>0</v>
      </c>
      <c r="J319">
        <f>'RESUMEN TOTAL'!P321</f>
        <v>0</v>
      </c>
      <c r="K319" t="str">
        <f>'RESUMEN TOTAL'!Q321</f>
        <v>APAGADO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 t="str">
        <f>'RESUMEN TOTAL'!V321</f>
        <v>APAGADO</v>
      </c>
      <c r="Q319" t="str">
        <f>'RESUMEN TOTAL'!W321</f>
        <v>APAGADO</v>
      </c>
      <c r="R319" t="str">
        <f>'RESUMEN TOTAL'!X321</f>
        <v>APAGADO</v>
      </c>
      <c r="S319" t="str">
        <f>'RESUMEN TOTAL'!Y321</f>
        <v>APAGADO</v>
      </c>
      <c r="T319" t="str">
        <f>'RESUMEN TOTAL'!Z321</f>
        <v>APAGADO</v>
      </c>
      <c r="U319" t="str">
        <f>'RESUMEN TOTAL'!AA321</f>
        <v>APAGADO</v>
      </c>
      <c r="V319" t="str">
        <f>'RESUMEN TOTAL'!AB321</f>
        <v>APAGADO</v>
      </c>
      <c r="W319" t="str">
        <f>'RESUMEN TOTAL'!AC321</f>
        <v>APAGADO</v>
      </c>
      <c r="X319" t="str">
        <f>'RESUMEN TOTAL'!AD321</f>
        <v>APAGADO</v>
      </c>
      <c r="Y319" t="str">
        <f>'RESUMEN TOTAL'!AE321</f>
        <v>APAGADO</v>
      </c>
      <c r="Z319" t="str">
        <f>'RESUMEN TOTAL'!AF321</f>
        <v>APAGADO</v>
      </c>
      <c r="AA319" t="str">
        <f>'RESUMEN TOTAL'!AG321</f>
        <v>APAGADO</v>
      </c>
      <c r="AB319" t="str">
        <f>'RESUMEN TOTAL'!AH321</f>
        <v>APAGADO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>
        <f>'RESUMEN TOTAL'!M322</f>
        <v>0</v>
      </c>
      <c r="H320">
        <f>'RESUMEN TOTAL'!N322</f>
        <v>0</v>
      </c>
      <c r="I320">
        <f>'RESUMEN TOTAL'!O322</f>
        <v>0</v>
      </c>
      <c r="J320">
        <f>'RESUMEN TOTAL'!P322</f>
        <v>0</v>
      </c>
      <c r="K320" t="str">
        <f>'RESUMEN TOTAL'!Q322</f>
        <v>APAGADO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 t="str">
        <f>'RESUMEN TOTAL'!V322</f>
        <v>APAGADO</v>
      </c>
      <c r="Q320">
        <f>'RESUMEN TOTAL'!W322</f>
        <v>0</v>
      </c>
      <c r="R320" t="str">
        <f>'RESUMEN TOTAL'!X322</f>
        <v>APAGADO</v>
      </c>
      <c r="S320" t="str">
        <f>'RESUMEN TOTAL'!Y322</f>
        <v>APAGADO</v>
      </c>
      <c r="T320" t="str">
        <f>'RESUMEN TOTAL'!Z322</f>
        <v>APAGADO</v>
      </c>
      <c r="U320" t="str">
        <f>'RESUMEN TOTAL'!AA322</f>
        <v>APAGADO</v>
      </c>
      <c r="V320" t="str">
        <f>'RESUMEN TOTAL'!AB322</f>
        <v>APAGADO</v>
      </c>
      <c r="W320" t="str">
        <f>'RESUMEN TOTAL'!AC322</f>
        <v>APAGADO</v>
      </c>
      <c r="X320" t="str">
        <f>'RESUMEN TOTAL'!AD322</f>
        <v>APAGADO</v>
      </c>
      <c r="Y320" t="str">
        <f>'RESUMEN TOTAL'!AE322</f>
        <v>APAGADO</v>
      </c>
      <c r="Z320" t="str">
        <f>'RESUMEN TOTAL'!AF322</f>
        <v>APAGADO</v>
      </c>
      <c r="AA320" t="str">
        <f>'RESUMEN TOTAL'!AG322</f>
        <v>APAGADO</v>
      </c>
      <c r="AB320" t="str">
        <f>'RESUMEN TOTAL'!AH322</f>
        <v>APAGADO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 t="str">
        <f>'RESUMEN TOTAL'!V331</f>
        <v>APAGADO</v>
      </c>
      <c r="Q329" t="str">
        <f>'RESUMEN TOTAL'!W331</f>
        <v>APAGADO</v>
      </c>
      <c r="R329" t="str">
        <f>'RESUMEN TOTAL'!X331</f>
        <v>APAGADO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ADO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 t="str">
        <f>'RESUMEN TOTAL'!V332</f>
        <v>APAGADO</v>
      </c>
      <c r="Q330" t="str">
        <f>'RESUMEN TOTAL'!W332</f>
        <v>APAGADO</v>
      </c>
      <c r="R330" t="str">
        <f>'RESUMEN TOTAL'!X332</f>
        <v>APAGADO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 t="str">
        <f>'RESUMEN TOTAL'!AB346</f>
        <v>APAGADO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 t="str">
        <f>'RESUMEN TOTAL'!AF346</f>
        <v>APAGADO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 t="str">
        <f>'RESUMEN TOTAL'!AB347</f>
        <v>APAGADO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 t="str">
        <f>'RESUMEN TOTAL'!AF347</f>
        <v>APAGADO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 t="str">
        <f>'RESUMEN TOTAL'!R349</f>
        <v>APAGADO</v>
      </c>
      <c r="M347">
        <f>'RESUMEN TOTAL'!S349</f>
        <v>0</v>
      </c>
      <c r="N347">
        <f>'RESUMEN TOTAL'!T349</f>
        <v>0</v>
      </c>
      <c r="O347" t="str">
        <f>'RESUMEN TOTAL'!U349</f>
        <v>APAGADO</v>
      </c>
      <c r="P347" t="str">
        <f>'RESUMEN TOTAL'!V349</f>
        <v>APAGADO</v>
      </c>
      <c r="Q347" t="str">
        <f>'RESUMEN TOTAL'!W349</f>
        <v>APAGADO</v>
      </c>
      <c r="R347" t="str">
        <f>'RESUMEN TOTAL'!X349</f>
        <v>APAGADO</v>
      </c>
      <c r="S347" t="str">
        <f>'RESUMEN TOTAL'!Y349</f>
        <v>APAGADO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 t="str">
        <f>'RESUMEN TOTAL'!R350</f>
        <v>APAGADO</v>
      </c>
      <c r="M348">
        <f>'RESUMEN TOTAL'!S350</f>
        <v>0</v>
      </c>
      <c r="N348">
        <f>'RESUMEN TOTAL'!T350</f>
        <v>0</v>
      </c>
      <c r="O348" t="str">
        <f>'RESUMEN TOTAL'!U350</f>
        <v>APAGADO</v>
      </c>
      <c r="P348" t="str">
        <f>'RESUMEN TOTAL'!V350</f>
        <v>APAGADO</v>
      </c>
      <c r="Q348" t="str">
        <f>'RESUMEN TOTAL'!W350</f>
        <v>APAGADO</v>
      </c>
      <c r="R348" t="str">
        <f>'RESUMEN TOTAL'!X350</f>
        <v>APAGADO</v>
      </c>
      <c r="S348" t="str">
        <f>'RESUMEN TOTAL'!Y350</f>
        <v>APAGADO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 t="str">
        <f>'RESUMEN TOTAL'!AB358</f>
        <v>APAGADO</v>
      </c>
      <c r="W356" t="str">
        <f>'RESUMEN TOTAL'!AC358</f>
        <v>APAGADO</v>
      </c>
      <c r="X356" t="str">
        <f>'RESUMEN TOTAL'!AD358</f>
        <v>APAGADO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 t="str">
        <f>'RESUMEN TOTAL'!AB359</f>
        <v>APAGADO</v>
      </c>
      <c r="W357" t="str">
        <f>'RESUMEN TOTAL'!AC359</f>
        <v>APAGADO</v>
      </c>
      <c r="X357" t="str">
        <f>'RESUMEN TOTAL'!AD359</f>
        <v>APAGADO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 t="str">
        <f>'RESUMEN TOTAL'!AB360</f>
        <v>APAGADO</v>
      </c>
      <c r="W358" t="str">
        <f>'RESUMEN TOTAL'!AC360</f>
        <v>APAGADO</v>
      </c>
      <c r="X358" t="str">
        <f>'RESUMEN TOTAL'!AD360</f>
        <v>APAGADO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 t="str">
        <f>'RESUMEN TOTAL'!AA361</f>
        <v>APAGADO</v>
      </c>
      <c r="V359" t="str">
        <f>'RESUMEN TOTAL'!AB361</f>
        <v>APAGADO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 t="str">
        <f>'RESUMEN TOTAL'!AA362</f>
        <v>APAGADO</v>
      </c>
      <c r="V360" t="str">
        <f>'RESUMEN TOTAL'!AB362</f>
        <v>APAGADO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 t="str">
        <f>'RESUMEN TOTAL'!X365</f>
        <v>APAGADO</v>
      </c>
      <c r="S363" t="str">
        <f>'RESUMEN TOTAL'!Y365</f>
        <v>APAGADO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 t="str">
        <f>'RESUMEN TOTAL'!Y370</f>
        <v>APAGADO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 t="str">
        <f>'RESUMEN TOTAL'!Y371</f>
        <v>APAGADO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 t="str">
        <f>'RESUMEN TOTAL'!Z375</f>
        <v>APAGADO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 t="str">
        <f>'RESUMEN TOTAL'!V376</f>
        <v>APAGADO</v>
      </c>
      <c r="Q374" t="str">
        <f>'RESUMEN TOTAL'!W376</f>
        <v>APAGADO</v>
      </c>
      <c r="R374" t="str">
        <f>'RESUMEN TOTAL'!X376</f>
        <v>APAGADO</v>
      </c>
      <c r="S374" t="str">
        <f>'RESUMEN TOTAL'!Y376</f>
        <v>APAGADO</v>
      </c>
      <c r="T374" t="str">
        <f>'RESUMEN TOTAL'!Z376</f>
        <v>APAGADO</v>
      </c>
      <c r="U374" t="str">
        <f>'RESUMEN TOTAL'!AA376</f>
        <v>APAGADO</v>
      </c>
      <c r="V374" t="str">
        <f>'RESUMEN TOTAL'!AB376</f>
        <v>APAGADO</v>
      </c>
      <c r="W374" t="str">
        <f>'RESUMEN TOTAL'!AC376</f>
        <v>APAGADO</v>
      </c>
      <c r="X374" t="str">
        <f>'RESUMEN TOTAL'!AD376</f>
        <v>APAGADO</v>
      </c>
      <c r="Y374" t="str">
        <f>'RESUMEN TOTAL'!AE376</f>
        <v>APAGADO</v>
      </c>
      <c r="Z374" t="str">
        <f>'RESUMEN TOTAL'!AF376</f>
        <v>APAGADO</v>
      </c>
      <c r="AA374" t="str">
        <f>'RESUMEN TOTAL'!AG376</f>
        <v>APAGADO</v>
      </c>
      <c r="AB374" t="str">
        <f>'RESUMEN TOTAL'!AH376</f>
        <v>APAGADO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 t="str">
        <f>'RESUMEN TOTAL'!V377</f>
        <v>APAGADO</v>
      </c>
      <c r="Q375" t="str">
        <f>'RESUMEN TOTAL'!W377</f>
        <v>APAGADO</v>
      </c>
      <c r="R375" t="str">
        <f>'RESUMEN TOTAL'!X377</f>
        <v>APAGADO</v>
      </c>
      <c r="S375" t="str">
        <f>'RESUMEN TOTAL'!Y377</f>
        <v>APAGADO</v>
      </c>
      <c r="T375" t="str">
        <f>'RESUMEN TOTAL'!Z377</f>
        <v>APAGADO</v>
      </c>
      <c r="U375" t="str">
        <f>'RESUMEN TOTAL'!AA377</f>
        <v>APAGADO</v>
      </c>
      <c r="V375" t="str">
        <f>'RESUMEN TOTAL'!AB377</f>
        <v>APAGADO</v>
      </c>
      <c r="W375" t="str">
        <f>'RESUMEN TOTAL'!AC377</f>
        <v>APAGADO</v>
      </c>
      <c r="X375" t="str">
        <f>'RESUMEN TOTAL'!AD377</f>
        <v>APAGADO</v>
      </c>
      <c r="Y375" t="str">
        <f>'RESUMEN TOTAL'!AE377</f>
        <v>APAGADO</v>
      </c>
      <c r="Z375" t="str">
        <f>'RESUMEN TOTAL'!AF377</f>
        <v>APAGADO</v>
      </c>
      <c r="AA375" t="str">
        <f>'RESUMEN TOTAL'!AG377</f>
        <v>APAGADO</v>
      </c>
      <c r="AB375" t="str">
        <f>'RESUMEN TOTAL'!AH377</f>
        <v>APAGADO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 t="str">
        <f>'RESUMEN TOTAL'!Y378</f>
        <v>APAGADO</v>
      </c>
      <c r="T376" t="str">
        <f>'RESUMEN TOTAL'!Z378</f>
        <v>APAGADO</v>
      </c>
      <c r="U376" t="str">
        <f>'RESUMEN TOTAL'!AA378</f>
        <v>APAGADO</v>
      </c>
      <c r="V376" t="str">
        <f>'RESUMEN TOTAL'!AB378</f>
        <v>APAGADO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 t="str">
        <f>'RESUMEN TOTAL'!Z379</f>
        <v>APAGADO</v>
      </c>
      <c r="U377" t="str">
        <f>'RESUMEN TOTAL'!AA379</f>
        <v>APAGADO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>
        <f>'RESUMEN TOTAL'!L380</f>
        <v>0</v>
      </c>
      <c r="G378">
        <f>'RESUMEN TOTAL'!M380</f>
        <v>0</v>
      </c>
      <c r="H378">
        <f>'RESUMEN TOTAL'!N380</f>
        <v>0</v>
      </c>
      <c r="I378">
        <f>'RESUMEN TOTAL'!O380</f>
        <v>0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>
        <f>'RESUMEN TOTAL'!S380</f>
        <v>0</v>
      </c>
      <c r="N378">
        <f>'RESUMEN TOTAL'!T380</f>
        <v>0</v>
      </c>
      <c r="O378">
        <f>'RESUMEN TOTAL'!U380</f>
        <v>0</v>
      </c>
      <c r="P378" t="str">
        <f>'RESUMEN TOTAL'!V380</f>
        <v>APAGADO</v>
      </c>
      <c r="Q378" t="str">
        <f>'RESUMEN TOTAL'!W380</f>
        <v>APAGADO</v>
      </c>
      <c r="R378" t="str">
        <f>'RESUMEN TOTAL'!X380</f>
        <v>APAGADO</v>
      </c>
      <c r="S378" t="str">
        <f>'RESUMEN TOTAL'!Y380</f>
        <v>APAGADO</v>
      </c>
      <c r="T378" t="str">
        <f>'RESUMEN TOTAL'!Z380</f>
        <v>APAGADO</v>
      </c>
      <c r="U378" t="str">
        <f>'RESUMEN TOTAL'!AA380</f>
        <v>APAGADO</v>
      </c>
      <c r="V378" t="str">
        <f>'RESUMEN TOTAL'!AB380</f>
        <v>APAGADO</v>
      </c>
      <c r="W378" t="str">
        <f>'RESUMEN TOTAL'!AC380</f>
        <v>APAGADO</v>
      </c>
      <c r="X378" t="str">
        <f>'RESUMEN TOTAL'!AD380</f>
        <v>APAGADO</v>
      </c>
      <c r="Y378" t="str">
        <f>'RESUMEN TOTAL'!AE380</f>
        <v>APAGADO</v>
      </c>
      <c r="Z378" t="str">
        <f>'RESUMEN TOTAL'!AF380</f>
        <v>APAGADO</v>
      </c>
      <c r="AA378" t="str">
        <f>'RESUMEN TOTAL'!AG380</f>
        <v>APAGADO</v>
      </c>
      <c r="AB378" t="str">
        <f>'RESUMEN TOTAL'!AH380</f>
        <v>APAGADO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>
        <f>'RESUMEN TOTAL'!M387</f>
        <v>0</v>
      </c>
      <c r="H385">
        <f>'RESUMEN TOTAL'!N387</f>
        <v>0</v>
      </c>
      <c r="I385">
        <f>'RESUMEN TOTAL'!O387</f>
        <v>0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 t="str">
        <f>'RESUMEN TOTAL'!V387</f>
        <v>APAGADO</v>
      </c>
      <c r="Q385" t="str">
        <f>'RESUMEN TOTAL'!W387</f>
        <v>APAGADO</v>
      </c>
      <c r="R385" t="str">
        <f>'RESUMEN TOTAL'!X387</f>
        <v>APAGADO</v>
      </c>
      <c r="S385" t="str">
        <f>'RESUMEN TOTAL'!Y387</f>
        <v>APAGADO</v>
      </c>
      <c r="T385" t="str">
        <f>'RESUMEN TOTAL'!Z387</f>
        <v>APAGADO</v>
      </c>
      <c r="U385" t="str">
        <f>'RESUMEN TOTAL'!AA387</f>
        <v>APAGADO</v>
      </c>
      <c r="V385" t="str">
        <f>'RESUMEN TOTAL'!AB387</f>
        <v>APAGADO</v>
      </c>
      <c r="W385" t="str">
        <f>'RESUMEN TOTAL'!AC387</f>
        <v>APAGADO</v>
      </c>
      <c r="X385" t="str">
        <f>'RESUMEN TOTAL'!AD387</f>
        <v>APAGADO</v>
      </c>
      <c r="Y385" t="str">
        <f>'RESUMEN TOTAL'!AE387</f>
        <v>APAGADO</v>
      </c>
      <c r="Z385" t="str">
        <f>'RESUMEN TOTAL'!AF387</f>
        <v>APAGADO</v>
      </c>
      <c r="AA385" t="str">
        <f>'RESUMEN TOTAL'!AG387</f>
        <v>APAGADO</v>
      </c>
      <c r="AB385" t="str">
        <f>'RESUMEN TOTAL'!AH387</f>
        <v>APAGADO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 t="str">
        <f>'RESUMEN TOTAL'!Q394</f>
        <v>APAGADO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 t="str">
        <f>'RESUMEN TOTAL'!Q410</f>
        <v>APAGADO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 t="str">
        <f>'RESUMEN TOTAL'!Q411</f>
        <v>APAGADO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 t="str">
        <f>'RESUMEN TOTAL'!V414</f>
        <v>APAGADO</v>
      </c>
      <c r="Q412" t="str">
        <f>'RESUMEN TOTAL'!W414</f>
        <v>APAGADO</v>
      </c>
      <c r="R412" t="str">
        <f>'RESUMEN TOTAL'!X414</f>
        <v>APAGADO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 t="str">
        <f>'RESUMEN TOTAL'!Q427</f>
        <v>APAGADO</v>
      </c>
      <c r="L425" t="str">
        <f>'RESUMEN TOTAL'!R427</f>
        <v>APAGADO</v>
      </c>
      <c r="M425">
        <f>'RESUMEN TOTAL'!S427</f>
        <v>0</v>
      </c>
      <c r="N425">
        <f>'RESUMEN TOTAL'!T427</f>
        <v>0</v>
      </c>
      <c r="O425" t="str">
        <f>'RESUMEN TOTAL'!U427</f>
        <v>APAGADO</v>
      </c>
      <c r="P425" t="str">
        <f>'RESUMEN TOTAL'!V427</f>
        <v>APAGADO</v>
      </c>
      <c r="Q425" t="str">
        <f>'RESUMEN TOTAL'!W427</f>
        <v>APAGADO</v>
      </c>
      <c r="R425" t="str">
        <f>'RESUMEN TOTAL'!X427</f>
        <v>APAGADO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 t="str">
        <f>'RESUMEN TOTAL'!AB428</f>
        <v>APAGADO</v>
      </c>
      <c r="W426" t="str">
        <f>'RESUMEN TOTAL'!AC428</f>
        <v>APAGADO</v>
      </c>
      <c r="X426" t="str">
        <f>'RESUMEN TOTAL'!AD428</f>
        <v>APAGADO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 t="str">
        <f>'RESUMEN TOTAL'!AB429</f>
        <v>APAGADO</v>
      </c>
      <c r="W427" t="str">
        <f>'RESUMEN TOTAL'!AC429</f>
        <v>APAGADO</v>
      </c>
      <c r="X427" t="str">
        <f>'RESUMEN TOTAL'!AD429</f>
        <v>APAGADO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 t="str">
        <f>'RESUMEN TOTAL'!AB430</f>
        <v>APAGADO</v>
      </c>
      <c r="W428" t="str">
        <f>'RESUMEN TOTAL'!AC430</f>
        <v>APAGADO</v>
      </c>
      <c r="X428" t="str">
        <f>'RESUMEN TOTAL'!AD430</f>
        <v>APAGADO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 t="str">
        <f>'RESUMEN TOTAL'!AB431</f>
        <v>APAGADO</v>
      </c>
      <c r="W429" t="str">
        <f>'RESUMEN TOTAL'!AC431</f>
        <v>APAGADO</v>
      </c>
      <c r="X429" t="str">
        <f>'RESUMEN TOTAL'!AD431</f>
        <v>APAGADO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 t="str">
        <f>'RESUMEN TOTAL'!Y437</f>
        <v>APAGADO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 t="str">
        <f>'RESUMEN TOTAL'!AD437</f>
        <v>APAGADO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 t="str">
        <f>'RESUMEN TOTAL'!X438</f>
        <v>APAGADO</v>
      </c>
      <c r="S436" t="str">
        <f>'RESUMEN TOTAL'!Y438</f>
        <v>APAGADO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 t="str">
        <f>'RESUMEN TOTAL'!AD438</f>
        <v>APAGADO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 t="str">
        <f>'RESUMEN TOTAL'!X439</f>
        <v>APAGADO</v>
      </c>
      <c r="S437" t="str">
        <f>'RESUMEN TOTAL'!Y439</f>
        <v>APAGADO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 t="str">
        <f>'RESUMEN TOTAL'!AD439</f>
        <v>APAGADO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 t="str">
        <f>'RESUMEN TOTAL'!X440</f>
        <v>APAGADO</v>
      </c>
      <c r="S438" t="str">
        <f>'RESUMEN TOTAL'!Y440</f>
        <v>APAGADO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 t="str">
        <f>'RESUMEN TOTAL'!AD440</f>
        <v>APAGADO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 t="str">
        <f>'RESUMEN TOTAL'!X441</f>
        <v>APAGADO</v>
      </c>
      <c r="S439" t="str">
        <f>'RESUMEN TOTAL'!Y441</f>
        <v>APAGADO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 t="str">
        <f>'RESUMEN TOTAL'!AD441</f>
        <v>APAGADO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 t="str">
        <f>'RESUMEN TOTAL'!X442</f>
        <v>APAGADO</v>
      </c>
      <c r="S440" t="str">
        <f>'RESUMEN TOTAL'!Y442</f>
        <v>APAGADO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 t="str">
        <f>'RESUMEN TOTAL'!AD442</f>
        <v>APAGADO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 t="str">
        <f>'RESUMEN TOTAL'!X443</f>
        <v>APAGADO</v>
      </c>
      <c r="S441" t="str">
        <f>'RESUMEN TOTAL'!Y443</f>
        <v>APAGADO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 t="str">
        <f>'RESUMEN TOTAL'!AD443</f>
        <v>APAGADO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 t="str">
        <f>'RESUMEN TOTAL'!X444</f>
        <v>APAGADO</v>
      </c>
      <c r="S442" t="str">
        <f>'RESUMEN TOTAL'!Y444</f>
        <v>APAGADO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 t="str">
        <f>'RESUMEN TOTAL'!AD444</f>
        <v>APAGADO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 t="str">
        <f>'RESUMEN TOTAL'!X445</f>
        <v>APAGADO</v>
      </c>
      <c r="S443" t="str">
        <f>'RESUMEN TOTAL'!Y445</f>
        <v>APAGADO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 t="str">
        <f>'RESUMEN TOTAL'!AD445</f>
        <v>APAGADO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 t="str">
        <f>'RESUMEN TOTAL'!AC446</f>
        <v>APAGADO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>
        <f>'RESUMEN TOTAL'!L463</f>
        <v>0</v>
      </c>
      <c r="G461">
        <f>'RESUMEN TOTAL'!M463</f>
        <v>0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 t="str">
        <f>'RESUMEN TOTAL'!Y463</f>
        <v>APAGADO</v>
      </c>
      <c r="T461" t="str">
        <f>'RESUMEN TOTAL'!Z463</f>
        <v>APAGADO</v>
      </c>
      <c r="U461" t="str">
        <f>'RESUMEN TOTAL'!AA463</f>
        <v>APAGADO</v>
      </c>
      <c r="V461" t="str">
        <f>'RESUMEN TOTAL'!AB463</f>
        <v>APAGADO</v>
      </c>
      <c r="W461" t="str">
        <f>'RESUMEN TOTAL'!AC463</f>
        <v>APAGADO</v>
      </c>
      <c r="X461" t="str">
        <f>'RESUMEN TOTAL'!AD463</f>
        <v>apagado</v>
      </c>
      <c r="Y461" t="str">
        <f>'RESUMEN TOTAL'!AE463</f>
        <v>apagado</v>
      </c>
      <c r="Z461" t="str">
        <f>'RESUMEN TOTAL'!AF463</f>
        <v>apagado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 t="str">
        <f>'RESUMEN TOTAL'!Y464</f>
        <v>APAGADO</v>
      </c>
      <c r="T462" t="str">
        <f>'RESUMEN TOTAL'!Z464</f>
        <v>APAGADO</v>
      </c>
      <c r="U462" t="str">
        <f>'RESUMEN TOTAL'!AA464</f>
        <v>APAGADO</v>
      </c>
      <c r="V462" t="str">
        <f>'RESUMEN TOTAL'!AB464</f>
        <v>APAGADO</v>
      </c>
      <c r="W462" t="str">
        <f>'RESUMEN TOTAL'!AC464</f>
        <v>APAGADO</v>
      </c>
      <c r="X462" t="str">
        <f>'RESUMEN TOTAL'!AD464</f>
        <v>apagado</v>
      </c>
      <c r="Y462" t="str">
        <f>'RESUMEN TOTAL'!AE464</f>
        <v>apagado</v>
      </c>
      <c r="Z462" t="str">
        <f>'RESUMEN TOTAL'!AF464</f>
        <v>apagado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>
        <f>'RESUMEN TOTAL'!L465</f>
        <v>0</v>
      </c>
      <c r="G463">
        <f>'RESUMEN TOTAL'!M465</f>
        <v>0</v>
      </c>
      <c r="H463">
        <f>'RESUMEN TOTAL'!N465</f>
        <v>0</v>
      </c>
      <c r="I463">
        <f>'RESUMEN TOTAL'!O465</f>
        <v>0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>
        <f>'RESUMEN TOTAL'!T465</f>
        <v>0</v>
      </c>
      <c r="O463">
        <f>'RESUMEN TOTAL'!U465</f>
        <v>0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 t="str">
        <f>'RESUMEN TOTAL'!Y465</f>
        <v>APAGADO</v>
      </c>
      <c r="T463" t="str">
        <f>'RESUMEN TOTAL'!Z465</f>
        <v>APAGADO</v>
      </c>
      <c r="U463" t="str">
        <f>'RESUMEN TOTAL'!AA465</f>
        <v>APAGADO</v>
      </c>
      <c r="V463" t="str">
        <f>'RESUMEN TOTAL'!AB465</f>
        <v>APAGADO</v>
      </c>
      <c r="W463" t="str">
        <f>'RESUMEN TOTAL'!AC465</f>
        <v>APAGADO</v>
      </c>
      <c r="X463" t="str">
        <f>'RESUMEN TOTAL'!AD465</f>
        <v>apagado</v>
      </c>
      <c r="Y463" t="str">
        <f>'RESUMEN TOTAL'!AE465</f>
        <v>apagado</v>
      </c>
      <c r="Z463" t="str">
        <f>'RESUMEN TOTAL'!AF465</f>
        <v>apagado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>
        <f>'RESUMEN TOTAL'!L466</f>
        <v>0</v>
      </c>
      <c r="G464">
        <f>'RESUMEN TOTAL'!M466</f>
        <v>0</v>
      </c>
      <c r="H464">
        <f>'RESUMEN TOTAL'!N466</f>
        <v>0</v>
      </c>
      <c r="I464">
        <f>'RESUMEN TOTAL'!O466</f>
        <v>0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>
        <f>'RESUMEN TOTAL'!T466</f>
        <v>0</v>
      </c>
      <c r="O464">
        <f>'RESUMEN TOTAL'!U466</f>
        <v>0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>
        <f>'RESUMEN TOTAL'!A467</f>
        <v>0</v>
      </c>
      <c r="B465">
        <f>'RESUMEN TOTAL'!B467</f>
        <v>0</v>
      </c>
      <c r="C465">
        <f>'RESUMEN TOTAL'!D467</f>
        <v>0</v>
      </c>
      <c r="D465">
        <f>'RESUMEN TOTAL'!E467</f>
        <v>0</v>
      </c>
      <c r="E465">
        <f>'RESUMEN TOTAL'!F467</f>
        <v>0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>
        <f>'RESUMEN TOTAL'!A468</f>
        <v>0</v>
      </c>
      <c r="B466">
        <f>'RESUMEN TOTAL'!B468</f>
        <v>0</v>
      </c>
      <c r="C466">
        <f>'RESUMEN TOTAL'!D468</f>
        <v>0</v>
      </c>
      <c r="D466">
        <f>'RESUMEN TOTAL'!E468</f>
        <v>0</v>
      </c>
      <c r="E466">
        <f>'RESUMEN TOTAL'!F468</f>
        <v>0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>
        <f>'RESUMEN TOTAL'!A469</f>
        <v>0</v>
      </c>
      <c r="B467">
        <f>'RESUMEN TOTAL'!B469</f>
        <v>0</v>
      </c>
      <c r="C467">
        <f>'RESUMEN TOTAL'!D469</f>
        <v>0</v>
      </c>
      <c r="D467">
        <f>'RESUMEN TOTAL'!E469</f>
        <v>0</v>
      </c>
      <c r="E467">
        <f>'RESUMEN TOTAL'!F469</f>
        <v>0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>
        <f>'RESUMEN TOTAL'!A470</f>
        <v>0</v>
      </c>
      <c r="B468">
        <f>'RESUMEN TOTAL'!B470</f>
        <v>0</v>
      </c>
      <c r="C468">
        <f>'RESUMEN TOTAL'!D470</f>
        <v>0</v>
      </c>
      <c r="D468">
        <f>'RESUMEN TOTAL'!E470</f>
        <v>0</v>
      </c>
      <c r="E468">
        <f>'RESUMEN TOTAL'!F470</f>
        <v>0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>
        <f>'RESUMEN TOTAL'!A471</f>
        <v>0</v>
      </c>
      <c r="B469">
        <f>'RESUMEN TOTAL'!B471</f>
        <v>0</v>
      </c>
      <c r="C469">
        <f>'RESUMEN TOTAL'!D471</f>
        <v>0</v>
      </c>
      <c r="D469">
        <f>'RESUMEN TOTAL'!E471</f>
        <v>0</v>
      </c>
      <c r="E469">
        <f>'RESUMEN TOTAL'!F471</f>
        <v>0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>
        <f>'RESUMEN TOTAL'!A472</f>
        <v>0</v>
      </c>
      <c r="B470">
        <f>'RESUMEN TOTAL'!B472</f>
        <v>0</v>
      </c>
      <c r="C470">
        <f>'RESUMEN TOTAL'!D472</f>
        <v>0</v>
      </c>
      <c r="D470">
        <f>'RESUMEN TOTAL'!E472</f>
        <v>0</v>
      </c>
      <c r="E470">
        <f>'RESUMEN TOTAL'!F472</f>
        <v>0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>
        <f>'RESUMEN TOTAL'!A473</f>
        <v>0</v>
      </c>
      <c r="B471">
        <f>'RESUMEN TOTAL'!B473</f>
        <v>0</v>
      </c>
      <c r="C471">
        <f>'RESUMEN TOTAL'!D473</f>
        <v>0</v>
      </c>
      <c r="D471">
        <f>'RESUMEN TOTAL'!E473</f>
        <v>0</v>
      </c>
      <c r="E471">
        <f>'RESUMEN TOTAL'!F473</f>
        <v>0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>
        <f>'RESUMEN TOTAL'!A474</f>
        <v>0</v>
      </c>
      <c r="B472">
        <f>'RESUMEN TOTAL'!B474</f>
        <v>0</v>
      </c>
      <c r="C472">
        <f>'RESUMEN TOTAL'!D474</f>
        <v>0</v>
      </c>
      <c r="D472">
        <f>'RESUMEN TOTAL'!E474</f>
        <v>0</v>
      </c>
      <c r="E472">
        <f>'RESUMEN TOTAL'!F474</f>
        <v>0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>
        <f>'RESUMEN TOTAL'!A475</f>
        <v>0</v>
      </c>
      <c r="B473">
        <f>'RESUMEN TOTAL'!B475</f>
        <v>0</v>
      </c>
      <c r="C473">
        <f>'RESUMEN TOTAL'!D475</f>
        <v>0</v>
      </c>
      <c r="D473">
        <f>'RESUMEN TOTAL'!E475</f>
        <v>0</v>
      </c>
      <c r="E473">
        <f>'RESUMEN TOTAL'!F475</f>
        <v>0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>
        <f>'RESUMEN TOTAL'!A476</f>
        <v>0</v>
      </c>
      <c r="B474">
        <f>'RESUMEN TOTAL'!B476</f>
        <v>0</v>
      </c>
      <c r="C474">
        <f>'RESUMEN TOTAL'!D476</f>
        <v>0</v>
      </c>
      <c r="D474">
        <f>'RESUMEN TOTAL'!E476</f>
        <v>0</v>
      </c>
      <c r="E474">
        <f>'RESUMEN TOTAL'!F476</f>
        <v>0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>
        <f>'RESUMEN TOTAL'!A477</f>
        <v>0</v>
      </c>
      <c r="B475">
        <f>'RESUMEN TOTAL'!B477</f>
        <v>0</v>
      </c>
      <c r="C475">
        <f>'RESUMEN TOTAL'!D477</f>
        <v>0</v>
      </c>
      <c r="D475">
        <f>'RESUMEN TOTAL'!E477</f>
        <v>0</v>
      </c>
      <c r="E475">
        <f>'RESUMEN TOTAL'!F477</f>
        <v>0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>
        <f>'RESUMEN TOTAL'!A478</f>
        <v>0</v>
      </c>
      <c r="B476">
        <f>'RESUMEN TOTAL'!B478</f>
        <v>0</v>
      </c>
      <c r="C476">
        <f>'RESUMEN TOTAL'!D478</f>
        <v>0</v>
      </c>
      <c r="D476">
        <f>'RESUMEN TOTAL'!E478</f>
        <v>0</v>
      </c>
      <c r="E476">
        <f>'RESUMEN TOTAL'!F478</f>
        <v>0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>
        <f>'RESUMEN TOTAL'!A479</f>
        <v>0</v>
      </c>
      <c r="B477">
        <f>'RESUMEN TOTAL'!B479</f>
        <v>0</v>
      </c>
      <c r="C477">
        <f>'RESUMEN TOTAL'!D479</f>
        <v>0</v>
      </c>
      <c r="D477">
        <f>'RESUMEN TOTAL'!E479</f>
        <v>0</v>
      </c>
      <c r="E477">
        <f>'RESUMEN TOTAL'!F479</f>
        <v>0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>
        <f>'RESUMEN TOTAL'!A480</f>
        <v>0</v>
      </c>
      <c r="B478">
        <f>'RESUMEN TOTAL'!B480</f>
        <v>0</v>
      </c>
      <c r="C478">
        <f>'RESUMEN TOTAL'!D480</f>
        <v>0</v>
      </c>
      <c r="D478">
        <f>'RESUMEN TOTAL'!E480</f>
        <v>0</v>
      </c>
      <c r="E478">
        <f>'RESUMEN TOTAL'!F480</f>
        <v>0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>
        <f>'RESUMEN TOTAL'!O480</f>
        <v>0</v>
      </c>
      <c r="J478">
        <f>'RESUMEN TOTAL'!P480</f>
        <v>0</v>
      </c>
      <c r="K478">
        <f>'RESUMEN TOTAL'!Q480</f>
        <v>0</v>
      </c>
      <c r="L478">
        <f>'RESUMEN TOTAL'!R480</f>
        <v>0</v>
      </c>
      <c r="M478">
        <f>'RESUMEN TOTAL'!S480</f>
        <v>0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>
        <f>'RESUMEN TOTAL'!A481</f>
        <v>0</v>
      </c>
      <c r="B479">
        <f>'RESUMEN TOTAL'!B481</f>
        <v>0</v>
      </c>
      <c r="C479">
        <f>'RESUMEN TOTAL'!D481</f>
        <v>0</v>
      </c>
      <c r="D479">
        <f>'RESUMEN TOTAL'!E481</f>
        <v>0</v>
      </c>
      <c r="E479">
        <f>'RESUMEN TOTAL'!F481</f>
        <v>0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>
        <f>'RESUMEN TOTAL'!O481</f>
        <v>0</v>
      </c>
      <c r="J479">
        <f>'RESUMEN TOTAL'!P481</f>
        <v>0</v>
      </c>
      <c r="K479">
        <f>'RESUMEN TOTAL'!Q481</f>
        <v>0</v>
      </c>
      <c r="L479">
        <f>'RESUMEN TOTAL'!R481</f>
        <v>0</v>
      </c>
      <c r="M479">
        <f>'RESUMEN TOTAL'!S481</f>
        <v>0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>
        <f>'RESUMEN TOTAL'!A482</f>
        <v>0</v>
      </c>
      <c r="B480">
        <f>'RESUMEN TOTAL'!B482</f>
        <v>0</v>
      </c>
      <c r="C480">
        <f>'RESUMEN TOTAL'!D482</f>
        <v>0</v>
      </c>
      <c r="D480">
        <f>'RESUMEN TOTAL'!E482</f>
        <v>0</v>
      </c>
      <c r="E480">
        <f>'RESUMEN TOTAL'!F482</f>
        <v>0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>
        <f>'RESUMEN TOTAL'!O482</f>
        <v>0</v>
      </c>
      <c r="J480">
        <f>'RESUMEN TOTAL'!P482</f>
        <v>0</v>
      </c>
      <c r="K480">
        <f>'RESUMEN TOTAL'!Q482</f>
        <v>0</v>
      </c>
      <c r="L480">
        <f>'RESUMEN TOTAL'!R482</f>
        <v>0</v>
      </c>
      <c r="M480">
        <f>'RESUMEN TOTAL'!S482</f>
        <v>0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>
        <f>'RESUMEN TOTAL'!A483</f>
        <v>0</v>
      </c>
      <c r="B481">
        <f>'RESUMEN TOTAL'!B483</f>
        <v>0</v>
      </c>
      <c r="C481">
        <f>'RESUMEN TOTAL'!D483</f>
        <v>0</v>
      </c>
      <c r="D481">
        <f>'RESUMEN TOTAL'!E483</f>
        <v>0</v>
      </c>
      <c r="E481">
        <f>'RESUMEN TOTAL'!F483</f>
        <v>0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>
        <f>'RESUMEN TOTAL'!A484</f>
        <v>0</v>
      </c>
      <c r="B482">
        <f>'RESUMEN TOTAL'!B484</f>
        <v>0</v>
      </c>
      <c r="C482">
        <f>'RESUMEN TOTAL'!D484</f>
        <v>0</v>
      </c>
      <c r="D482">
        <f>'RESUMEN TOTAL'!E484</f>
        <v>0</v>
      </c>
      <c r="E482">
        <f>'RESUMEN TOTAL'!F484</f>
        <v>0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>
        <f>'RESUMEN TOTAL'!O484</f>
        <v>0</v>
      </c>
      <c r="J482">
        <f>'RESUMEN TOTAL'!P484</f>
        <v>0</v>
      </c>
      <c r="K482">
        <f>'RESUMEN TOTAL'!Q484</f>
        <v>0</v>
      </c>
      <c r="L482">
        <f>'RESUMEN TOTAL'!R484</f>
        <v>0</v>
      </c>
      <c r="M482">
        <f>'RESUMEN TOTAL'!S484</f>
        <v>0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>
        <f>'RESUMEN TOTAL'!A485</f>
        <v>0</v>
      </c>
      <c r="B483">
        <f>'RESUMEN TOTAL'!B485</f>
        <v>0</v>
      </c>
      <c r="C483">
        <f>'RESUMEN TOTAL'!D485</f>
        <v>0</v>
      </c>
      <c r="D483">
        <f>'RESUMEN TOTAL'!E485</f>
        <v>0</v>
      </c>
      <c r="E483">
        <f>'RESUMEN TOTAL'!F485</f>
        <v>0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>
        <f>'RESUMEN TOTAL'!O485</f>
        <v>0</v>
      </c>
      <c r="J483">
        <f>'RESUMEN TOTAL'!P485</f>
        <v>0</v>
      </c>
      <c r="K483">
        <f>'RESUMEN TOTAL'!Q485</f>
        <v>0</v>
      </c>
      <c r="L483">
        <f>'RESUMEN TOTAL'!R485</f>
        <v>0</v>
      </c>
      <c r="M483">
        <f>'RESUMEN TOTAL'!S485</f>
        <v>0</v>
      </c>
      <c r="N483">
        <f>'RESUMEN TOTAL'!T485</f>
        <v>0</v>
      </c>
      <c r="O483">
        <f>'RESUMEN TOTAL'!U485</f>
        <v>0</v>
      </c>
      <c r="P483">
        <f>'RESUMEN TOTAL'!V485</f>
        <v>0</v>
      </c>
      <c r="Q483">
        <f>'RESUMEN TOTAL'!W485</f>
        <v>0</v>
      </c>
      <c r="R483">
        <f>'RESUMEN TOTAL'!X485</f>
        <v>0</v>
      </c>
      <c r="S483">
        <f>'RESUMEN TOTAL'!Y485</f>
        <v>0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>
        <f>'RESUMEN TOTAL'!A486</f>
        <v>0</v>
      </c>
      <c r="B484">
        <f>'RESUMEN TOTAL'!B486</f>
        <v>0</v>
      </c>
      <c r="C484">
        <f>'RESUMEN TOTAL'!D486</f>
        <v>0</v>
      </c>
      <c r="D484">
        <f>'RESUMEN TOTAL'!E486</f>
        <v>0</v>
      </c>
      <c r="E484">
        <f>'RESUMEN TOTAL'!F486</f>
        <v>0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>
        <f>'RESUMEN TOTAL'!O486</f>
        <v>0</v>
      </c>
      <c r="J484">
        <f>'RESUMEN TOTAL'!P486</f>
        <v>0</v>
      </c>
      <c r="K484">
        <f>'RESUMEN TOTAL'!Q486</f>
        <v>0</v>
      </c>
      <c r="L484">
        <f>'RESUMEN TOTAL'!R486</f>
        <v>0</v>
      </c>
      <c r="M484">
        <f>'RESUMEN TOTAL'!S486</f>
        <v>0</v>
      </c>
      <c r="N484">
        <f>'RESUMEN TOTAL'!T486</f>
        <v>0</v>
      </c>
      <c r="O484">
        <f>'RESUMEN TOTAL'!U486</f>
        <v>0</v>
      </c>
      <c r="P484">
        <f>'RESUMEN TOTAL'!V486</f>
        <v>0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199" priority="1" operator="containsText" text="APAGADO">
      <formula>NOT(ISERROR(SEARCH("APAGADO",F4)))</formula>
    </cfRule>
  </conditionalFormatting>
  <conditionalFormatting sqref="AE3:AE1048576">
    <cfRule type="containsText" dxfId="19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Z2" sqref="Z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982</v>
      </c>
      <c r="D1" s="32">
        <f>COUNTIFS(E4:E400,"=radio")</f>
        <v>89</v>
      </c>
    </row>
    <row r="2" spans="1:36" ht="21" x14ac:dyDescent="0.35">
      <c r="E2" s="18" t="s">
        <v>616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4</v>
      </c>
      <c r="L2" s="18">
        <f>COUNTIFS(L4:L500, "=APAGADO",E4:E500,"=radio")</f>
        <v>7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11</v>
      </c>
      <c r="P2" s="18">
        <f>COUNTIFS(P4:P500, "=APAGADO",E4:E500,"=radio")</f>
        <v>11</v>
      </c>
      <c r="Q2" s="18">
        <f>COUNTIFS(Q4:Q367, "=APAGADO",E4:E367,"=radio")</f>
        <v>9</v>
      </c>
      <c r="R2" s="18">
        <f>COUNTIFS(R4:R500, "=APAGADO",E4:E500,"=radio")</f>
        <v>14</v>
      </c>
      <c r="S2" s="18">
        <f>COUNTIFS(S4:S500, "=APAGADO",E4:E500,"=radio")</f>
        <v>18</v>
      </c>
      <c r="T2" s="18">
        <f>COUNTIFS(T4:T500, "=APAGADO",E4:E500,"=radio")</f>
        <v>11</v>
      </c>
      <c r="U2" s="18">
        <f>COUNTIFS(U4:U500, "=APAGADO",E4:E500,"=radio")</f>
        <v>8</v>
      </c>
      <c r="V2" s="18">
        <f>COUNTIFS(V4:V500, "=APAGADO",E4:E500,"=radio")</f>
        <v>16</v>
      </c>
      <c r="W2" s="18">
        <f>COUNTIFS(W4:W500, "=APAGADO",E4:E500,"=radio")</f>
        <v>11</v>
      </c>
      <c r="X2" s="18">
        <f>COUNTIFS(X4:X500, "=APAGADO",E4:E500,"=radio")</f>
        <v>15</v>
      </c>
      <c r="Y2" s="18">
        <f>COUNTIFS(Y4:Y500, "=APAGADO",E4:E500,"=radio")</f>
        <v>6</v>
      </c>
      <c r="Z2" s="18">
        <f>COUNTIFS(Z4:Z500, "=APAGADO",E4:E500,"=radio")</f>
        <v>8</v>
      </c>
      <c r="AA2" s="18">
        <f>COUNTIFS(AA4:AA500, "=APAGADO",E4:E500,"=radio")</f>
        <v>6</v>
      </c>
      <c r="AB2" s="18">
        <f>COUNTIFS(AB4:AB500, "=APAGADO",E4:E500,"=radio")</f>
        <v>4</v>
      </c>
      <c r="AC2" s="18">
        <f>COUNTIFS(AC4:AC500, "=APAGADO",E4:E500,"=radio")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COUNTIFS(AF4:AF500, "=APAGADO",E4:E500,"=radio")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 t="str">
        <f>'RESUMEN TOTAL'!AG8</f>
        <v>APAGADO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 t="str">
        <f>'RESUMEN TOTAL'!AH21</f>
        <v>APAGADO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 t="str">
        <f>'RESUMEN TOTAL'!AE63</f>
        <v>APAGADO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 t="str">
        <f>'RESUMEN TOTAL'!AE64</f>
        <v>APAGADO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 t="str">
        <f>'RESUMEN TOTAL'!AG79</f>
        <v>APAGADO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 t="str">
        <f>'RESUMEN TOTAL'!AC83</f>
        <v>APAGADO</v>
      </c>
      <c r="X80" t="str">
        <f>'RESUMEN TOTAL'!AD83</f>
        <v>APAGADO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 t="str">
        <f>'RESUMEN TOTAL'!AD117</f>
        <v>APAGADO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 t="str">
        <f>'RESUMEN TOTAL'!Y118</f>
        <v>APAGADO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 t="str">
        <f>'RESUMEN TOTAL'!AG120</f>
        <v>APAGADO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 t="str">
        <f>'RESUMEN TOTAL'!AG132</f>
        <v>APAGADO</v>
      </c>
      <c r="AB129" t="str">
        <f>'RESUMEN TOTAL'!AH132</f>
        <v>APAGADO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 t="str">
        <f>'RESUMEN TOTAL'!AG133</f>
        <v>APAGADO</v>
      </c>
      <c r="AB130" t="str">
        <f>'RESUMEN TOTAL'!AH133</f>
        <v>APAGADO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 t="str">
        <f>'RESUMEN TOTAL'!AD145</f>
        <v>APAGADO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 t="str">
        <f>'RESUMEN TOTAL'!AE146</f>
        <v>APAGADO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 t="str">
        <f>'RESUMEN TOTAL'!AG154</f>
        <v>APAGADO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 t="str">
        <f>'RESUMEN TOTAL'!W157</f>
        <v>APAGADO</v>
      </c>
      <c r="R154" t="str">
        <f>'RESUMEN TOTAL'!X157</f>
        <v>APAGADO</v>
      </c>
      <c r="S154" t="str">
        <f>'RESUMEN TOTAL'!Y157</f>
        <v>APAGADO</v>
      </c>
      <c r="T154" t="str">
        <f>'RESUMEN TOTAL'!Z157</f>
        <v>APAGADO</v>
      </c>
      <c r="U154" t="str">
        <f>'RESUMEN TOTAL'!AA157</f>
        <v>APAGADO</v>
      </c>
      <c r="V154" t="str">
        <f>'RESUMEN TOTAL'!AB157</f>
        <v>APAGADO</v>
      </c>
      <c r="W154" t="str">
        <f>'RESUMEN TOTAL'!AC157</f>
        <v>APAGADO</v>
      </c>
      <c r="X154" t="str">
        <f>'RESUMEN TOTAL'!AD157</f>
        <v>APAGADO</v>
      </c>
      <c r="Y154" t="str">
        <f>'RESUMEN TOTAL'!AE157</f>
        <v>APAGADO</v>
      </c>
      <c r="Z154" t="str">
        <f>'RESUMEN TOTAL'!AF157</f>
        <v>APAGADO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 t="str">
        <f>'RESUMEN TOTAL'!AG161</f>
        <v>APAGADO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 t="str">
        <f>'RESUMEN TOTAL'!Y162</f>
        <v>APAGADO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 t="str">
        <f>'RESUMEN TOTAL'!AG163</f>
        <v>APAGADO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 t="str">
        <f>'RESUMEN TOTAL'!AD167</f>
        <v>APAGADO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 t="str">
        <f>'RESUMEN TOTAL'!AD175</f>
        <v>APAGADO</v>
      </c>
      <c r="Y172" t="str">
        <f>'RESUMEN TOTAL'!AE175</f>
        <v>APAGADO</v>
      </c>
      <c r="Z172" t="str">
        <f>'RESUMEN TOTAL'!AF175</f>
        <v>APAGADO</v>
      </c>
      <c r="AA172" t="str">
        <f>'RESUMEN TOTAL'!AG175</f>
        <v>APAGADO</v>
      </c>
      <c r="AB172" t="str">
        <f>'RESUMEN TOTAL'!AH175</f>
        <v>APAGADO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 t="str">
        <f>'RESUMEN TOTAL'!AG176</f>
        <v>APAGADO</v>
      </c>
      <c r="AB173" t="str">
        <f>'RESUMEN TOTAL'!AH176</f>
        <v>APAGADO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 t="str">
        <f>'RESUMEN TOTAL'!AG177</f>
        <v>APAGADO</v>
      </c>
      <c r="AB174" t="str">
        <f>'RESUMEN TOTAL'!AH177</f>
        <v>APAGADO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>
        <f>'RESUMEN TOTAL'!Z182</f>
        <v>0</v>
      </c>
      <c r="U179" t="str">
        <f>'RESUMEN TOTAL'!AA182</f>
        <v>APAGADO</v>
      </c>
      <c r="V179" t="str">
        <f>'RESUMEN TOTAL'!AB182</f>
        <v>APAGADO</v>
      </c>
      <c r="W179" t="str">
        <f>'RESUMEN TOTAL'!AC182</f>
        <v>APAGADO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>
        <f>'RESUMEN TOTAL'!Z189</f>
        <v>0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>
        <f>'RESUMEN TOTAL'!Z192</f>
        <v>0</v>
      </c>
      <c r="U189" t="str">
        <f>'RESUMEN TOTAL'!AA192</f>
        <v>APAGADO</v>
      </c>
      <c r="V189" t="str">
        <f>'RESUMEN TOTAL'!AB192</f>
        <v>APAGADO</v>
      </c>
      <c r="W189" t="str">
        <f>'RESUMEN TOTAL'!AC192</f>
        <v>APAGADO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 t="str">
        <f>'RESUMEN TOTAL'!X203</f>
        <v>APAGADO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 t="str">
        <f>'RESUMEN TOTAL'!Y209</f>
        <v>APAGADO</v>
      </c>
      <c r="T206">
        <f>'RESUMEN TOTAL'!Z209</f>
        <v>0</v>
      </c>
      <c r="U206" t="str">
        <f>'RESUMEN TOTAL'!AA209</f>
        <v>APAGADO</v>
      </c>
      <c r="V206" t="str">
        <f>'RESUMEN TOTAL'!AB209</f>
        <v>APAGADO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 t="str">
        <f>'RESUMEN TOTAL'!Y211</f>
        <v>APAGADO</v>
      </c>
      <c r="T208">
        <f>'RESUMEN TOTAL'!Z211</f>
        <v>0</v>
      </c>
      <c r="U208">
        <f>'RESUMEN TOTAL'!AA211</f>
        <v>0</v>
      </c>
      <c r="V208" t="str">
        <f>'RESUMEN TOTAL'!AB211</f>
        <v>APAGADO</v>
      </c>
      <c r="W208" t="str">
        <f>'RESUMEN TOTAL'!AC211</f>
        <v>APAGADO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 t="str">
        <f>'RESUMEN TOTAL'!Q220</f>
        <v>APAGADO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 t="str">
        <f>'RESUMEN TOTAL'!U220</f>
        <v>APAGADO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 t="str">
        <f>'RESUMEN TOTAL'!AD225</f>
        <v>APAGADO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 t="str">
        <f>'RESUMEN TOTAL'!AD226</f>
        <v>APAGADO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 t="str">
        <f>'RESUMEN TOTAL'!AD227</f>
        <v>APAGADO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 t="str">
        <f>'RESUMEN TOTAL'!AD228</f>
        <v>APAGADO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 t="str">
        <f>'RESUMEN TOTAL'!AD229</f>
        <v>APAGADO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 t="str">
        <f>'RESUMEN TOTAL'!V241</f>
        <v>APAGADO</v>
      </c>
      <c r="Q238" t="str">
        <f>'RESUMEN TOTAL'!W241</f>
        <v>APAGADO</v>
      </c>
      <c r="R238" t="str">
        <f>'RESUMEN TOTAL'!X241</f>
        <v>APAGADO</v>
      </c>
      <c r="S238" t="str">
        <f>'RESUMEN TOTAL'!Y241</f>
        <v>APAGADO</v>
      </c>
      <c r="T238" t="str">
        <f>'RESUMEN TOTAL'!Z241</f>
        <v>APAGADO</v>
      </c>
      <c r="U238" t="str">
        <f>'RESUMEN TOTAL'!AA241</f>
        <v>APAGADO</v>
      </c>
      <c r="V238" t="str">
        <f>'RESUMEN TOTAL'!AB241</f>
        <v>APAGADO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 t="str">
        <f>'RESUMEN TOTAL'!AD242</f>
        <v>APAGADO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 t="str">
        <f>'RESUMEN TOTAL'!AD243</f>
        <v>APAGADO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 t="str">
        <f>'RESUMEN TOTAL'!AD244</f>
        <v>APAGADO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 t="str">
        <f>'RESUMEN TOTAL'!AD246</f>
        <v>APAGADO</v>
      </c>
      <c r="Y243" t="str">
        <f>'RESUMEN TOTAL'!AE246</f>
        <v>APAGADO</v>
      </c>
      <c r="Z243" t="str">
        <f>'RESUMEN TOTAL'!AF246</f>
        <v>APAGADO</v>
      </c>
      <c r="AA243" t="str">
        <f>'RESUMEN TOTAL'!AG246</f>
        <v>APAGADO</v>
      </c>
      <c r="AB243" t="str">
        <f>'RESUMEN TOTAL'!AH246</f>
        <v>APAGADO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 t="str">
        <f>'RESUMEN TOTAL'!AH247</f>
        <v>APAGADO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 t="str">
        <f>'RESUMEN TOTAL'!R248</f>
        <v>APAGADO</v>
      </c>
      <c r="M245">
        <f>'RESUMEN TOTAL'!S248</f>
        <v>0</v>
      </c>
      <c r="N245">
        <f>'RESUMEN TOTAL'!T248</f>
        <v>0</v>
      </c>
      <c r="O245" t="str">
        <f>'RESUMEN TOTAL'!U248</f>
        <v>APAGADO</v>
      </c>
      <c r="P245" t="str">
        <f>'RESUMEN TOTAL'!V248</f>
        <v>APAGADO</v>
      </c>
      <c r="Q245" t="str">
        <f>'RESUMEN TOTAL'!W248</f>
        <v>APAGADO</v>
      </c>
      <c r="R245" t="str">
        <f>'RESUMEN TOTAL'!X248</f>
        <v>APAGADO</v>
      </c>
      <c r="S245" t="str">
        <f>'RESUMEN TOTAL'!Y248</f>
        <v>APAGADO</v>
      </c>
      <c r="T245" t="str">
        <f>'RESUMEN TOTAL'!Z248</f>
        <v>APAGADO</v>
      </c>
      <c r="U245" t="str">
        <f>'RESUMEN TOTAL'!AA248</f>
        <v>APAGADO</v>
      </c>
      <c r="V245" t="str">
        <f>'RESUMEN TOTAL'!AB248</f>
        <v>APAGADO</v>
      </c>
      <c r="W245" t="str">
        <f>'RESUMEN TOTAL'!AC248</f>
        <v>APAGADO</v>
      </c>
      <c r="X245" t="str">
        <f>'RESUMEN TOTAL'!AD248</f>
        <v>APAGADO</v>
      </c>
      <c r="Y245" t="str">
        <f>'RESUMEN TOTAL'!AE248</f>
        <v>APAGADO</v>
      </c>
      <c r="Z245" t="str">
        <f>'RESUMEN TOTAL'!AF248</f>
        <v>APAGADO</v>
      </c>
      <c r="AA245" t="str">
        <f>'RESUMEN TOTAL'!AG248</f>
        <v>APAGADO</v>
      </c>
      <c r="AB245" t="str">
        <f>'RESUMEN TOTAL'!AH248</f>
        <v>APAGADO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 t="str">
        <f>'RESUMEN TOTAL'!AD249</f>
        <v>APAGADO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 t="str">
        <f>'RESUMEN TOTAL'!Z255</f>
        <v>APAGADO</v>
      </c>
      <c r="U252" t="str">
        <f>'RESUMEN TOTAL'!AA255</f>
        <v>APAGADO</v>
      </c>
      <c r="V252" t="str">
        <f>'RESUMEN TOTAL'!AB255</f>
        <v>APAGADO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 t="str">
        <f>'RESUMEN TOTAL'!AG255</f>
        <v>APAGADO</v>
      </c>
      <c r="AB252" t="str">
        <f>'RESUMEN TOTAL'!AH255</f>
        <v>APAGADO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 t="str">
        <f>'RESUMEN TOTAL'!AB256</f>
        <v>APAGADO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 t="str">
        <f>'RESUMEN TOTAL'!AG256</f>
        <v>APAGADO</v>
      </c>
      <c r="AB253" t="str">
        <f>'RESUMEN TOTAL'!AH256</f>
        <v>APAGADO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 t="str">
        <f>'RESUMEN TOTAL'!AH257</f>
        <v>APAGADO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 t="str">
        <f>'RESUMEN TOTAL'!AD258</f>
        <v>APAGADO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 t="str">
        <f>'RESUMEN TOTAL'!AD259</f>
        <v>APAGADO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 t="str">
        <f>'RESUMEN TOTAL'!AD260</f>
        <v>APAGADO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 t="str">
        <f>'RESUMEN TOTAL'!AD261</f>
        <v>APAGADO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 t="str">
        <f>'RESUMEN TOTAL'!AD264</f>
        <v>APAGADO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 t="str">
        <f>'RESUMEN TOTAL'!AD265</f>
        <v>APAGADO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 t="str">
        <f>'RESUMEN TOTAL'!AD266</f>
        <v>APAGADO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 t="str">
        <f>'RESUMEN TOTAL'!R268</f>
        <v>APAGADO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 t="str">
        <f>'RESUMEN TOTAL'!AD268</f>
        <v>APAGADO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 t="str">
        <f>'RESUMEN TOTAL'!AD269</f>
        <v>APAGADO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 t="str">
        <f>'RESUMEN TOTAL'!AD270</f>
        <v>APAGADO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 t="str">
        <f>'RESUMEN TOTAL'!AD271</f>
        <v>APAGADO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 t="str">
        <f>'RESUMEN TOTAL'!AD272</f>
        <v>APAGADO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 t="str">
        <f>'RESUMEN TOTAL'!AD273</f>
        <v>APAGADO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 t="str">
        <f>'RESUMEN TOTAL'!AD274</f>
        <v>APAGADO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 t="str">
        <f>'RESUMEN TOTAL'!AD275</f>
        <v>APAGADO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 t="str">
        <f>'RESUMEN TOTAL'!AD276</f>
        <v>APAGADO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 t="str">
        <f>'RESUMEN TOTAL'!Y279</f>
        <v>APAGADO</v>
      </c>
      <c r="T276">
        <f>'RESUMEN TOTAL'!Z279</f>
        <v>0</v>
      </c>
      <c r="U276" t="str">
        <f>'RESUMEN TOTAL'!AA279</f>
        <v>APAGADO</v>
      </c>
      <c r="V276">
        <f>'RESUMEN TOTAL'!AB279</f>
        <v>0</v>
      </c>
      <c r="W276" t="str">
        <f>'RESUMEN TOTAL'!AC279</f>
        <v>APAGADO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 t="str">
        <f>'RESUMEN TOTAL'!Y288</f>
        <v>APAGADO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 t="str">
        <f>'RESUMEN TOTAL'!Y289</f>
        <v>APAGADO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 t="str">
        <f>'RESUMEN TOTAL'!V294</f>
        <v>APAGADO</v>
      </c>
      <c r="Q291" t="str">
        <f>'RESUMEN TOTAL'!W294</f>
        <v>APAGADO</v>
      </c>
      <c r="R291" t="str">
        <f>'RESUMEN TOTAL'!X294</f>
        <v>APAGADO</v>
      </c>
      <c r="S291" t="str">
        <f>'RESUMEN TOTAL'!Y294</f>
        <v>APAGADO</v>
      </c>
      <c r="T291" t="str">
        <f>'RESUMEN TOTAL'!Z294</f>
        <v>APAGADO</v>
      </c>
      <c r="U291" t="str">
        <f>'RESUMEN TOTAL'!AA294</f>
        <v>APAGADO</v>
      </c>
      <c r="V291" t="str">
        <f>'RESUMEN TOTAL'!AB294</f>
        <v>APAGADO</v>
      </c>
      <c r="W291" t="str">
        <f>'RESUMEN TOTAL'!AC294</f>
        <v>APAGADO</v>
      </c>
      <c r="X291" t="str">
        <f>'RESUMEN TOTAL'!AD294</f>
        <v>APAGADO</v>
      </c>
      <c r="Y291" t="str">
        <f>'RESUMEN TOTAL'!AE294</f>
        <v>APAGADO</v>
      </c>
      <c r="Z291" t="str">
        <f>'RESUMEN TOTAL'!AF294</f>
        <v>APAGADO</v>
      </c>
      <c r="AA291" t="str">
        <f>'RESUMEN TOTAL'!AG294</f>
        <v>APAGADO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 t="str">
        <f>'RESUMEN TOTAL'!Z298</f>
        <v>APAGADO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 t="str">
        <f>'RESUMEN TOTAL'!Q299</f>
        <v>APAGADO</v>
      </c>
      <c r="L296" t="str">
        <f>'RESUMEN TOTAL'!R299</f>
        <v>APAGADO</v>
      </c>
      <c r="M296">
        <f>'RESUMEN TOTAL'!S299</f>
        <v>0</v>
      </c>
      <c r="N296">
        <f>'RESUMEN TOTAL'!T299</f>
        <v>0</v>
      </c>
      <c r="O296" t="str">
        <f>'RESUMEN TOTAL'!U299</f>
        <v>APAGADO</v>
      </c>
      <c r="P296" t="str">
        <f>'RESUMEN TOTAL'!V299</f>
        <v>APAGADO</v>
      </c>
      <c r="Q296" t="str">
        <f>'RESUMEN TOTAL'!W299</f>
        <v>APAGADO</v>
      </c>
      <c r="R296" t="str">
        <f>'RESUMEN TOTAL'!X299</f>
        <v>APAGADO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 t="str">
        <f>'RESUMEN TOTAL'!AB299</f>
        <v>APAGADO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 t="str">
        <f>'RESUMEN TOTAL'!AF299</f>
        <v>APAGADO</v>
      </c>
      <c r="AA296" t="str">
        <f>'RESUMEN TOTAL'!AG299</f>
        <v>APAGADO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 t="str">
        <f>'RESUMEN TOTAL'!R313</f>
        <v>APAGADO</v>
      </c>
      <c r="M310">
        <f>'RESUMEN TOTAL'!S313</f>
        <v>0</v>
      </c>
      <c r="N310">
        <f>'RESUMEN TOTAL'!T313</f>
        <v>0</v>
      </c>
      <c r="O310" t="str">
        <f>'RESUMEN TOTAL'!U313</f>
        <v>APAGADO</v>
      </c>
      <c r="P310" t="str">
        <f>'RESUMEN TOTAL'!V313</f>
        <v>APAGADO</v>
      </c>
      <c r="Q310" t="str">
        <f>'RESUMEN TOTAL'!W313</f>
        <v>APAGADO</v>
      </c>
      <c r="R310" t="str">
        <f>'RESUMEN TOTAL'!X313</f>
        <v>APAGADO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 t="str">
        <f>'RESUMEN TOTAL'!Z314</f>
        <v>APAGADO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 t="str">
        <f>'RESUMEN TOTAL'!AB319</f>
        <v>APAGADO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 t="str">
        <f>'RESUMEN TOTAL'!AF319</f>
        <v>APAGADO</v>
      </c>
      <c r="AA316" t="str">
        <f>'RESUMEN TOTAL'!AG319</f>
        <v>APAGADO</v>
      </c>
      <c r="AB316" t="str">
        <f>'RESUMEN TOTAL'!AH319</f>
        <v>APAGADO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 t="str">
        <f>'RESUMEN TOTAL'!W320</f>
        <v>APAGADO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 t="str">
        <f>'RESUMEN TOTAL'!AB320</f>
        <v>APAGADO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 t="str">
        <f>'RESUMEN TOTAL'!AF320</f>
        <v>APAGADO</v>
      </c>
      <c r="AA317" t="str">
        <f>'RESUMEN TOTAL'!AG320</f>
        <v>APAGADO</v>
      </c>
      <c r="AB317" t="str">
        <f>'RESUMEN TOTAL'!AH320</f>
        <v>APAGADO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 t="str">
        <f>'RESUMEN TOTAL'!V321</f>
        <v>APAGADO</v>
      </c>
      <c r="Q318" t="str">
        <f>'RESUMEN TOTAL'!W321</f>
        <v>APAGADO</v>
      </c>
      <c r="R318" t="str">
        <f>'RESUMEN TOTAL'!X321</f>
        <v>APAGADO</v>
      </c>
      <c r="S318" t="str">
        <f>'RESUMEN TOTAL'!Y321</f>
        <v>APAGADO</v>
      </c>
      <c r="T318" t="str">
        <f>'RESUMEN TOTAL'!Z321</f>
        <v>APAGADO</v>
      </c>
      <c r="U318" t="str">
        <f>'RESUMEN TOTAL'!AA321</f>
        <v>APAGADO</v>
      </c>
      <c r="V318" t="str">
        <f>'RESUMEN TOTAL'!AB321</f>
        <v>APAGADO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 t="str">
        <f>'RESUMEN TOTAL'!AF321</f>
        <v>APAGADO</v>
      </c>
      <c r="AA318" t="str">
        <f>'RESUMEN TOTAL'!AG321</f>
        <v>APAGADO</v>
      </c>
      <c r="AB318" t="str">
        <f>'RESUMEN TOTAL'!AH321</f>
        <v>APAGADO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 t="str">
        <f>'RESUMEN TOTAL'!V322</f>
        <v>APAGADO</v>
      </c>
      <c r="Q319">
        <f>'RESUMEN TOTAL'!W322</f>
        <v>0</v>
      </c>
      <c r="R319" t="str">
        <f>'RESUMEN TOTAL'!X322</f>
        <v>APAGADO</v>
      </c>
      <c r="S319" t="str">
        <f>'RESUMEN TOTAL'!Y322</f>
        <v>APAGADO</v>
      </c>
      <c r="T319" t="str">
        <f>'RESUMEN TOTAL'!Z322</f>
        <v>APAGADO</v>
      </c>
      <c r="U319" t="str">
        <f>'RESUMEN TOTAL'!AA322</f>
        <v>APAGADO</v>
      </c>
      <c r="V319" t="str">
        <f>'RESUMEN TOTAL'!AB322</f>
        <v>APAGADO</v>
      </c>
      <c r="W319" t="str">
        <f>'RESUMEN TOTAL'!AC322</f>
        <v>APAGADO</v>
      </c>
      <c r="X319" t="str">
        <f>'RESUMEN TOTAL'!AD322</f>
        <v>APAGADO</v>
      </c>
      <c r="Y319" t="str">
        <f>'RESUMEN TOTAL'!AE322</f>
        <v>APAGADO</v>
      </c>
      <c r="Z319" t="str">
        <f>'RESUMEN TOTAL'!AF322</f>
        <v>APAGADO</v>
      </c>
      <c r="AA319" t="str">
        <f>'RESUMEN TOTAL'!AG322</f>
        <v>APAGADO</v>
      </c>
      <c r="AB319" t="str">
        <f>'RESUMEN TOTAL'!AH322</f>
        <v>APAGADO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 t="str">
        <f>'RESUMEN TOTAL'!W331</f>
        <v>APAGADO</v>
      </c>
      <c r="R328" t="str">
        <f>'RESUMEN TOTAL'!X331</f>
        <v>APAGADO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ADO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 t="str">
        <f>'RESUMEN TOTAL'!V332</f>
        <v>APAGADO</v>
      </c>
      <c r="Q329" t="str">
        <f>'RESUMEN TOTAL'!W332</f>
        <v>APAGADO</v>
      </c>
      <c r="R329" t="str">
        <f>'RESUMEN TOTAL'!X332</f>
        <v>APAGADO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 t="str">
        <f>'RESUMEN TOTAL'!AB346</f>
        <v>APAGADO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 t="str">
        <f>'RESUMEN TOTAL'!AF346</f>
        <v>APAGADO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 t="str">
        <f>'RESUMEN TOTAL'!AF347</f>
        <v>APAGADO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 t="str">
        <f>'RESUMEN TOTAL'!R349</f>
        <v>APAGADO</v>
      </c>
      <c r="M346">
        <f>'RESUMEN TOTAL'!S349</f>
        <v>0</v>
      </c>
      <c r="N346">
        <f>'RESUMEN TOTAL'!T349</f>
        <v>0</v>
      </c>
      <c r="O346" t="str">
        <f>'RESUMEN TOTAL'!U349</f>
        <v>APAGADO</v>
      </c>
      <c r="P346" t="str">
        <f>'RESUMEN TOTAL'!V349</f>
        <v>APAGADO</v>
      </c>
      <c r="Q346" t="str">
        <f>'RESUMEN TOTAL'!W349</f>
        <v>APAGADO</v>
      </c>
      <c r="R346" t="str">
        <f>'RESUMEN TOTAL'!X349</f>
        <v>APAGADO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 t="str">
        <f>'RESUMEN TOTAL'!V350</f>
        <v>APAGADO</v>
      </c>
      <c r="Q347" t="str">
        <f>'RESUMEN TOTAL'!W350</f>
        <v>APAGADO</v>
      </c>
      <c r="R347" t="str">
        <f>'RESUMEN TOTAL'!X350</f>
        <v>APAGADO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 t="str">
        <f>'RESUMEN TOTAL'!AD358</f>
        <v>APAGADO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 t="str">
        <f>'RESUMEN TOTAL'!AD359</f>
        <v>APAGADO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 t="str">
        <f>'RESUMEN TOTAL'!AA361</f>
        <v>APAGADO</v>
      </c>
      <c r="V358" t="str">
        <f>'RESUMEN TOTAL'!AB361</f>
        <v>APAGADO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 t="str">
        <f>'RESUMEN TOTAL'!AA362</f>
        <v>APAGADO</v>
      </c>
      <c r="V359" t="str">
        <f>'RESUMEN TOTAL'!AB362</f>
        <v>APAGADO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 t="str">
        <f>'RESUMEN TOTAL'!Y370</f>
        <v>APAGADO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 t="str">
        <f>'RESUMEN TOTAL'!Z375</f>
        <v>APAGADO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 t="str">
        <f>'RESUMEN TOTAL'!V376</f>
        <v>APAGADO</v>
      </c>
      <c r="Q373" t="str">
        <f>'RESUMEN TOTAL'!W376</f>
        <v>APAGADO</v>
      </c>
      <c r="R373" t="str">
        <f>'RESUMEN TOTAL'!X376</f>
        <v>APAGADO</v>
      </c>
      <c r="S373" t="str">
        <f>'RESUMEN TOTAL'!Y376</f>
        <v>APAGADO</v>
      </c>
      <c r="T373" t="str">
        <f>'RESUMEN TOTAL'!Z376</f>
        <v>APAGADO</v>
      </c>
      <c r="U373" t="str">
        <f>'RESUMEN TOTAL'!AA376</f>
        <v>APAGADO</v>
      </c>
      <c r="V373" t="str">
        <f>'RESUMEN TOTAL'!AB376</f>
        <v>APAGADO</v>
      </c>
      <c r="W373" t="str">
        <f>'RESUMEN TOTAL'!AC376</f>
        <v>APAGADO</v>
      </c>
      <c r="X373" t="str">
        <f>'RESUMEN TOTAL'!AD376</f>
        <v>APAGADO</v>
      </c>
      <c r="Y373" t="str">
        <f>'RESUMEN TOTAL'!AE376</f>
        <v>APAGADO</v>
      </c>
      <c r="Z373" t="str">
        <f>'RESUMEN TOTAL'!AF376</f>
        <v>APAGADO</v>
      </c>
      <c r="AA373" t="str">
        <f>'RESUMEN TOTAL'!AG376</f>
        <v>APAGADO</v>
      </c>
      <c r="AB373" t="str">
        <f>'RESUMEN TOTAL'!AH376</f>
        <v>APAGADO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 t="str">
        <f>'RESUMEN TOTAL'!AH377</f>
        <v>APAGADO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 t="str">
        <f>'RESUMEN TOTAL'!AB387</f>
        <v>APAGADO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 t="str">
        <f>'RESUMEN TOTAL'!AF387</f>
        <v>APAGADO</v>
      </c>
      <c r="AA384" t="str">
        <f>'RESUMEN TOTAL'!AG387</f>
        <v>APAGADO</v>
      </c>
      <c r="AB384" t="str">
        <f>'RESUMEN TOTAL'!AH387</f>
        <v>APAGADO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 t="str">
        <f>'RESUMEN TOTAL'!Q410</f>
        <v>APAGADO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 t="str">
        <f>'RESUMEN TOTAL'!Q411</f>
        <v>APAGADO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 t="str">
        <f>'RESUMEN TOTAL'!V414</f>
        <v>APAGADO</v>
      </c>
      <c r="Q411" t="str">
        <f>'RESUMEN TOTAL'!W414</f>
        <v>APAGADO</v>
      </c>
      <c r="R411" t="str">
        <f>'RESUMEN TOTAL'!X414</f>
        <v>APAGADO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 t="str">
        <f>'RESUMEN TOTAL'!Q427</f>
        <v>APAGADO</v>
      </c>
      <c r="L424" t="str">
        <f>'RESUMEN TOTAL'!R427</f>
        <v>APAGADO</v>
      </c>
      <c r="M424">
        <f>'RESUMEN TOTAL'!S427</f>
        <v>0</v>
      </c>
      <c r="N424">
        <f>'RESUMEN TOTAL'!T427</f>
        <v>0</v>
      </c>
      <c r="O424" t="str">
        <f>'RESUMEN TOTAL'!U427</f>
        <v>APAGADO</v>
      </c>
      <c r="P424" t="str">
        <f>'RESUMEN TOTAL'!V427</f>
        <v>APAGADO</v>
      </c>
      <c r="Q424" t="str">
        <f>'RESUMEN TOTAL'!W427</f>
        <v>APAGADO</v>
      </c>
      <c r="R424" t="str">
        <f>'RESUMEN TOTAL'!X427</f>
        <v>APAGADO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 t="str">
        <f>'RESUMEN TOTAL'!AD428</f>
        <v>APAGADO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 t="str">
        <f>'RESUMEN TOTAL'!AD429</f>
        <v>APAGADO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 t="str">
        <f>'RESUMEN TOTAL'!AD430</f>
        <v>APAGADO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 t="str">
        <f>'RESUMEN TOTAL'!AD431</f>
        <v>APAGADO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 t="str">
        <f>'RESUMEN TOTAL'!AD437</f>
        <v>APAGADO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 t="str">
        <f>'RESUMEN TOTAL'!AD438</f>
        <v>APAGADO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 t="str">
        <f>'RESUMEN TOTAL'!AD439</f>
        <v>APAGADO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 t="str">
        <f>'RESUMEN TOTAL'!AD440</f>
        <v>APAGADO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 t="str">
        <f>'RESUMEN TOTAL'!AD441</f>
        <v>APAGADO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 t="str">
        <f>'RESUMEN TOTAL'!AD442</f>
        <v>APAGADO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 t="str">
        <f>'RESUMEN TOTAL'!X444</f>
        <v>APAGADO</v>
      </c>
      <c r="S441" t="str">
        <f>'RESUMEN TOTAL'!Y444</f>
        <v>APAGADO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 t="str">
        <f>'RESUMEN TOTAL'!AD444</f>
        <v>APAGADO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 t="str">
        <f>'RESUMEN TOTAL'!X445</f>
        <v>APAGADO</v>
      </c>
      <c r="S442" t="str">
        <f>'RESUMEN TOTAL'!Y445</f>
        <v>APAGADO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 t="str">
        <f>'RESUMEN TOTAL'!AD445</f>
        <v>APAGADO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 t="str">
        <f>'RESUMEN TOTAL'!Y463</f>
        <v>APAGADO</v>
      </c>
      <c r="T460" t="str">
        <f>'RESUMEN TOTAL'!Z463</f>
        <v>APAGADO</v>
      </c>
      <c r="U460" t="str">
        <f>'RESUMEN TOTAL'!AA463</f>
        <v>APAGADO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 t="str">
        <f>'RESUMEN TOTAL'!Y464</f>
        <v>APAGADO</v>
      </c>
      <c r="T461" t="str">
        <f>'RESUMEN TOTAL'!Z464</f>
        <v>APAGADO</v>
      </c>
      <c r="U461" t="str">
        <f>'RESUMEN TOTAL'!AA464</f>
        <v>APAGADO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  <row r="639" spans="1:35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</row>
    <row r="640" spans="1:35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</row>
    <row r="641" spans="1:35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</row>
    <row r="642" spans="1:35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</row>
    <row r="643" spans="1:35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</row>
    <row r="644" spans="1:35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</row>
    <row r="645" spans="1:35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</row>
    <row r="646" spans="1:35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</row>
    <row r="647" spans="1:35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</row>
    <row r="648" spans="1:35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</row>
    <row r="649" spans="1:35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</row>
    <row r="650" spans="1:35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</row>
    <row r="651" spans="1:35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</row>
    <row r="652" spans="1:35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</row>
    <row r="653" spans="1:35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</row>
    <row r="654" spans="1:35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</row>
    <row r="655" spans="1:35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</row>
    <row r="656" spans="1:35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</row>
    <row r="657" spans="1:35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</row>
    <row r="658" spans="1:35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</row>
    <row r="659" spans="1:35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</row>
    <row r="660" spans="1:35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</row>
    <row r="661" spans="1:35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</row>
    <row r="662" spans="1:35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</row>
    <row r="663" spans="1:35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</row>
    <row r="664" spans="1:35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</row>
    <row r="665" spans="1:35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</row>
    <row r="666" spans="1:35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</row>
    <row r="667" spans="1:35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</row>
    <row r="668" spans="1:35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</row>
    <row r="669" spans="1:35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</row>
    <row r="670" spans="1:35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</row>
    <row r="671" spans="1:35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</row>
    <row r="672" spans="1:35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</row>
    <row r="673" spans="1:35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</row>
    <row r="674" spans="1:35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</row>
    <row r="675" spans="1:35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</row>
    <row r="676" spans="1:35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</row>
    <row r="677" spans="1:35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</row>
    <row r="678" spans="1:35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</row>
    <row r="679" spans="1:35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</row>
    <row r="680" spans="1:35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</row>
    <row r="681" spans="1:35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</row>
    <row r="682" spans="1:35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</row>
    <row r="683" spans="1:35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</row>
    <row r="684" spans="1:35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</row>
    <row r="685" spans="1:35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</row>
    <row r="686" spans="1:35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</row>
  </sheetData>
  <autoFilter ref="A3:AI686" xr:uid="{00000000-0009-0000-0000-000005000000}"/>
  <conditionalFormatting sqref="F4:AI686 AJ15 AJ40 AJ48 AJ75 AJ79 AJ107 AJ122 AJ134:AJ137 AJ178 AJ200 AJ210 AJ213:AJ214 AJ231 AJ236 AJ238 AJ268:AJ269 AJ276 AJ284 AJ357:AJ358">
    <cfRule type="containsText" dxfId="197" priority="1" operator="containsText" text="APAGADO">
      <formula>NOT(ISERROR(SEARCH("APAGADO",F4)))</formula>
    </cfRule>
  </conditionalFormatting>
  <conditionalFormatting sqref="AE3:AE1048576">
    <cfRule type="containsText" dxfId="19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opLeftCell="A129" workbookViewId="0">
      <selection activeCell="H137" sqref="H13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6" ht="15.75" thickBot="1" x14ac:dyDescent="0.3">
      <c r="C1" s="9" t="s">
        <v>994</v>
      </c>
      <c r="E1" s="62" t="s">
        <v>995</v>
      </c>
    </row>
    <row r="2" spans="1:6" ht="15.6" customHeight="1" thickTop="1" x14ac:dyDescent="0.25">
      <c r="A2" s="93"/>
      <c r="B2" s="63" t="s">
        <v>1330</v>
      </c>
      <c r="C2" s="64">
        <v>448</v>
      </c>
      <c r="D2" s="65"/>
      <c r="E2" s="66"/>
      <c r="F2" s="129">
        <v>45108</v>
      </c>
    </row>
    <row r="3" spans="1:6" ht="15" customHeight="1" x14ac:dyDescent="0.25">
      <c r="A3" s="94"/>
      <c r="B3" s="67" t="s">
        <v>6</v>
      </c>
      <c r="C3" s="84"/>
      <c r="D3" s="68"/>
      <c r="E3" s="69">
        <f>D3/C2</f>
        <v>0</v>
      </c>
      <c r="F3" s="130"/>
    </row>
    <row r="4" spans="1:6" x14ac:dyDescent="0.25">
      <c r="A4" s="94"/>
      <c r="B4" s="67" t="s">
        <v>1331</v>
      </c>
      <c r="C4" s="85"/>
      <c r="D4" s="68"/>
      <c r="E4" s="69">
        <f>D4/C2</f>
        <v>0</v>
      </c>
      <c r="F4" s="130"/>
    </row>
    <row r="5" spans="1:6" x14ac:dyDescent="0.25">
      <c r="A5" s="94"/>
      <c r="B5" s="67" t="s">
        <v>1332</v>
      </c>
      <c r="C5" s="85">
        <v>1</v>
      </c>
      <c r="D5" s="68"/>
      <c r="E5" s="69">
        <f>D5/C2</f>
        <v>0</v>
      </c>
      <c r="F5" s="130"/>
    </row>
    <row r="6" spans="1:6" ht="15.75" thickBot="1" x14ac:dyDescent="0.3">
      <c r="A6" s="94"/>
      <c r="B6" s="70" t="s">
        <v>16</v>
      </c>
      <c r="C6" s="71"/>
      <c r="D6" s="72"/>
      <c r="E6" s="92">
        <f>D6/C2</f>
        <v>0</v>
      </c>
      <c r="F6" s="130"/>
    </row>
    <row r="7" spans="1:6" ht="15" customHeight="1" thickTop="1" thickBot="1" x14ac:dyDescent="0.3">
      <c r="A7" s="40"/>
      <c r="B7" s="95" t="s">
        <v>1145</v>
      </c>
      <c r="C7" s="96"/>
      <c r="D7" s="96"/>
      <c r="E7" s="97"/>
      <c r="F7" s="130"/>
    </row>
    <row r="8" spans="1:6" ht="15.75" thickBot="1" x14ac:dyDescent="0.3">
      <c r="B8" s="95" t="s">
        <v>1146</v>
      </c>
      <c r="C8" s="96"/>
      <c r="D8" s="96"/>
      <c r="E8" s="98"/>
      <c r="F8" s="131"/>
    </row>
    <row r="9" spans="1:6" ht="15" customHeight="1" thickTop="1" x14ac:dyDescent="0.25">
      <c r="B9" s="63" t="s">
        <v>1330</v>
      </c>
      <c r="C9" s="64">
        <f>AUXILIAR!F3</f>
        <v>462</v>
      </c>
      <c r="D9" s="65"/>
      <c r="E9" s="66"/>
      <c r="F9" s="129">
        <v>45109</v>
      </c>
    </row>
    <row r="10" spans="1:6" x14ac:dyDescent="0.25">
      <c r="B10" s="67" t="s">
        <v>6</v>
      </c>
      <c r="C10" s="84"/>
      <c r="D10" s="68"/>
      <c r="E10" s="69">
        <f>D10/C9</f>
        <v>0</v>
      </c>
      <c r="F10" s="130"/>
    </row>
    <row r="11" spans="1:6" x14ac:dyDescent="0.25">
      <c r="B11" s="67" t="s">
        <v>1331</v>
      </c>
      <c r="C11" s="85"/>
      <c r="D11" s="68"/>
      <c r="E11" s="69">
        <f>D11/C9</f>
        <v>0</v>
      </c>
      <c r="F11" s="130"/>
    </row>
    <row r="12" spans="1:6" ht="15" customHeight="1" x14ac:dyDescent="0.25">
      <c r="B12" s="67" t="s">
        <v>1332</v>
      </c>
      <c r="C12" s="85">
        <v>1</v>
      </c>
      <c r="D12" s="68"/>
      <c r="E12" s="69">
        <f>D12/C9</f>
        <v>0</v>
      </c>
      <c r="F12" s="130"/>
    </row>
    <row r="13" spans="1:6" ht="15.75" thickBot="1" x14ac:dyDescent="0.3">
      <c r="B13" s="70" t="s">
        <v>16</v>
      </c>
      <c r="C13" s="71"/>
      <c r="D13" s="72"/>
      <c r="E13" s="92">
        <f>D13/C9</f>
        <v>0</v>
      </c>
      <c r="F13" s="130"/>
    </row>
    <row r="14" spans="1:6" ht="16.5" thickTop="1" thickBot="1" x14ac:dyDescent="0.3">
      <c r="B14" s="95" t="s">
        <v>1145</v>
      </c>
      <c r="C14" s="96">
        <f>Hoja1!G3</f>
        <v>0</v>
      </c>
      <c r="D14" s="96"/>
      <c r="E14" s="97">
        <f>Hoja1!G4</f>
        <v>0</v>
      </c>
      <c r="F14" s="130"/>
    </row>
    <row r="15" spans="1:6" ht="15" customHeight="1" thickBot="1" x14ac:dyDescent="0.3">
      <c r="B15" s="95" t="s">
        <v>1146</v>
      </c>
      <c r="C15" s="96">
        <f>Hoja1!G5</f>
        <v>0</v>
      </c>
      <c r="D15" s="96"/>
      <c r="E15" s="98">
        <f>Hoja1!G6</f>
        <v>0</v>
      </c>
      <c r="F15" s="131"/>
    </row>
    <row r="16" spans="1:6" ht="15.75" thickTop="1" x14ac:dyDescent="0.25">
      <c r="B16" s="63" t="s">
        <v>1330</v>
      </c>
      <c r="C16" s="64">
        <f>AUXILIAR!F4</f>
        <v>462</v>
      </c>
      <c r="D16" s="65"/>
      <c r="E16" s="66"/>
      <c r="F16" s="129">
        <v>45110</v>
      </c>
    </row>
    <row r="17" spans="2:6" ht="15" customHeight="1" x14ac:dyDescent="0.25">
      <c r="B17" s="67" t="s">
        <v>6</v>
      </c>
      <c r="C17" s="84"/>
      <c r="D17" s="68">
        <f>C17</f>
        <v>0</v>
      </c>
      <c r="E17" s="69">
        <f>D17/C16</f>
        <v>0</v>
      </c>
      <c r="F17" s="130"/>
    </row>
    <row r="18" spans="2:6" x14ac:dyDescent="0.25">
      <c r="B18" s="67" t="s">
        <v>1331</v>
      </c>
      <c r="C18" s="85"/>
      <c r="D18" s="68">
        <f>D17-C18</f>
        <v>0</v>
      </c>
      <c r="E18" s="69">
        <f>D18/C16</f>
        <v>0</v>
      </c>
      <c r="F18" s="130"/>
    </row>
    <row r="19" spans="2:6" x14ac:dyDescent="0.25">
      <c r="B19" s="67" t="s">
        <v>1332</v>
      </c>
      <c r="C19" s="85">
        <v>1</v>
      </c>
      <c r="D19" s="68">
        <f>D18-C19</f>
        <v>-1</v>
      </c>
      <c r="E19" s="69">
        <f>D19/C16</f>
        <v>-2.1645021645021645E-3</v>
      </c>
      <c r="F19" s="130"/>
    </row>
    <row r="20" spans="2:6" ht="15.75" thickBot="1" x14ac:dyDescent="0.3">
      <c r="B20" s="70" t="s">
        <v>16</v>
      </c>
      <c r="C20" s="71"/>
      <c r="D20" s="72">
        <f>D19-C20</f>
        <v>-1</v>
      </c>
      <c r="E20" s="92">
        <f>D20/C16</f>
        <v>-2.1645021645021645E-3</v>
      </c>
      <c r="F20" s="130"/>
    </row>
    <row r="21" spans="2:6" ht="16.5" thickTop="1" thickBot="1" x14ac:dyDescent="0.3">
      <c r="B21" s="95" t="s">
        <v>1145</v>
      </c>
      <c r="C21" s="96">
        <f>Hoja1!H3</f>
        <v>0</v>
      </c>
      <c r="D21" s="96"/>
      <c r="E21" s="97">
        <f>Hoja1!H4</f>
        <v>0</v>
      </c>
      <c r="F21" s="130"/>
    </row>
    <row r="22" spans="2:6" ht="15" customHeight="1" thickBot="1" x14ac:dyDescent="0.3">
      <c r="B22" s="95" t="s">
        <v>1146</v>
      </c>
      <c r="C22" s="96">
        <f>Hoja1!H5</f>
        <v>0</v>
      </c>
      <c r="D22" s="96"/>
      <c r="E22" s="98">
        <f>Hoja1!H6</f>
        <v>0</v>
      </c>
      <c r="F22" s="131"/>
    </row>
    <row r="23" spans="2:6" ht="15.75" thickTop="1" x14ac:dyDescent="0.25">
      <c r="B23" s="63" t="s">
        <v>1330</v>
      </c>
      <c r="C23" s="64">
        <f>AUXILIAR!F5</f>
        <v>462</v>
      </c>
      <c r="D23" s="65"/>
      <c r="E23" s="66"/>
      <c r="F23" s="129">
        <v>45111</v>
      </c>
    </row>
    <row r="24" spans="2:6" x14ac:dyDescent="0.25">
      <c r="B24" s="67" t="s">
        <v>6</v>
      </c>
      <c r="C24" s="84">
        <f>AUXILIAR!E5</f>
        <v>0</v>
      </c>
      <c r="D24" s="68">
        <f>C24</f>
        <v>0</v>
      </c>
      <c r="E24" s="69">
        <f>D24/C23</f>
        <v>0</v>
      </c>
      <c r="F24" s="130"/>
    </row>
    <row r="25" spans="2:6" x14ac:dyDescent="0.25">
      <c r="B25" s="67" t="s">
        <v>1331</v>
      </c>
      <c r="C25" s="85"/>
      <c r="D25" s="68">
        <f>D24-C25</f>
        <v>0</v>
      </c>
      <c r="E25" s="69">
        <f>D25/C23</f>
        <v>0</v>
      </c>
      <c r="F25" s="130"/>
    </row>
    <row r="26" spans="2:6" x14ac:dyDescent="0.25">
      <c r="B26" s="67" t="s">
        <v>1332</v>
      </c>
      <c r="C26" s="85">
        <v>1</v>
      </c>
      <c r="D26" s="68">
        <f>D25-C26</f>
        <v>-1</v>
      </c>
      <c r="E26" s="69">
        <f>D26/C23</f>
        <v>-2.1645021645021645E-3</v>
      </c>
      <c r="F26" s="130"/>
    </row>
    <row r="27" spans="2:6" ht="15" customHeight="1" thickBot="1" x14ac:dyDescent="0.3">
      <c r="B27" s="70" t="s">
        <v>16</v>
      </c>
      <c r="C27" s="71">
        <f>AUXILIAR!B5</f>
        <v>0</v>
      </c>
      <c r="D27" s="72">
        <f>D26-C27</f>
        <v>-1</v>
      </c>
      <c r="E27" s="92">
        <f>D27/C23</f>
        <v>-2.1645021645021645E-3</v>
      </c>
      <c r="F27" s="130"/>
    </row>
    <row r="28" spans="2:6" ht="16.5" thickTop="1" thickBot="1" x14ac:dyDescent="0.3">
      <c r="B28" s="95" t="s">
        <v>1145</v>
      </c>
      <c r="C28" s="96">
        <f>Hoja1!I3</f>
        <v>0</v>
      </c>
      <c r="D28" s="96"/>
      <c r="E28" s="97">
        <f>Hoja1!I4</f>
        <v>0</v>
      </c>
      <c r="F28" s="130"/>
    </row>
    <row r="29" spans="2:6" ht="15.75" thickBot="1" x14ac:dyDescent="0.3">
      <c r="B29" s="95" t="s">
        <v>1146</v>
      </c>
      <c r="C29" s="96">
        <f>Hoja1!I5</f>
        <v>0</v>
      </c>
      <c r="D29" s="96"/>
      <c r="E29" s="98">
        <f>Hoja1!I6</f>
        <v>0</v>
      </c>
      <c r="F29" s="131"/>
    </row>
    <row r="30" spans="2:6" ht="15.75" thickTop="1" x14ac:dyDescent="0.25">
      <c r="B30" s="63" t="s">
        <v>1330</v>
      </c>
      <c r="C30" s="64">
        <f>AUXILIAR!F6</f>
        <v>462</v>
      </c>
      <c r="D30" s="65"/>
      <c r="E30" s="66"/>
      <c r="F30" s="129">
        <v>45112</v>
      </c>
    </row>
    <row r="31" spans="2:6" x14ac:dyDescent="0.25">
      <c r="B31" s="67" t="s">
        <v>6</v>
      </c>
      <c r="C31" s="84"/>
      <c r="D31" s="68">
        <f>C31</f>
        <v>0</v>
      </c>
      <c r="E31" s="69">
        <f>D31/C30</f>
        <v>0</v>
      </c>
      <c r="F31" s="130"/>
    </row>
    <row r="32" spans="2:6" ht="15.75" customHeight="1" x14ac:dyDescent="0.25">
      <c r="B32" s="67" t="s">
        <v>1331</v>
      </c>
      <c r="C32" s="85"/>
      <c r="D32" s="68">
        <f>D31-C32</f>
        <v>0</v>
      </c>
      <c r="E32" s="69">
        <f>D32/C30</f>
        <v>0</v>
      </c>
      <c r="F32" s="130"/>
    </row>
    <row r="33" spans="2:6" x14ac:dyDescent="0.25">
      <c r="B33" s="67" t="s">
        <v>1332</v>
      </c>
      <c r="C33" s="85">
        <v>1</v>
      </c>
      <c r="D33" s="68">
        <f>D32-C33</f>
        <v>-1</v>
      </c>
      <c r="E33" s="69">
        <f>D33/C30</f>
        <v>-2.1645021645021645E-3</v>
      </c>
      <c r="F33" s="130"/>
    </row>
    <row r="34" spans="2:6" ht="15.75" thickBot="1" x14ac:dyDescent="0.3">
      <c r="B34" s="70" t="s">
        <v>16</v>
      </c>
      <c r="C34" s="71"/>
      <c r="D34" s="72">
        <f>D33-C34</f>
        <v>-1</v>
      </c>
      <c r="E34" s="92">
        <f>D34/C30</f>
        <v>-2.1645021645021645E-3</v>
      </c>
      <c r="F34" s="130"/>
    </row>
    <row r="35" spans="2:6" ht="16.5" thickTop="1" thickBot="1" x14ac:dyDescent="0.3">
      <c r="B35" s="95" t="s">
        <v>1145</v>
      </c>
      <c r="C35" s="96">
        <f>Hoja1!J3</f>
        <v>0</v>
      </c>
      <c r="D35" s="96"/>
      <c r="E35" s="97">
        <f>Hoja1!J4</f>
        <v>0</v>
      </c>
      <c r="F35" s="130"/>
    </row>
    <row r="36" spans="2:6" ht="15.75" thickBot="1" x14ac:dyDescent="0.3">
      <c r="B36" s="95" t="s">
        <v>1146</v>
      </c>
      <c r="C36" s="96">
        <f>Hoja1!J5</f>
        <v>0</v>
      </c>
      <c r="D36" s="96"/>
      <c r="E36" s="98">
        <f>Hoja1!J6</f>
        <v>0</v>
      </c>
      <c r="F36" s="131"/>
    </row>
    <row r="37" spans="2:6" ht="15.75" customHeight="1" thickTop="1" x14ac:dyDescent="0.25">
      <c r="B37" s="63" t="s">
        <v>1330</v>
      </c>
      <c r="C37" s="64">
        <v>448</v>
      </c>
      <c r="D37" s="65"/>
      <c r="E37" s="66"/>
      <c r="F37" s="129">
        <v>45113</v>
      </c>
    </row>
    <row r="38" spans="2:6" x14ac:dyDescent="0.25">
      <c r="B38" s="67" t="s">
        <v>6</v>
      </c>
      <c r="C38" s="84">
        <f>AUXILIAR!E7</f>
        <v>25</v>
      </c>
      <c r="D38" s="68">
        <f>C38</f>
        <v>25</v>
      </c>
      <c r="E38" s="69">
        <f>D38/C37</f>
        <v>5.5803571428571432E-2</v>
      </c>
      <c r="F38" s="130"/>
    </row>
    <row r="39" spans="2:6" x14ac:dyDescent="0.25">
      <c r="B39" s="67" t="s">
        <v>1331</v>
      </c>
      <c r="C39" s="85">
        <v>3</v>
      </c>
      <c r="D39" s="68">
        <f>D38-C39</f>
        <v>22</v>
      </c>
      <c r="E39" s="69">
        <f>D39/C37</f>
        <v>4.9107142857142856E-2</v>
      </c>
      <c r="F39" s="130"/>
    </row>
    <row r="40" spans="2:6" x14ac:dyDescent="0.25">
      <c r="B40" s="67" t="s">
        <v>1332</v>
      </c>
      <c r="C40" s="85">
        <v>1</v>
      </c>
      <c r="D40" s="68"/>
      <c r="E40" s="69">
        <f>D40/C37</f>
        <v>0</v>
      </c>
      <c r="F40" s="130"/>
    </row>
    <row r="41" spans="2:6" ht="15.7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</row>
    <row r="42" spans="2:6" ht="15" customHeight="1" thickTop="1" thickBot="1" x14ac:dyDescent="0.3">
      <c r="B42" s="95" t="s">
        <v>1145</v>
      </c>
      <c r="C42" s="96">
        <f>Hoja1!K3</f>
        <v>12</v>
      </c>
      <c r="D42" s="96"/>
      <c r="E42" s="97">
        <f>Hoja1!K4</f>
        <v>4.9792531120331947E-2</v>
      </c>
      <c r="F42" s="130"/>
    </row>
    <row r="43" spans="2:6" ht="15.75" thickBot="1" x14ac:dyDescent="0.3">
      <c r="B43" s="95" t="s">
        <v>1146</v>
      </c>
      <c r="C43" s="96">
        <f>Hoja1!K5</f>
        <v>13</v>
      </c>
      <c r="D43" s="96"/>
      <c r="E43" s="98">
        <f>Hoja1!K6</f>
        <v>6.1611374407582936E-2</v>
      </c>
      <c r="F43" s="131"/>
    </row>
    <row r="44" spans="2:6" ht="15.75" thickTop="1" x14ac:dyDescent="0.25">
      <c r="B44" s="63" t="s">
        <v>1330</v>
      </c>
      <c r="C44" s="64">
        <f>AUXILIAR!F8</f>
        <v>462</v>
      </c>
      <c r="D44" s="65"/>
      <c r="E44" s="66"/>
      <c r="F44" s="129">
        <v>45114</v>
      </c>
    </row>
    <row r="45" spans="2:6" x14ac:dyDescent="0.25">
      <c r="B45" s="67" t="s">
        <v>6</v>
      </c>
      <c r="C45" s="84">
        <f>AUXILIAR!E8</f>
        <v>15</v>
      </c>
      <c r="D45" s="68">
        <f>C45</f>
        <v>15</v>
      </c>
      <c r="E45" s="69">
        <f>D45/C44</f>
        <v>3.2467532467532464E-2</v>
      </c>
      <c r="F45" s="130"/>
    </row>
    <row r="46" spans="2:6" x14ac:dyDescent="0.25">
      <c r="B46" s="67" t="s">
        <v>1331</v>
      </c>
      <c r="C46" s="85">
        <v>2</v>
      </c>
      <c r="D46" s="68">
        <f>D45-C46</f>
        <v>13</v>
      </c>
      <c r="E46" s="69">
        <f>D46/C44</f>
        <v>2.813852813852814E-2</v>
      </c>
      <c r="F46" s="130"/>
    </row>
    <row r="47" spans="2:6" x14ac:dyDescent="0.25">
      <c r="B47" s="67" t="s">
        <v>1332</v>
      </c>
      <c r="C47" s="85">
        <v>1</v>
      </c>
      <c r="D47" s="68">
        <f>D46-C47</f>
        <v>12</v>
      </c>
      <c r="E47" s="69">
        <f>D47/C44</f>
        <v>2.5974025974025976E-2</v>
      </c>
      <c r="F47" s="130"/>
    </row>
    <row r="48" spans="2:6" ht="15.75" thickBot="1" x14ac:dyDescent="0.3">
      <c r="B48" s="70" t="s">
        <v>16</v>
      </c>
      <c r="C48" s="71">
        <f>AUXILIAR!B8</f>
        <v>7</v>
      </c>
      <c r="D48" s="72">
        <f>D47-C48</f>
        <v>5</v>
      </c>
      <c r="E48" s="92">
        <f>D48/C44</f>
        <v>1.0822510822510822E-2</v>
      </c>
      <c r="F48" s="130"/>
    </row>
    <row r="49" spans="2:6" ht="16.5" thickTop="1" thickBot="1" x14ac:dyDescent="0.3">
      <c r="B49" s="95" t="s">
        <v>1145</v>
      </c>
      <c r="C49" s="96">
        <f>Hoja1!L3</f>
        <v>5</v>
      </c>
      <c r="D49" s="96"/>
      <c r="E49" s="97">
        <f>Hoja1!L4</f>
        <v>2.0746887966804978E-2</v>
      </c>
      <c r="F49" s="130"/>
    </row>
    <row r="50" spans="2:6" ht="15.75" thickBot="1" x14ac:dyDescent="0.3">
      <c r="B50" s="95" t="s">
        <v>1146</v>
      </c>
      <c r="C50" s="96">
        <f>Hoja1!L5</f>
        <v>10</v>
      </c>
      <c r="D50" s="96"/>
      <c r="E50" s="98">
        <v>0.05</v>
      </c>
      <c r="F50" s="131"/>
    </row>
    <row r="51" spans="2:6" ht="15.75" thickTop="1" x14ac:dyDescent="0.25">
      <c r="B51" s="63" t="s">
        <v>1330</v>
      </c>
      <c r="C51" s="64">
        <f>AUXILIAR!F9</f>
        <v>462</v>
      </c>
      <c r="D51" s="65"/>
      <c r="E51" s="66"/>
      <c r="F51" s="129">
        <v>45115</v>
      </c>
    </row>
    <row r="52" spans="2:6" x14ac:dyDescent="0.25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0"/>
    </row>
    <row r="53" spans="2:6" x14ac:dyDescent="0.25">
      <c r="B53" s="67" t="s">
        <v>1331</v>
      </c>
      <c r="C53" s="85"/>
      <c r="D53" s="68">
        <f>D52-C53</f>
        <v>0</v>
      </c>
      <c r="E53" s="69">
        <f>D53/C51</f>
        <v>0</v>
      </c>
      <c r="F53" s="130"/>
    </row>
    <row r="54" spans="2:6" x14ac:dyDescent="0.25">
      <c r="B54" s="67" t="s">
        <v>1332</v>
      </c>
      <c r="C54" s="85">
        <v>1</v>
      </c>
      <c r="D54" s="68">
        <f>D53-C54</f>
        <v>-1</v>
      </c>
      <c r="E54" s="69">
        <f>D54/C51</f>
        <v>-2.1645021645021645E-3</v>
      </c>
      <c r="F54" s="130"/>
    </row>
    <row r="55" spans="2:6" ht="15.75" thickBot="1" x14ac:dyDescent="0.3">
      <c r="B55" s="70" t="s">
        <v>16</v>
      </c>
      <c r="C55" s="71">
        <f>AUXILIAR!B9</f>
        <v>0</v>
      </c>
      <c r="D55" s="72">
        <f>D54-C55</f>
        <v>-1</v>
      </c>
      <c r="E55" s="92">
        <f>D55/C51</f>
        <v>-2.1645021645021645E-3</v>
      </c>
      <c r="F55" s="130"/>
    </row>
    <row r="56" spans="2:6" ht="16.5" thickTop="1" thickBot="1" x14ac:dyDescent="0.3">
      <c r="B56" s="95" t="s">
        <v>1145</v>
      </c>
      <c r="C56" s="96">
        <f>Hoja1!M3</f>
        <v>0</v>
      </c>
      <c r="D56" s="96"/>
      <c r="E56" s="97">
        <f>Hoja1!M4</f>
        <v>0</v>
      </c>
      <c r="F56" s="130"/>
    </row>
    <row r="57" spans="2:6" ht="15.75" thickBot="1" x14ac:dyDescent="0.3">
      <c r="B57" s="95" t="s">
        <v>1146</v>
      </c>
      <c r="C57" s="96">
        <f>Hoja1!M5</f>
        <v>0</v>
      </c>
      <c r="D57" s="96"/>
      <c r="E57" s="98">
        <f>Hoja1!M6</f>
        <v>0</v>
      </c>
      <c r="F57" s="131"/>
    </row>
    <row r="58" spans="2:6" ht="15.75" thickTop="1" x14ac:dyDescent="0.25">
      <c r="B58" s="63" t="s">
        <v>1330</v>
      </c>
      <c r="C58" s="64">
        <f>AUXILIAR!F10</f>
        <v>462</v>
      </c>
      <c r="D58" s="65"/>
      <c r="E58" s="66"/>
      <c r="F58" s="129">
        <v>45116</v>
      </c>
    </row>
    <row r="59" spans="2:6" x14ac:dyDescent="0.25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0"/>
    </row>
    <row r="60" spans="2:6" x14ac:dyDescent="0.25">
      <c r="B60" s="67" t="s">
        <v>1331</v>
      </c>
      <c r="C60" s="85"/>
      <c r="D60" s="68">
        <f>D59-C60</f>
        <v>0</v>
      </c>
      <c r="E60" s="69">
        <f>D60/C58</f>
        <v>0</v>
      </c>
      <c r="F60" s="130"/>
    </row>
    <row r="61" spans="2:6" x14ac:dyDescent="0.25">
      <c r="B61" s="67" t="s">
        <v>1332</v>
      </c>
      <c r="C61" s="85">
        <v>1</v>
      </c>
      <c r="D61" s="68">
        <f>D60-C61</f>
        <v>-1</v>
      </c>
      <c r="E61" s="69">
        <f>D61/C58</f>
        <v>-2.1645021645021645E-3</v>
      </c>
      <c r="F61" s="130"/>
    </row>
    <row r="62" spans="2:6" ht="15.75" thickBot="1" x14ac:dyDescent="0.3">
      <c r="B62" s="70" t="s">
        <v>16</v>
      </c>
      <c r="C62" s="71"/>
      <c r="D62" s="72">
        <f>D61-C62</f>
        <v>-1</v>
      </c>
      <c r="E62" s="92">
        <f>D62/C58</f>
        <v>-2.1645021645021645E-3</v>
      </c>
      <c r="F62" s="130"/>
    </row>
    <row r="63" spans="2:6" ht="16.5" thickTop="1" thickBot="1" x14ac:dyDescent="0.3">
      <c r="B63" s="95" t="s">
        <v>1145</v>
      </c>
      <c r="C63" s="96">
        <f>Hoja1!N3</f>
        <v>0</v>
      </c>
      <c r="D63" s="96"/>
      <c r="E63" s="97">
        <f>Hoja1!N4</f>
        <v>0</v>
      </c>
      <c r="F63" s="130"/>
    </row>
    <row r="64" spans="2:6" ht="15.75" thickBot="1" x14ac:dyDescent="0.3">
      <c r="B64" s="95" t="s">
        <v>1146</v>
      </c>
      <c r="C64" s="96">
        <f>Hoja1!N5</f>
        <v>0</v>
      </c>
      <c r="D64" s="96"/>
      <c r="E64" s="98">
        <f>Hoja1!N6</f>
        <v>0</v>
      </c>
      <c r="F64" s="131"/>
    </row>
    <row r="65" spans="2:6" ht="15.75" thickTop="1" x14ac:dyDescent="0.25">
      <c r="B65" s="63" t="s">
        <v>1330</v>
      </c>
      <c r="C65" s="64">
        <f>AUXILIAR!F11</f>
        <v>462</v>
      </c>
      <c r="D65" s="65"/>
      <c r="E65" s="66"/>
      <c r="F65" s="129">
        <v>45117</v>
      </c>
    </row>
    <row r="66" spans="2:6" x14ac:dyDescent="0.25">
      <c r="B66" s="67" t="s">
        <v>6</v>
      </c>
      <c r="C66" s="84">
        <f>AUXILIAR!E11</f>
        <v>17</v>
      </c>
      <c r="D66" s="68">
        <f>C66</f>
        <v>17</v>
      </c>
      <c r="E66" s="69">
        <f>D66/C65</f>
        <v>3.67965367965368E-2</v>
      </c>
      <c r="F66" s="130"/>
    </row>
    <row r="67" spans="2:6" x14ac:dyDescent="0.25">
      <c r="B67" s="67" t="s">
        <v>1331</v>
      </c>
      <c r="C67" s="85">
        <v>1</v>
      </c>
      <c r="D67" s="68">
        <f>D66-C67</f>
        <v>16</v>
      </c>
      <c r="E67" s="69">
        <f>D67/C65</f>
        <v>3.4632034632034632E-2</v>
      </c>
      <c r="F67" s="130"/>
    </row>
    <row r="68" spans="2:6" x14ac:dyDescent="0.25">
      <c r="B68" s="67" t="s">
        <v>1332</v>
      </c>
      <c r="C68" s="85">
        <v>1</v>
      </c>
      <c r="D68" s="68">
        <f>D67-C68</f>
        <v>15</v>
      </c>
      <c r="E68" s="69">
        <f>D68/C65</f>
        <v>3.2467532467532464E-2</v>
      </c>
      <c r="F68" s="130"/>
    </row>
    <row r="69" spans="2:6" ht="15.75" thickBot="1" x14ac:dyDescent="0.3">
      <c r="B69" s="70" t="s">
        <v>16</v>
      </c>
      <c r="C69" s="71">
        <f>AUXILIAR!B11</f>
        <v>11</v>
      </c>
      <c r="D69" s="72">
        <f>D68-C69</f>
        <v>4</v>
      </c>
      <c r="E69" s="92">
        <f>D69/C65</f>
        <v>8.658008658008658E-3</v>
      </c>
      <c r="F69" s="130"/>
    </row>
    <row r="70" spans="2:6" ht="16.5" thickTop="1" thickBot="1" x14ac:dyDescent="0.3">
      <c r="B70" s="95" t="s">
        <v>1145</v>
      </c>
      <c r="C70" s="96">
        <f>Hoja1!O3</f>
        <v>5</v>
      </c>
      <c r="D70" s="96"/>
      <c r="E70" s="97">
        <f>Hoja1!O4</f>
        <v>2.0746887966804978E-2</v>
      </c>
      <c r="F70" s="130"/>
    </row>
    <row r="71" spans="2:6" ht="15.75" thickBot="1" x14ac:dyDescent="0.3">
      <c r="B71" s="95" t="s">
        <v>1146</v>
      </c>
      <c r="C71" s="96">
        <f>Hoja1!O5</f>
        <v>12</v>
      </c>
      <c r="D71" s="96"/>
      <c r="E71" s="98">
        <v>0.06</v>
      </c>
      <c r="F71" s="131"/>
    </row>
    <row r="72" spans="2:6" ht="15.75" thickTop="1" x14ac:dyDescent="0.25">
      <c r="B72" s="63" t="s">
        <v>1330</v>
      </c>
      <c r="C72" s="64">
        <f>AUXILIAR!F12</f>
        <v>462</v>
      </c>
      <c r="D72" s="65"/>
      <c r="E72" s="66"/>
      <c r="F72" s="129">
        <v>45118</v>
      </c>
    </row>
    <row r="73" spans="2:6" x14ac:dyDescent="0.25">
      <c r="B73" s="67" t="s">
        <v>6</v>
      </c>
      <c r="C73" s="84">
        <v>47</v>
      </c>
      <c r="D73" s="68">
        <f>C73</f>
        <v>47</v>
      </c>
      <c r="E73" s="69">
        <f>D73/C72</f>
        <v>0.10173160173160173</v>
      </c>
      <c r="F73" s="130"/>
    </row>
    <row r="74" spans="2:6" x14ac:dyDescent="0.25">
      <c r="B74" s="67" t="s">
        <v>1331</v>
      </c>
      <c r="C74" s="85">
        <v>0</v>
      </c>
      <c r="D74" s="68">
        <f>D73-C74</f>
        <v>47</v>
      </c>
      <c r="E74" s="69">
        <f>D74/C72</f>
        <v>0.10173160173160173</v>
      </c>
      <c r="F74" s="130"/>
    </row>
    <row r="75" spans="2:6" x14ac:dyDescent="0.25">
      <c r="B75" s="67" t="s">
        <v>1332</v>
      </c>
      <c r="C75" s="85">
        <v>1</v>
      </c>
      <c r="D75" s="68">
        <f>D74-C75</f>
        <v>46</v>
      </c>
      <c r="E75" s="69">
        <f>D75/C72</f>
        <v>9.9567099567099568E-2</v>
      </c>
      <c r="F75" s="130"/>
    </row>
    <row r="76" spans="2:6" ht="15.75" thickBot="1" x14ac:dyDescent="0.3">
      <c r="B76" s="70" t="s">
        <v>16</v>
      </c>
      <c r="C76" s="71">
        <v>11</v>
      </c>
      <c r="D76" s="72">
        <f>D75-C76</f>
        <v>35</v>
      </c>
      <c r="E76" s="92">
        <f>D76/C72</f>
        <v>7.575757575757576E-2</v>
      </c>
      <c r="F76" s="130"/>
    </row>
    <row r="77" spans="2:6" ht="16.5" thickTop="1" thickBot="1" x14ac:dyDescent="0.3">
      <c r="B77" s="95" t="s">
        <v>1145</v>
      </c>
      <c r="C77" s="96">
        <f>Hoja1!P3</f>
        <v>14</v>
      </c>
      <c r="D77" s="96"/>
      <c r="E77" s="97">
        <f>Hoja1!P4</f>
        <v>5.8091286307053944E-2</v>
      </c>
      <c r="F77" s="130"/>
    </row>
    <row r="78" spans="2:6" ht="15.75" thickBot="1" x14ac:dyDescent="0.3">
      <c r="B78" s="95" t="s">
        <v>1146</v>
      </c>
      <c r="C78" s="96">
        <f>Hoja1!P5</f>
        <v>35</v>
      </c>
      <c r="D78" s="96"/>
      <c r="E78" s="98">
        <v>0.16</v>
      </c>
      <c r="F78" s="131"/>
    </row>
    <row r="79" spans="2:6" ht="15.75" thickTop="1" x14ac:dyDescent="0.25">
      <c r="B79" s="63" t="s">
        <v>1330</v>
      </c>
      <c r="C79" s="64">
        <f>AUXILIAR!F13</f>
        <v>462</v>
      </c>
      <c r="D79" s="65"/>
      <c r="E79" s="66"/>
      <c r="F79" s="129">
        <v>45119</v>
      </c>
    </row>
    <row r="80" spans="2:6" x14ac:dyDescent="0.25">
      <c r="B80" s="67" t="s">
        <v>6</v>
      </c>
      <c r="C80" s="84">
        <v>46</v>
      </c>
      <c r="D80" s="68">
        <f>C80</f>
        <v>46</v>
      </c>
      <c r="E80" s="69">
        <f>D80/C79</f>
        <v>9.9567099567099568E-2</v>
      </c>
      <c r="F80" s="130"/>
    </row>
    <row r="81" spans="2:10" x14ac:dyDescent="0.25">
      <c r="B81" s="67" t="s">
        <v>1331</v>
      </c>
      <c r="C81" s="85">
        <v>3</v>
      </c>
      <c r="D81" s="68">
        <f>D80-C81</f>
        <v>43</v>
      </c>
      <c r="E81" s="69">
        <f>D81/C79</f>
        <v>9.3073593073593072E-2</v>
      </c>
      <c r="F81" s="130"/>
    </row>
    <row r="82" spans="2:10" x14ac:dyDescent="0.25">
      <c r="B82" s="67" t="s">
        <v>1332</v>
      </c>
      <c r="C82" s="85">
        <v>1</v>
      </c>
      <c r="D82" s="68">
        <f>D81-C82</f>
        <v>42</v>
      </c>
      <c r="E82" s="69">
        <f>D82/C79</f>
        <v>9.0909090909090912E-2</v>
      </c>
      <c r="F82" s="130"/>
    </row>
    <row r="83" spans="2:10" ht="15.7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7.1428571428571425E-2</v>
      </c>
      <c r="F83" s="130"/>
    </row>
    <row r="84" spans="2:10" ht="16.5" thickTop="1" thickBot="1" x14ac:dyDescent="0.3">
      <c r="B84" s="95" t="s">
        <v>1145</v>
      </c>
      <c r="C84" s="96">
        <f>Hoja1!Q3</f>
        <v>11</v>
      </c>
      <c r="D84" s="96"/>
      <c r="E84" s="97">
        <f>Hoja1!Q4</f>
        <v>4.5643153526970952E-2</v>
      </c>
      <c r="F84" s="130"/>
    </row>
    <row r="85" spans="2:10" ht="15.75" thickBot="1" x14ac:dyDescent="0.3">
      <c r="B85" s="95" t="s">
        <v>1146</v>
      </c>
      <c r="C85" s="96">
        <f>Hoja1!Q5</f>
        <v>35</v>
      </c>
      <c r="E85" s="98">
        <v>0.17</v>
      </c>
      <c r="F85" s="131"/>
    </row>
    <row r="86" spans="2:10" ht="15.75" thickTop="1" x14ac:dyDescent="0.25">
      <c r="B86" s="63" t="s">
        <v>1330</v>
      </c>
      <c r="C86" s="64">
        <f>AUXILIAR!F14</f>
        <v>462</v>
      </c>
      <c r="D86" s="65"/>
      <c r="E86" s="66"/>
      <c r="F86" s="129">
        <v>45120</v>
      </c>
    </row>
    <row r="87" spans="2:10" x14ac:dyDescent="0.25">
      <c r="B87" s="67" t="s">
        <v>6</v>
      </c>
      <c r="C87" s="84">
        <v>71</v>
      </c>
      <c r="D87" s="68">
        <f>C87</f>
        <v>71</v>
      </c>
      <c r="E87" s="69">
        <f>D87/C86</f>
        <v>0.15367965367965367</v>
      </c>
      <c r="F87" s="130"/>
    </row>
    <row r="88" spans="2:10" x14ac:dyDescent="0.25">
      <c r="B88" s="67" t="s">
        <v>1331</v>
      </c>
      <c r="C88" s="85">
        <v>4</v>
      </c>
      <c r="D88" s="68">
        <f>D87-C88</f>
        <v>67</v>
      </c>
      <c r="E88" s="69">
        <f>D88/C86</f>
        <v>0.14502164502164502</v>
      </c>
      <c r="F88" s="130"/>
    </row>
    <row r="89" spans="2:10" x14ac:dyDescent="0.25">
      <c r="B89" s="67" t="s">
        <v>1332</v>
      </c>
      <c r="C89" s="85">
        <v>1</v>
      </c>
      <c r="D89" s="68">
        <f>D88-C89</f>
        <v>66</v>
      </c>
      <c r="E89" s="69">
        <f>D89/C86</f>
        <v>0.14285714285714285</v>
      </c>
      <c r="F89" s="130"/>
    </row>
    <row r="90" spans="2:10" ht="15.7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0.11255411255411256</v>
      </c>
      <c r="F90" s="130"/>
    </row>
    <row r="91" spans="2:10" ht="16.5" thickTop="1" thickBot="1" x14ac:dyDescent="0.3">
      <c r="B91" s="95" t="s">
        <v>1145</v>
      </c>
      <c r="C91" s="96">
        <v>16</v>
      </c>
      <c r="D91" s="96"/>
      <c r="E91" s="97">
        <v>7.0000000000000007E-2</v>
      </c>
      <c r="F91" s="130"/>
    </row>
    <row r="92" spans="2:10" ht="15.75" thickBot="1" x14ac:dyDescent="0.3">
      <c r="B92" s="95" t="s">
        <v>1146</v>
      </c>
      <c r="C92" s="96">
        <f>Hoja1!R5</f>
        <v>55</v>
      </c>
      <c r="D92" s="96"/>
      <c r="E92" s="98">
        <f>Hoja1!R6</f>
        <v>0.26066350710900477</v>
      </c>
      <c r="F92" s="131"/>
    </row>
    <row r="93" spans="2:10" ht="17.25" thickTop="1" thickBot="1" x14ac:dyDescent="0.3">
      <c r="B93" s="63" t="s">
        <v>1330</v>
      </c>
      <c r="C93" s="64">
        <f>AUXILIAR!F15</f>
        <v>462</v>
      </c>
      <c r="D93" s="65"/>
      <c r="E93" s="66"/>
      <c r="F93" s="129">
        <v>45121</v>
      </c>
      <c r="G93" s="109" t="s">
        <v>1398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126</v>
      </c>
      <c r="D94" s="68">
        <f>C94</f>
        <v>126</v>
      </c>
      <c r="E94" s="69">
        <f>D94/C93</f>
        <v>0.27272727272727271</v>
      </c>
      <c r="F94" s="130"/>
      <c r="G94" s="108"/>
      <c r="H94" s="119" t="s">
        <v>1330</v>
      </c>
      <c r="I94" s="123" t="s">
        <v>1428</v>
      </c>
      <c r="J94" s="112" t="s">
        <v>995</v>
      </c>
    </row>
    <row r="95" spans="2:10" ht="17.25" thickTop="1" thickBot="1" x14ac:dyDescent="0.3">
      <c r="B95" s="67" t="s">
        <v>1331</v>
      </c>
      <c r="C95" s="85">
        <v>0</v>
      </c>
      <c r="D95" s="68">
        <f>D94-C95</f>
        <v>126</v>
      </c>
      <c r="E95" s="69">
        <f>D95/C93</f>
        <v>0.27272727272727271</v>
      </c>
      <c r="F95" s="130"/>
      <c r="G95" s="117" t="s">
        <v>1421</v>
      </c>
      <c r="H95" s="120">
        <f>AUXILIAR!B48</f>
        <v>5</v>
      </c>
      <c r="I95" s="124"/>
      <c r="J95" s="116"/>
    </row>
    <row r="96" spans="2:10" ht="16.5" thickTop="1" x14ac:dyDescent="0.25">
      <c r="B96" s="67" t="s">
        <v>1332</v>
      </c>
      <c r="C96" s="85">
        <v>1</v>
      </c>
      <c r="D96" s="68">
        <f>D95-C96</f>
        <v>125</v>
      </c>
      <c r="E96" s="69">
        <f>D96/C93</f>
        <v>0.27056277056277056</v>
      </c>
      <c r="F96" s="130"/>
      <c r="G96" s="67" t="s">
        <v>1154</v>
      </c>
      <c r="H96" s="121">
        <f>AUXILIAR!C48</f>
        <v>5</v>
      </c>
      <c r="I96" s="125">
        <f>AUXILIAR!E48</f>
        <v>2</v>
      </c>
      <c r="J96" s="115">
        <f>I96/H96</f>
        <v>0.4</v>
      </c>
    </row>
    <row r="97" spans="2:10" ht="16.5" thickBot="1" x14ac:dyDescent="0.3">
      <c r="B97" s="70" t="s">
        <v>16</v>
      </c>
      <c r="C97" s="71">
        <v>18</v>
      </c>
      <c r="D97" s="72">
        <f>D96-C97</f>
        <v>107</v>
      </c>
      <c r="E97" s="92">
        <f>D97/C93</f>
        <v>0.23160173160173161</v>
      </c>
      <c r="F97" s="130"/>
      <c r="G97" s="67" t="s">
        <v>1423</v>
      </c>
      <c r="H97" s="121">
        <f>AUXILIAR!D48</f>
        <v>5</v>
      </c>
      <c r="I97" s="126">
        <f>AUXILIAR!F48</f>
        <v>1</v>
      </c>
      <c r="J97" s="110">
        <f>I97/H97</f>
        <v>0.2</v>
      </c>
    </row>
    <row r="98" spans="2:10" ht="17.25" thickTop="1" thickBot="1" x14ac:dyDescent="0.3">
      <c r="B98" s="95" t="s">
        <v>1145</v>
      </c>
      <c r="C98" s="96">
        <f>Hoja1!S3</f>
        <v>59</v>
      </c>
      <c r="D98" s="96"/>
      <c r="E98" s="97">
        <f>Hoja1!S4</f>
        <v>0.24481327800829875</v>
      </c>
      <c r="F98" s="130"/>
      <c r="G98" s="67" t="s">
        <v>1430</v>
      </c>
      <c r="H98" s="121">
        <f>paradas!H1</f>
        <v>10</v>
      </c>
      <c r="I98" s="127">
        <f>paradas!S2+paradas!S3</f>
        <v>3</v>
      </c>
      <c r="J98" s="113">
        <f>I98/H98</f>
        <v>0.3</v>
      </c>
    </row>
    <row r="99" spans="2:10" ht="17.25" thickTop="1" thickBot="1" x14ac:dyDescent="0.3">
      <c r="B99" s="95" t="s">
        <v>1146</v>
      </c>
      <c r="C99" s="96">
        <f>Hoja1!S5</f>
        <v>67</v>
      </c>
      <c r="D99" s="96"/>
      <c r="E99" s="98">
        <v>0.23</v>
      </c>
      <c r="F99" s="131"/>
      <c r="G99" s="70" t="s">
        <v>1429</v>
      </c>
      <c r="H99" s="122">
        <f>AUXILIAR!G48</f>
        <v>3</v>
      </c>
      <c r="I99" s="128"/>
      <c r="J99" s="114"/>
    </row>
    <row r="100" spans="2:10" ht="17.25" thickTop="1" thickBot="1" x14ac:dyDescent="0.3">
      <c r="B100" s="63" t="s">
        <v>1330</v>
      </c>
      <c r="C100" s="64">
        <f>AUXILIAR!F16</f>
        <v>462</v>
      </c>
      <c r="D100" s="65"/>
      <c r="E100" s="66"/>
      <c r="F100" s="129">
        <v>45122</v>
      </c>
      <c r="G100" s="109" t="s">
        <v>1398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44</v>
      </c>
      <c r="D101" s="68">
        <f>C101</f>
        <v>44</v>
      </c>
      <c r="E101" s="69">
        <f>D101/C100</f>
        <v>9.5238095238095233E-2</v>
      </c>
      <c r="F101" s="130"/>
      <c r="G101" s="108"/>
      <c r="H101" s="119" t="s">
        <v>1330</v>
      </c>
      <c r="I101" s="123" t="s">
        <v>1428</v>
      </c>
      <c r="J101" s="112" t="s">
        <v>995</v>
      </c>
    </row>
    <row r="102" spans="2:10" ht="17.25" thickTop="1" thickBot="1" x14ac:dyDescent="0.3">
      <c r="B102" s="67" t="s">
        <v>1331</v>
      </c>
      <c r="C102" s="85"/>
      <c r="D102" s="68">
        <f>D101-C102</f>
        <v>44</v>
      </c>
      <c r="E102" s="69">
        <f>D102/C100</f>
        <v>9.5238095238095233E-2</v>
      </c>
      <c r="F102" s="130"/>
      <c r="G102" s="117" t="s">
        <v>1421</v>
      </c>
      <c r="H102" s="120">
        <f>AUXILIAR!B49</f>
        <v>5</v>
      </c>
      <c r="I102" s="124"/>
      <c r="J102" s="116"/>
    </row>
    <row r="103" spans="2:10" ht="16.5" thickTop="1" x14ac:dyDescent="0.25">
      <c r="B103" s="67" t="s">
        <v>1332</v>
      </c>
      <c r="C103" s="85">
        <v>1</v>
      </c>
      <c r="D103" s="68">
        <f>D102-C103</f>
        <v>43</v>
      </c>
      <c r="E103" s="69">
        <f>D103/C100</f>
        <v>9.3073593073593072E-2</v>
      </c>
      <c r="F103" s="130"/>
      <c r="G103" s="67" t="s">
        <v>1154</v>
      </c>
      <c r="H103" s="121">
        <f>AUXILIAR!C48</f>
        <v>5</v>
      </c>
      <c r="I103" s="125">
        <f>AUXILIAR!E49</f>
        <v>2</v>
      </c>
      <c r="J103" s="115">
        <f>I103/H103</f>
        <v>0.4</v>
      </c>
    </row>
    <row r="104" spans="2:10" ht="16.5" thickBot="1" x14ac:dyDescent="0.3">
      <c r="B104" s="70" t="s">
        <v>16</v>
      </c>
      <c r="C104" s="71">
        <f>AUXILIAR!B16</f>
        <v>15</v>
      </c>
      <c r="D104" s="72">
        <f>D103-C104</f>
        <v>28</v>
      </c>
      <c r="E104" s="92">
        <f>D104/C100</f>
        <v>6.0606060606060608E-2</v>
      </c>
      <c r="F104" s="130"/>
      <c r="G104" s="67" t="s">
        <v>1423</v>
      </c>
      <c r="H104" s="121">
        <f>AUXILIAR!D48</f>
        <v>5</v>
      </c>
      <c r="I104" s="126">
        <f>AUXILIAR!F49</f>
        <v>1</v>
      </c>
      <c r="J104" s="110">
        <f>I104/H104</f>
        <v>0.2</v>
      </c>
    </row>
    <row r="105" spans="2:10" ht="17.25" thickTop="1" thickBot="1" x14ac:dyDescent="0.3">
      <c r="B105" s="95" t="s">
        <v>1145</v>
      </c>
      <c r="C105" s="96">
        <f>Hoja1!T3</f>
        <v>13</v>
      </c>
      <c r="D105" s="96"/>
      <c r="E105" s="97">
        <f>Hoja1!T4</f>
        <v>5.3941908713692949E-2</v>
      </c>
      <c r="F105" s="130"/>
      <c r="G105" s="67" t="s">
        <v>1430</v>
      </c>
      <c r="H105" s="121">
        <f>paradas!H1</f>
        <v>10</v>
      </c>
      <c r="I105" s="127">
        <f>SUM(I103:I104)</f>
        <v>3</v>
      </c>
      <c r="J105" s="113">
        <f>I105/H105</f>
        <v>0.3</v>
      </c>
    </row>
    <row r="106" spans="2:10" ht="17.25" thickTop="1" thickBot="1" x14ac:dyDescent="0.3">
      <c r="B106" s="95" t="s">
        <v>1146</v>
      </c>
      <c r="C106" s="96">
        <f>Hoja1!T5</f>
        <v>31</v>
      </c>
      <c r="D106" s="96"/>
      <c r="E106" s="98">
        <f>Hoja1!T6</f>
        <v>0.14691943127962084</v>
      </c>
      <c r="F106" s="131"/>
      <c r="G106" s="70" t="s">
        <v>1429</v>
      </c>
      <c r="H106" s="122">
        <f>AUXILIAR!G48</f>
        <v>3</v>
      </c>
      <c r="I106" s="128"/>
      <c r="J106" s="114"/>
    </row>
    <row r="107" spans="2:10" ht="17.25" thickTop="1" thickBot="1" x14ac:dyDescent="0.3">
      <c r="B107" s="63" t="s">
        <v>1330</v>
      </c>
      <c r="C107" s="64">
        <f>AUXILIAR!F17</f>
        <v>462</v>
      </c>
      <c r="D107" s="65"/>
      <c r="E107" s="66"/>
      <c r="F107" s="129">
        <v>45123</v>
      </c>
      <c r="G107" s="109" t="s">
        <v>1398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58</v>
      </c>
      <c r="D108" s="68">
        <f>C108</f>
        <v>58</v>
      </c>
      <c r="E108" s="69">
        <f>D108/C107</f>
        <v>0.12554112554112554</v>
      </c>
      <c r="F108" s="130"/>
      <c r="G108" s="108"/>
      <c r="H108" s="119" t="s">
        <v>1330</v>
      </c>
      <c r="I108" s="123" t="s">
        <v>1428</v>
      </c>
      <c r="J108" s="112" t="s">
        <v>995</v>
      </c>
    </row>
    <row r="109" spans="2:10" ht="17.25" thickTop="1" thickBot="1" x14ac:dyDescent="0.3">
      <c r="B109" s="67" t="s">
        <v>1331</v>
      </c>
      <c r="C109" s="85"/>
      <c r="D109" s="68">
        <f>D108-C109</f>
        <v>58</v>
      </c>
      <c r="E109" s="69">
        <f>D109/C107</f>
        <v>0.12554112554112554</v>
      </c>
      <c r="F109" s="130"/>
      <c r="G109" s="117" t="s">
        <v>1421</v>
      </c>
      <c r="H109" s="120">
        <f>AUXILIAR!B49</f>
        <v>5</v>
      </c>
      <c r="I109" s="124"/>
      <c r="J109" s="116"/>
    </row>
    <row r="110" spans="2:10" ht="16.5" thickTop="1" x14ac:dyDescent="0.25">
      <c r="B110" s="67" t="s">
        <v>1332</v>
      </c>
      <c r="C110" s="85">
        <v>1</v>
      </c>
      <c r="D110" s="68">
        <f>D109-C110</f>
        <v>57</v>
      </c>
      <c r="E110" s="69">
        <f>D110/C107</f>
        <v>0.12337662337662338</v>
      </c>
      <c r="F110" s="130"/>
      <c r="G110" s="67" t="s">
        <v>1154</v>
      </c>
      <c r="H110" s="121">
        <f>AUXILIAR!C49</f>
        <v>5</v>
      </c>
      <c r="I110" s="125">
        <f>AUXILIAR!E50</f>
        <v>2</v>
      </c>
      <c r="J110" s="115">
        <f>I110/H110</f>
        <v>0.4</v>
      </c>
    </row>
    <row r="111" spans="2:10" ht="16.5" thickBot="1" x14ac:dyDescent="0.3">
      <c r="B111" s="70" t="s">
        <v>16</v>
      </c>
      <c r="C111" s="71">
        <f>AUXILIAR!B17</f>
        <v>14</v>
      </c>
      <c r="D111" s="72">
        <f>D110-C111</f>
        <v>43</v>
      </c>
      <c r="E111" s="92">
        <f>D111/C107</f>
        <v>9.3073593073593072E-2</v>
      </c>
      <c r="F111" s="130"/>
      <c r="G111" s="67" t="s">
        <v>1423</v>
      </c>
      <c r="H111" s="121">
        <f>AUXILIAR!D49</f>
        <v>5</v>
      </c>
      <c r="I111" s="126">
        <f>AUXILIAR!F50</f>
        <v>1</v>
      </c>
      <c r="J111" s="110">
        <f>I111/H111</f>
        <v>0.2</v>
      </c>
    </row>
    <row r="112" spans="2:10" ht="17.25" thickTop="1" thickBot="1" x14ac:dyDescent="0.3">
      <c r="B112" s="95" t="s">
        <v>1145</v>
      </c>
      <c r="C112" s="96">
        <f>Hoja1!U3</f>
        <v>30</v>
      </c>
      <c r="D112" s="96"/>
      <c r="E112" s="97">
        <f>Hoja1!U4</f>
        <v>0.12448132780082988</v>
      </c>
      <c r="F112" s="130"/>
      <c r="G112" s="67" t="s">
        <v>1430</v>
      </c>
      <c r="H112" s="121">
        <f>paradas!H1</f>
        <v>10</v>
      </c>
      <c r="I112" s="127">
        <f>SUM(I110:I111)</f>
        <v>3</v>
      </c>
      <c r="J112" s="113">
        <f>I112/H112</f>
        <v>0.3</v>
      </c>
    </row>
    <row r="113" spans="2:10" ht="17.25" thickTop="1" thickBot="1" x14ac:dyDescent="0.3">
      <c r="B113" s="95" t="s">
        <v>1146</v>
      </c>
      <c r="C113" s="96">
        <f>Hoja1!U5</f>
        <v>28</v>
      </c>
      <c r="D113" s="96"/>
      <c r="E113" s="98">
        <f>Hoja1!U6</f>
        <v>0.13270142180094788</v>
      </c>
      <c r="F113" s="131"/>
      <c r="G113" s="70" t="s">
        <v>1429</v>
      </c>
      <c r="H113" s="122">
        <f>AUXILIAR!G49</f>
        <v>3</v>
      </c>
      <c r="I113" s="128"/>
      <c r="J113" s="114"/>
    </row>
    <row r="114" spans="2:10" ht="17.25" thickTop="1" thickBot="1" x14ac:dyDescent="0.3">
      <c r="B114" s="63" t="s">
        <v>1330</v>
      </c>
      <c r="C114" s="64">
        <f>AUXILIAR!F18</f>
        <v>462</v>
      </c>
      <c r="D114" s="65"/>
      <c r="E114" s="66"/>
      <c r="F114" s="129">
        <v>45124</v>
      </c>
      <c r="G114" s="109" t="s">
        <v>1398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103</v>
      </c>
      <c r="D115" s="68">
        <f>C115</f>
        <v>103</v>
      </c>
      <c r="E115" s="69">
        <f>D115/C114</f>
        <v>0.22294372294372294</v>
      </c>
      <c r="F115" s="130"/>
      <c r="G115" s="108"/>
      <c r="H115" s="119" t="s">
        <v>1330</v>
      </c>
      <c r="I115" s="123" t="s">
        <v>1428</v>
      </c>
      <c r="J115" s="112" t="s">
        <v>995</v>
      </c>
    </row>
    <row r="116" spans="2:10" ht="17.25" thickTop="1" thickBot="1" x14ac:dyDescent="0.3">
      <c r="B116" s="67" t="s">
        <v>1331</v>
      </c>
      <c r="C116" s="85">
        <v>0</v>
      </c>
      <c r="D116" s="68">
        <f>D115-C116</f>
        <v>103</v>
      </c>
      <c r="E116" s="69">
        <f>D116/C114</f>
        <v>0.22294372294372294</v>
      </c>
      <c r="F116" s="130"/>
      <c r="G116" s="117" t="s">
        <v>1421</v>
      </c>
      <c r="H116" s="120">
        <f>AUXILIAR!B50</f>
        <v>5</v>
      </c>
      <c r="I116" s="124"/>
      <c r="J116" s="116"/>
    </row>
    <row r="117" spans="2:10" ht="16.5" thickTop="1" x14ac:dyDescent="0.25">
      <c r="B117" s="67" t="s">
        <v>1332</v>
      </c>
      <c r="C117" s="85">
        <v>1</v>
      </c>
      <c r="D117" s="68">
        <f>D116-C117</f>
        <v>102</v>
      </c>
      <c r="E117" s="69">
        <f>D117/C114</f>
        <v>0.22077922077922077</v>
      </c>
      <c r="F117" s="130"/>
      <c r="G117" s="67" t="s">
        <v>1154</v>
      </c>
      <c r="H117" s="121">
        <f>AUXILIAR!C50</f>
        <v>5</v>
      </c>
      <c r="I117" s="125">
        <f>AUXILIAR!E51</f>
        <v>2</v>
      </c>
      <c r="J117" s="115">
        <f>I117/H117</f>
        <v>0.4</v>
      </c>
    </row>
    <row r="118" spans="2:10" ht="16.5" thickBot="1" x14ac:dyDescent="0.3">
      <c r="B118" s="70" t="s">
        <v>16</v>
      </c>
      <c r="C118" s="71">
        <f>AUXILIAR!B18</f>
        <v>26</v>
      </c>
      <c r="D118" s="72">
        <f>D117-C118</f>
        <v>76</v>
      </c>
      <c r="E118" s="92">
        <f>D118/C114</f>
        <v>0.16450216450216451</v>
      </c>
      <c r="F118" s="130"/>
      <c r="G118" s="67" t="s">
        <v>1423</v>
      </c>
      <c r="H118" s="121">
        <f>AUXILIAR!D50</f>
        <v>5</v>
      </c>
      <c r="I118" s="126">
        <f>AUXILIAR!F51</f>
        <v>1</v>
      </c>
      <c r="J118" s="110">
        <f>I118/H118</f>
        <v>0.2</v>
      </c>
    </row>
    <row r="119" spans="2:10" ht="17.25" thickTop="1" thickBot="1" x14ac:dyDescent="0.3">
      <c r="B119" s="95" t="s">
        <v>1145</v>
      </c>
      <c r="C119" s="96">
        <f>Hoja1!V3</f>
        <v>41</v>
      </c>
      <c r="D119" s="96"/>
      <c r="E119" s="97">
        <f>Hoja1!V4</f>
        <v>0.17012448132780084</v>
      </c>
      <c r="F119" s="130"/>
      <c r="G119" s="67" t="s">
        <v>1430</v>
      </c>
      <c r="H119" s="121">
        <f>paradas!H1</f>
        <v>10</v>
      </c>
      <c r="I119" s="127">
        <f>SUM(I117:I118)</f>
        <v>3</v>
      </c>
      <c r="J119" s="113">
        <f>I119/H119</f>
        <v>0.3</v>
      </c>
    </row>
    <row r="120" spans="2:10" ht="17.25" thickTop="1" thickBot="1" x14ac:dyDescent="0.3">
      <c r="B120" s="95" t="s">
        <v>1146</v>
      </c>
      <c r="C120" s="96">
        <v>62</v>
      </c>
      <c r="D120" s="96"/>
      <c r="E120" s="98">
        <f>Hoja1!V6</f>
        <v>0.29383886255924169</v>
      </c>
      <c r="F120" s="131"/>
      <c r="G120" s="70" t="s">
        <v>1429</v>
      </c>
      <c r="H120" s="122">
        <f>AUXILIAR!G50</f>
        <v>3</v>
      </c>
      <c r="I120" s="128"/>
      <c r="J120" s="114"/>
    </row>
    <row r="121" spans="2:10" ht="17.25" thickTop="1" thickBot="1" x14ac:dyDescent="0.3">
      <c r="B121" s="63" t="s">
        <v>1330</v>
      </c>
      <c r="C121" s="64">
        <f>AUXILIAR!F19</f>
        <v>462</v>
      </c>
      <c r="D121" s="65"/>
      <c r="E121" s="66"/>
      <c r="F121" s="129">
        <v>45125</v>
      </c>
      <c r="G121" s="109" t="s">
        <v>1398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85</v>
      </c>
      <c r="D122" s="68">
        <f>C122</f>
        <v>85</v>
      </c>
      <c r="E122" s="69">
        <f>D122/C121</f>
        <v>0.18398268398268397</v>
      </c>
      <c r="F122" s="130"/>
      <c r="G122" s="108"/>
      <c r="H122" s="119" t="s">
        <v>1330</v>
      </c>
      <c r="I122" s="123" t="s">
        <v>1428</v>
      </c>
      <c r="J122" s="112" t="s">
        <v>995</v>
      </c>
    </row>
    <row r="123" spans="2:10" ht="17.25" thickTop="1" thickBot="1" x14ac:dyDescent="0.3">
      <c r="B123" s="67" t="s">
        <v>1331</v>
      </c>
      <c r="C123" s="85">
        <v>3</v>
      </c>
      <c r="D123" s="68">
        <f>D122-C123</f>
        <v>82</v>
      </c>
      <c r="E123" s="69">
        <f>D123/C121</f>
        <v>0.1774891774891775</v>
      </c>
      <c r="F123" s="130"/>
      <c r="G123" s="117" t="s">
        <v>1421</v>
      </c>
      <c r="H123" s="120">
        <f>AUXILIAR!B51</f>
        <v>5</v>
      </c>
      <c r="I123" s="124"/>
      <c r="J123" s="116"/>
    </row>
    <row r="124" spans="2:10" ht="16.5" thickTop="1" x14ac:dyDescent="0.25">
      <c r="B124" s="67" t="s">
        <v>1332</v>
      </c>
      <c r="C124" s="85">
        <v>1</v>
      </c>
      <c r="D124" s="68">
        <f>D123-C124</f>
        <v>81</v>
      </c>
      <c r="E124" s="69">
        <f>D124/C121</f>
        <v>0.17532467532467533</v>
      </c>
      <c r="F124" s="130"/>
      <c r="G124" s="67" t="s">
        <v>1154</v>
      </c>
      <c r="H124" s="121">
        <f>AUXILIAR!C51</f>
        <v>5</v>
      </c>
      <c r="I124" s="125">
        <f>AUXILIAR!E52</f>
        <v>2</v>
      </c>
      <c r="J124" s="115">
        <f>I124/H124</f>
        <v>0.4</v>
      </c>
    </row>
    <row r="125" spans="2:10" ht="16.5" thickBot="1" x14ac:dyDescent="0.3">
      <c r="B125" s="70" t="s">
        <v>16</v>
      </c>
      <c r="C125" s="71">
        <f>AUXILIAR!B19</f>
        <v>16</v>
      </c>
      <c r="D125" s="72">
        <f>D124-C125</f>
        <v>65</v>
      </c>
      <c r="E125" s="92">
        <f>D125/C121</f>
        <v>0.1406926406926407</v>
      </c>
      <c r="F125" s="130"/>
      <c r="G125" s="67" t="s">
        <v>1423</v>
      </c>
      <c r="H125" s="121">
        <f>AUXILIAR!D51</f>
        <v>5</v>
      </c>
      <c r="I125" s="126">
        <f>AUXILIAR!F52</f>
        <v>1</v>
      </c>
      <c r="J125" s="110">
        <f>I125/H125</f>
        <v>0.2</v>
      </c>
    </row>
    <row r="126" spans="2:10" ht="17.25" thickTop="1" thickBot="1" x14ac:dyDescent="0.3">
      <c r="B126" s="95" t="s">
        <v>1145</v>
      </c>
      <c r="C126" s="96">
        <f>Hoja1!W3</f>
        <v>21</v>
      </c>
      <c r="D126" s="96"/>
      <c r="E126" s="97">
        <f>Hoja1!W4</f>
        <v>8.7136929460580909E-2</v>
      </c>
      <c r="F126" s="130"/>
      <c r="G126" s="67" t="s">
        <v>1430</v>
      </c>
      <c r="H126" s="121">
        <f>paradas!H1</f>
        <v>10</v>
      </c>
      <c r="I126" s="127">
        <f>SUM(I124:I125)</f>
        <v>3</v>
      </c>
      <c r="J126" s="113">
        <f>I126/H126</f>
        <v>0.3</v>
      </c>
    </row>
    <row r="127" spans="2:10" ht="17.25" thickTop="1" thickBot="1" x14ac:dyDescent="0.3">
      <c r="B127" s="95" t="s">
        <v>1146</v>
      </c>
      <c r="C127" s="96">
        <f>Hoja1!W5</f>
        <v>64</v>
      </c>
      <c r="D127" s="96"/>
      <c r="E127" s="98">
        <f>Hoja1!W6</f>
        <v>0.30331753554502372</v>
      </c>
      <c r="F127" s="131"/>
      <c r="G127" s="70" t="s">
        <v>1429</v>
      </c>
      <c r="H127" s="122">
        <f>AUXILIAR!G51</f>
        <v>3</v>
      </c>
      <c r="I127" s="128"/>
      <c r="J127" s="114"/>
    </row>
    <row r="128" spans="2:10" ht="17.25" thickTop="1" thickBot="1" x14ac:dyDescent="0.3">
      <c r="B128" s="63" t="s">
        <v>1330</v>
      </c>
      <c r="C128" s="64">
        <f>AUXILIAR!F20</f>
        <v>462</v>
      </c>
      <c r="D128" s="65"/>
      <c r="E128" s="66"/>
      <c r="F128" s="129">
        <v>45126</v>
      </c>
      <c r="G128" s="109" t="s">
        <v>1398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100</v>
      </c>
      <c r="D129" s="68">
        <f>C129</f>
        <v>100</v>
      </c>
      <c r="E129" s="69">
        <f>D129/C128</f>
        <v>0.21645021645021645</v>
      </c>
      <c r="F129" s="130"/>
      <c r="G129" s="108"/>
      <c r="H129" s="119" t="s">
        <v>1330</v>
      </c>
      <c r="I129" s="123" t="s">
        <v>1428</v>
      </c>
      <c r="J129" s="112" t="s">
        <v>995</v>
      </c>
    </row>
    <row r="130" spans="2:10" ht="17.25" thickTop="1" thickBot="1" x14ac:dyDescent="0.3">
      <c r="B130" s="67" t="s">
        <v>1331</v>
      </c>
      <c r="C130" s="85">
        <v>2</v>
      </c>
      <c r="D130" s="68">
        <f>D129-C130</f>
        <v>98</v>
      </c>
      <c r="E130" s="69">
        <f>D130/C128</f>
        <v>0.21212121212121213</v>
      </c>
      <c r="F130" s="130"/>
      <c r="G130" s="117" t="s">
        <v>1421</v>
      </c>
      <c r="H130" s="120">
        <f>AUXILIAR!B52</f>
        <v>5</v>
      </c>
      <c r="I130" s="124"/>
      <c r="J130" s="116"/>
    </row>
    <row r="131" spans="2:10" ht="16.5" thickTop="1" x14ac:dyDescent="0.25">
      <c r="B131" s="67" t="s">
        <v>1332</v>
      </c>
      <c r="C131" s="85">
        <v>1</v>
      </c>
      <c r="D131" s="68">
        <f>D130-C131</f>
        <v>97</v>
      </c>
      <c r="E131" s="69">
        <f>D131/C128</f>
        <v>0.20995670995670995</v>
      </c>
      <c r="F131" s="130"/>
      <c r="G131" s="67" t="s">
        <v>1154</v>
      </c>
      <c r="H131" s="121">
        <f>AUXILIAR!C52</f>
        <v>5</v>
      </c>
      <c r="I131" s="125">
        <f>AUXILIAR!E53</f>
        <v>2</v>
      </c>
      <c r="J131" s="115">
        <f>I131/H131</f>
        <v>0.4</v>
      </c>
    </row>
    <row r="132" spans="2:10" ht="16.5" thickBot="1" x14ac:dyDescent="0.3">
      <c r="B132" s="70" t="s">
        <v>16</v>
      </c>
      <c r="C132" s="71">
        <v>15</v>
      </c>
      <c r="D132" s="72">
        <f>D131-C132</f>
        <v>82</v>
      </c>
      <c r="E132" s="92">
        <f>D132/C128</f>
        <v>0.1774891774891775</v>
      </c>
      <c r="F132" s="130"/>
      <c r="G132" s="67" t="s">
        <v>1423</v>
      </c>
      <c r="H132" s="121">
        <f>AUXILIAR!D52</f>
        <v>5</v>
      </c>
      <c r="I132" s="126">
        <f>AUXILIAR!F53</f>
        <v>1</v>
      </c>
      <c r="J132" s="110">
        <f>I132/H132</f>
        <v>0.2</v>
      </c>
    </row>
    <row r="133" spans="2:10" ht="17.25" thickTop="1" thickBot="1" x14ac:dyDescent="0.3">
      <c r="B133" s="95" t="s">
        <v>1145</v>
      </c>
      <c r="C133" s="96">
        <f>Hoja1!X3</f>
        <v>15</v>
      </c>
      <c r="D133" s="96"/>
      <c r="E133" s="97">
        <f>Hoja1!X4</f>
        <v>6.2240663900414939E-2</v>
      </c>
      <c r="F133" s="130"/>
      <c r="G133" s="67" t="s">
        <v>1430</v>
      </c>
      <c r="H133" s="121">
        <f>paradas!H1</f>
        <v>10</v>
      </c>
      <c r="I133" s="127">
        <f>SUM(I131:I132)</f>
        <v>3</v>
      </c>
      <c r="J133" s="113">
        <f>I133/H133</f>
        <v>0.3</v>
      </c>
    </row>
    <row r="134" spans="2:10" ht="17.25" thickTop="1" thickBot="1" x14ac:dyDescent="0.3">
      <c r="B134" s="95" t="s">
        <v>1146</v>
      </c>
      <c r="C134" s="96">
        <f>Hoja1!X5</f>
        <v>85</v>
      </c>
      <c r="D134" s="96"/>
      <c r="E134" s="98">
        <f>Hoja1!X6</f>
        <v>0.40284360189573459</v>
      </c>
      <c r="F134" s="131"/>
      <c r="G134" s="70" t="s">
        <v>1429</v>
      </c>
      <c r="H134" s="122">
        <f>AUXILIAR!G52</f>
        <v>3</v>
      </c>
      <c r="I134" s="128"/>
      <c r="J134" s="114"/>
    </row>
    <row r="135" spans="2:10" ht="17.25" thickTop="1" thickBot="1" x14ac:dyDescent="0.3">
      <c r="B135" s="63" t="s">
        <v>1330</v>
      </c>
      <c r="C135" s="64">
        <f>AUXILIAR!F21</f>
        <v>462</v>
      </c>
      <c r="D135" s="65"/>
      <c r="E135" s="66"/>
      <c r="F135" s="129">
        <v>45127</v>
      </c>
      <c r="G135" s="109" t="s">
        <v>1398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40</v>
      </c>
      <c r="D136" s="68">
        <f>C136</f>
        <v>40</v>
      </c>
      <c r="E136" s="69">
        <f>D136/C135</f>
        <v>8.6580086580086577E-2</v>
      </c>
      <c r="F136" s="130"/>
      <c r="G136" s="108"/>
      <c r="H136" s="119" t="s">
        <v>1330</v>
      </c>
      <c r="I136" s="123" t="s">
        <v>1428</v>
      </c>
      <c r="J136" s="112" t="s">
        <v>995</v>
      </c>
    </row>
    <row r="137" spans="2:10" ht="17.25" thickTop="1" thickBot="1" x14ac:dyDescent="0.3">
      <c r="B137" s="67" t="s">
        <v>1331</v>
      </c>
      <c r="C137" s="85">
        <v>2</v>
      </c>
      <c r="D137" s="68">
        <f>D136-C137</f>
        <v>38</v>
      </c>
      <c r="E137" s="69">
        <f>D137/C135</f>
        <v>8.2251082251082255E-2</v>
      </c>
      <c r="F137" s="130"/>
      <c r="G137" s="117" t="s">
        <v>1421</v>
      </c>
      <c r="H137" s="120">
        <f>AUXILIAR!B53</f>
        <v>5</v>
      </c>
      <c r="I137" s="124"/>
      <c r="J137" s="116"/>
    </row>
    <row r="138" spans="2:10" ht="16.5" thickTop="1" x14ac:dyDescent="0.25">
      <c r="B138" s="67" t="s">
        <v>1332</v>
      </c>
      <c r="C138" s="85">
        <v>1</v>
      </c>
      <c r="D138" s="68">
        <f>D137-C138</f>
        <v>37</v>
      </c>
      <c r="E138" s="69">
        <f>D138/C135</f>
        <v>8.0086580086580081E-2</v>
      </c>
      <c r="F138" s="130"/>
      <c r="G138" s="67" t="s">
        <v>1154</v>
      </c>
      <c r="H138" s="121">
        <f>AUXILIAR!C53</f>
        <v>5</v>
      </c>
      <c r="I138" s="125">
        <f>AUXILIAR!E53</f>
        <v>2</v>
      </c>
      <c r="J138" s="115">
        <f t="shared" ref="J138:J140" si="0">I138/H138</f>
        <v>0.4</v>
      </c>
    </row>
    <row r="139" spans="2:10" ht="16.5" thickBot="1" x14ac:dyDescent="0.3">
      <c r="B139" s="70" t="s">
        <v>16</v>
      </c>
      <c r="C139" s="71">
        <f>AUXILIAR!B21</f>
        <v>6</v>
      </c>
      <c r="D139" s="72">
        <f>D138-C139</f>
        <v>31</v>
      </c>
      <c r="E139" s="92">
        <f>D139/C135</f>
        <v>6.7099567099567103E-2</v>
      </c>
      <c r="F139" s="130"/>
      <c r="G139" s="67" t="s">
        <v>1423</v>
      </c>
      <c r="H139" s="121">
        <f>AUXILIAR!D53</f>
        <v>5</v>
      </c>
      <c r="I139" s="126">
        <f>AUXILIAR!F53</f>
        <v>1</v>
      </c>
      <c r="J139" s="110">
        <f t="shared" si="0"/>
        <v>0.2</v>
      </c>
    </row>
    <row r="140" spans="2:10" ht="17.25" thickTop="1" thickBot="1" x14ac:dyDescent="0.3">
      <c r="B140" s="95" t="s">
        <v>1145</v>
      </c>
      <c r="C140" s="96">
        <f>Hoja1!Y3</f>
        <v>11</v>
      </c>
      <c r="D140" s="96"/>
      <c r="E140" s="97">
        <v>0.05</v>
      </c>
      <c r="F140" s="130"/>
      <c r="G140" s="67" t="s">
        <v>1430</v>
      </c>
      <c r="H140" s="121">
        <f>paradas!H1</f>
        <v>10</v>
      </c>
      <c r="I140" s="127">
        <f t="shared" ref="I140" si="1">SUM(I138:I139)</f>
        <v>3</v>
      </c>
      <c r="J140" s="113">
        <f t="shared" si="0"/>
        <v>0.3</v>
      </c>
    </row>
    <row r="141" spans="2:10" ht="17.25" thickTop="1" thickBot="1" x14ac:dyDescent="0.3">
      <c r="B141" s="95" t="s">
        <v>1146</v>
      </c>
      <c r="C141" s="96">
        <f>Hoja1!Y5</f>
        <v>29</v>
      </c>
      <c r="D141" s="96"/>
      <c r="E141" s="98">
        <v>0.14000000000000001</v>
      </c>
      <c r="F141" s="131"/>
      <c r="G141" s="70" t="s">
        <v>1429</v>
      </c>
      <c r="H141" s="122">
        <f>AUXILIAR!G53</f>
        <v>3</v>
      </c>
      <c r="I141" s="128"/>
      <c r="J141" s="114"/>
    </row>
    <row r="142" spans="2:10" ht="17.25" thickTop="1" thickBot="1" x14ac:dyDescent="0.3">
      <c r="B142" s="63" t="s">
        <v>1330</v>
      </c>
      <c r="C142" s="64">
        <f>AUXILIAR!F22</f>
        <v>462</v>
      </c>
      <c r="D142" s="65"/>
      <c r="E142" s="66"/>
      <c r="F142" s="129">
        <v>45128</v>
      </c>
      <c r="G142" s="109" t="s">
        <v>1398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39</v>
      </c>
      <c r="D143" s="68">
        <f>C143</f>
        <v>39</v>
      </c>
      <c r="E143" s="69">
        <f>D143/C142</f>
        <v>8.4415584415584416E-2</v>
      </c>
      <c r="F143" s="130"/>
      <c r="G143" s="108"/>
      <c r="H143" s="119" t="s">
        <v>1330</v>
      </c>
      <c r="I143" s="123" t="s">
        <v>1428</v>
      </c>
      <c r="J143" s="112" t="s">
        <v>995</v>
      </c>
    </row>
    <row r="144" spans="2:10" ht="17.25" thickTop="1" thickBot="1" x14ac:dyDescent="0.3">
      <c r="B144" s="67" t="s">
        <v>1331</v>
      </c>
      <c r="C144" s="85">
        <v>2</v>
      </c>
      <c r="D144" s="68">
        <f>D143-C144</f>
        <v>37</v>
      </c>
      <c r="E144" s="69">
        <f>D144/C142</f>
        <v>8.0086580086580081E-2</v>
      </c>
      <c r="F144" s="130"/>
      <c r="G144" s="117" t="s">
        <v>1421</v>
      </c>
      <c r="H144" s="120">
        <f>AUXILIAR!B54</f>
        <v>5</v>
      </c>
      <c r="I144" s="124"/>
      <c r="J144" s="116"/>
    </row>
    <row r="145" spans="2:10" ht="16.5" thickTop="1" x14ac:dyDescent="0.25">
      <c r="B145" s="67" t="s">
        <v>1332</v>
      </c>
      <c r="C145" s="85">
        <v>1</v>
      </c>
      <c r="D145" s="68">
        <f>D144-C145</f>
        <v>36</v>
      </c>
      <c r="E145" s="69">
        <f>D145/C142</f>
        <v>7.792207792207792E-2</v>
      </c>
      <c r="F145" s="130"/>
      <c r="G145" s="67" t="s">
        <v>1154</v>
      </c>
      <c r="H145" s="121">
        <f>AUXILIAR!C54</f>
        <v>5</v>
      </c>
      <c r="I145" s="125">
        <f>AUXILIAR!E54</f>
        <v>0</v>
      </c>
      <c r="J145" s="115">
        <f t="shared" ref="J145:J147" si="2">I145/H145</f>
        <v>0</v>
      </c>
    </row>
    <row r="146" spans="2:10" ht="16.5" thickBot="1" x14ac:dyDescent="0.3">
      <c r="B146" s="70" t="s">
        <v>16</v>
      </c>
      <c r="C146" s="71">
        <f>AUXILIAR!B22</f>
        <v>8</v>
      </c>
      <c r="D146" s="72">
        <f>D145-C146</f>
        <v>28</v>
      </c>
      <c r="E146" s="92">
        <f>D146/C142</f>
        <v>6.0606060606060608E-2</v>
      </c>
      <c r="F146" s="130"/>
      <c r="G146" s="67" t="s">
        <v>1423</v>
      </c>
      <c r="H146" s="121">
        <f>AUXILIAR!D54</f>
        <v>5</v>
      </c>
      <c r="I146" s="126">
        <f>AUXILIAR!F54</f>
        <v>0</v>
      </c>
      <c r="J146" s="110">
        <f t="shared" si="2"/>
        <v>0</v>
      </c>
    </row>
    <row r="147" spans="2:10" ht="17.25" thickTop="1" thickBot="1" x14ac:dyDescent="0.3">
      <c r="B147" s="95" t="s">
        <v>1145</v>
      </c>
      <c r="C147" s="96">
        <f>Hoja1!Z3</f>
        <v>10</v>
      </c>
      <c r="D147" s="96"/>
      <c r="E147" s="97">
        <v>0.05</v>
      </c>
      <c r="F147" s="130"/>
      <c r="G147" s="67" t="s">
        <v>1430</v>
      </c>
      <c r="H147" s="121">
        <f>paradas!H1</f>
        <v>10</v>
      </c>
      <c r="I147" s="127">
        <f t="shared" ref="I147" si="3">SUM(I145:I146)</f>
        <v>0</v>
      </c>
      <c r="J147" s="113">
        <f t="shared" si="2"/>
        <v>0</v>
      </c>
    </row>
    <row r="148" spans="2:10" ht="17.25" thickTop="1" thickBot="1" x14ac:dyDescent="0.3">
      <c r="B148" s="95" t="s">
        <v>1146</v>
      </c>
      <c r="C148" s="96">
        <f>Hoja1!Z5</f>
        <v>29</v>
      </c>
      <c r="D148" s="96"/>
      <c r="E148" s="98">
        <v>0.14000000000000001</v>
      </c>
      <c r="F148" s="131"/>
      <c r="G148" s="70" t="s">
        <v>1429</v>
      </c>
      <c r="H148" s="122">
        <f>AUXILIAR!G54</f>
        <v>0</v>
      </c>
      <c r="I148" s="128"/>
      <c r="J148" s="114"/>
    </row>
    <row r="149" spans="2:10" ht="17.25" thickTop="1" thickBot="1" x14ac:dyDescent="0.3">
      <c r="B149" s="63" t="s">
        <v>1330</v>
      </c>
      <c r="C149" s="64">
        <f>AUXILIAR!F23</f>
        <v>462</v>
      </c>
      <c r="D149" s="65"/>
      <c r="E149" s="66"/>
      <c r="F149" s="129">
        <v>45129</v>
      </c>
      <c r="G149" s="109" t="s">
        <v>1398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42</v>
      </c>
      <c r="D150" s="68">
        <f>C150</f>
        <v>42</v>
      </c>
      <c r="E150" s="69">
        <f>D150/C149</f>
        <v>9.0909090909090912E-2</v>
      </c>
      <c r="F150" s="130"/>
      <c r="G150" s="108"/>
      <c r="H150" s="119" t="s">
        <v>1330</v>
      </c>
      <c r="I150" s="123" t="s">
        <v>1428</v>
      </c>
      <c r="J150" s="112" t="s">
        <v>995</v>
      </c>
    </row>
    <row r="151" spans="2:10" ht="17.25" thickTop="1" thickBot="1" x14ac:dyDescent="0.3">
      <c r="B151" s="67" t="s">
        <v>1331</v>
      </c>
      <c r="C151" s="85">
        <v>0</v>
      </c>
      <c r="D151" s="68">
        <f>D150-C151</f>
        <v>42</v>
      </c>
      <c r="E151" s="69">
        <f>D151/C149</f>
        <v>9.0909090909090912E-2</v>
      </c>
      <c r="F151" s="130"/>
      <c r="G151" s="117" t="s">
        <v>1421</v>
      </c>
      <c r="H151" s="120">
        <f>AUXILIAR!B55</f>
        <v>5</v>
      </c>
      <c r="I151" s="124"/>
      <c r="J151" s="116"/>
    </row>
    <row r="152" spans="2:10" ht="16.5" thickTop="1" x14ac:dyDescent="0.25">
      <c r="B152" s="67" t="s">
        <v>1332</v>
      </c>
      <c r="C152" s="85">
        <v>0</v>
      </c>
      <c r="D152" s="68">
        <f>D151-C152</f>
        <v>42</v>
      </c>
      <c r="E152" s="69">
        <f>D152/C149</f>
        <v>9.0909090909090912E-2</v>
      </c>
      <c r="F152" s="130"/>
      <c r="G152" s="67" t="s">
        <v>1154</v>
      </c>
      <c r="H152" s="121">
        <f>AUXILIAR!C55</f>
        <v>5</v>
      </c>
      <c r="I152" s="125">
        <f>AUXILIAR!E54</f>
        <v>0</v>
      </c>
      <c r="J152" s="115">
        <f t="shared" ref="J152:J154" si="4">I152/H152</f>
        <v>0</v>
      </c>
    </row>
    <row r="153" spans="2:10" ht="16.5" thickBot="1" x14ac:dyDescent="0.3">
      <c r="B153" s="70" t="s">
        <v>16</v>
      </c>
      <c r="C153" s="71">
        <f>AUXILIAR!B23</f>
        <v>10</v>
      </c>
      <c r="D153" s="72">
        <f>D152-C153</f>
        <v>32</v>
      </c>
      <c r="E153" s="92">
        <f>D153/C149</f>
        <v>6.9264069264069264E-2</v>
      </c>
      <c r="F153" s="130"/>
      <c r="G153" s="67" t="s">
        <v>1423</v>
      </c>
      <c r="H153" s="121">
        <f>AUXILIAR!D55</f>
        <v>5</v>
      </c>
      <c r="I153" s="126">
        <f>AUXILIAR!F54</f>
        <v>0</v>
      </c>
      <c r="J153" s="110">
        <f t="shared" si="4"/>
        <v>0</v>
      </c>
    </row>
    <row r="154" spans="2:10" ht="17.25" thickTop="1" thickBot="1" x14ac:dyDescent="0.3">
      <c r="B154" s="95" t="s">
        <v>1145</v>
      </c>
      <c r="C154" s="96">
        <f>Hoja1!AA3</f>
        <v>14</v>
      </c>
      <c r="D154" s="96"/>
      <c r="E154" s="97">
        <v>0.05</v>
      </c>
      <c r="F154" s="130"/>
      <c r="G154" s="67" t="s">
        <v>1430</v>
      </c>
      <c r="H154" s="121">
        <f>paradas!H1</f>
        <v>10</v>
      </c>
      <c r="I154" s="127">
        <f t="shared" ref="I154" si="5">SUM(I152:I153)</f>
        <v>0</v>
      </c>
      <c r="J154" s="113">
        <f t="shared" si="4"/>
        <v>0</v>
      </c>
    </row>
    <row r="155" spans="2:10" ht="17.25" thickTop="1" thickBot="1" x14ac:dyDescent="0.3">
      <c r="B155" s="95" t="s">
        <v>1146</v>
      </c>
      <c r="C155" s="96">
        <f>Hoja1!AA5</f>
        <v>28</v>
      </c>
      <c r="D155" s="96"/>
      <c r="E155" s="98">
        <v>0.14000000000000001</v>
      </c>
      <c r="F155" s="131"/>
      <c r="G155" s="70" t="s">
        <v>1429</v>
      </c>
      <c r="H155" s="122">
        <f>AUXILIAR!G54</f>
        <v>0</v>
      </c>
      <c r="I155" s="128"/>
      <c r="J155" s="114"/>
    </row>
    <row r="156" spans="2:10" ht="15.75" customHeight="1" thickTop="1" thickBot="1" x14ac:dyDescent="0.3">
      <c r="B156" s="63" t="s">
        <v>1330</v>
      </c>
      <c r="C156" s="64">
        <f>AUXILIAR!F24</f>
        <v>462</v>
      </c>
      <c r="D156" s="65"/>
      <c r="E156" s="66"/>
      <c r="F156" s="129">
        <v>45130</v>
      </c>
      <c r="G156" s="109" t="s">
        <v>1398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34</v>
      </c>
      <c r="D157" s="68">
        <f>C157</f>
        <v>34</v>
      </c>
      <c r="E157" s="69">
        <f>D157/C156</f>
        <v>7.3593073593073599E-2</v>
      </c>
      <c r="F157" s="130"/>
      <c r="G157" s="108"/>
      <c r="H157" s="119" t="s">
        <v>1330</v>
      </c>
      <c r="I157" s="123" t="s">
        <v>1428</v>
      </c>
      <c r="J157" s="112" t="s">
        <v>995</v>
      </c>
    </row>
    <row r="158" spans="2:10" ht="17.25" thickTop="1" thickBot="1" x14ac:dyDescent="0.3">
      <c r="B158" s="67" t="s">
        <v>1331</v>
      </c>
      <c r="C158" s="85">
        <v>0</v>
      </c>
      <c r="D158" s="68">
        <f>D157-C158</f>
        <v>34</v>
      </c>
      <c r="E158" s="69">
        <f>D158/C156</f>
        <v>7.3593073593073599E-2</v>
      </c>
      <c r="F158" s="130"/>
      <c r="G158" s="117" t="s">
        <v>1421</v>
      </c>
      <c r="H158" s="120">
        <f>AUXILIAR!B55</f>
        <v>5</v>
      </c>
      <c r="I158" s="124"/>
      <c r="J158" s="116"/>
    </row>
    <row r="159" spans="2:10" ht="16.5" thickTop="1" x14ac:dyDescent="0.25">
      <c r="B159" s="67" t="s">
        <v>1332</v>
      </c>
      <c r="C159" s="85">
        <v>0</v>
      </c>
      <c r="D159" s="68">
        <f>D158-C159</f>
        <v>34</v>
      </c>
      <c r="E159" s="69">
        <f>D159/C156</f>
        <v>7.3593073593073599E-2</v>
      </c>
      <c r="F159" s="130"/>
      <c r="G159" s="67" t="s">
        <v>1154</v>
      </c>
      <c r="H159" s="121">
        <f>AUXILIAR!C55</f>
        <v>5</v>
      </c>
      <c r="I159" s="125">
        <f>AUXILIAR!E55</f>
        <v>0</v>
      </c>
      <c r="J159" s="115">
        <f t="shared" ref="J159:J161" si="6">I159/H159</f>
        <v>0</v>
      </c>
    </row>
    <row r="160" spans="2:10" ht="16.5" thickBot="1" x14ac:dyDescent="0.3">
      <c r="B160" s="70" t="s">
        <v>16</v>
      </c>
      <c r="C160" s="71">
        <f>AUXILIAR!B24</f>
        <v>4</v>
      </c>
      <c r="D160" s="72">
        <f>D159-C160</f>
        <v>30</v>
      </c>
      <c r="E160" s="92">
        <f>D160/C156</f>
        <v>6.4935064935064929E-2</v>
      </c>
      <c r="F160" s="130"/>
      <c r="G160" s="67" t="s">
        <v>1423</v>
      </c>
      <c r="H160" s="121">
        <f>AUXILIAR!D55</f>
        <v>5</v>
      </c>
      <c r="I160" s="126">
        <f>AUXILIAR!F55</f>
        <v>0</v>
      </c>
      <c r="J160" s="110">
        <f t="shared" si="6"/>
        <v>0</v>
      </c>
    </row>
    <row r="161" spans="2:10" ht="17.25" thickTop="1" thickBot="1" x14ac:dyDescent="0.3">
      <c r="B161" s="95" t="s">
        <v>1145</v>
      </c>
      <c r="C161" s="96">
        <f>Hoja1!AB3</f>
        <v>5</v>
      </c>
      <c r="D161" s="96"/>
      <c r="E161" s="97">
        <v>0.05</v>
      </c>
      <c r="F161" s="130"/>
      <c r="G161" s="67" t="s">
        <v>1430</v>
      </c>
      <c r="H161" s="121">
        <f>paradas!H1</f>
        <v>10</v>
      </c>
      <c r="I161" s="127">
        <f t="shared" ref="I161" si="7">SUM(I159:I160)</f>
        <v>0</v>
      </c>
      <c r="J161" s="113">
        <f t="shared" si="6"/>
        <v>0</v>
      </c>
    </row>
    <row r="162" spans="2:10" ht="17.25" thickTop="1" thickBot="1" x14ac:dyDescent="0.3">
      <c r="B162" s="95" t="s">
        <v>1146</v>
      </c>
      <c r="C162" s="96">
        <f>Hoja1!AB5</f>
        <v>29</v>
      </c>
      <c r="D162" s="96"/>
      <c r="E162" s="98">
        <v>0.14000000000000001</v>
      </c>
      <c r="F162" s="131"/>
      <c r="G162" s="70" t="s">
        <v>1429</v>
      </c>
      <c r="H162" s="122">
        <f>AUXILIAR!G55</f>
        <v>0</v>
      </c>
      <c r="I162" s="128"/>
      <c r="J162" s="114"/>
    </row>
    <row r="163" spans="2:10" ht="17.25" thickTop="1" thickBot="1" x14ac:dyDescent="0.3">
      <c r="B163" s="63" t="s">
        <v>1330</v>
      </c>
      <c r="C163" s="64">
        <f>AUXILIAR!F25</f>
        <v>462</v>
      </c>
      <c r="D163" s="65"/>
      <c r="E163" s="66"/>
      <c r="F163" s="129">
        <v>45131</v>
      </c>
      <c r="G163" s="109" t="s">
        <v>1398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f>AUXILIAR!E25</f>
        <v>0</v>
      </c>
      <c r="D164" s="68">
        <f>C164</f>
        <v>0</v>
      </c>
      <c r="E164" s="69">
        <f>D164/C163</f>
        <v>0</v>
      </c>
      <c r="F164" s="130"/>
      <c r="G164" s="108"/>
      <c r="H164" s="119" t="s">
        <v>1330</v>
      </c>
      <c r="I164" s="123" t="s">
        <v>1428</v>
      </c>
      <c r="J164" s="112" t="s">
        <v>995</v>
      </c>
    </row>
    <row r="165" spans="2:10" ht="17.25" thickTop="1" thickBot="1" x14ac:dyDescent="0.3">
      <c r="B165" s="67" t="s">
        <v>1331</v>
      </c>
      <c r="C165" s="85">
        <v>0</v>
      </c>
      <c r="D165" s="68">
        <f>D164-C165</f>
        <v>0</v>
      </c>
      <c r="E165" s="69">
        <f>D165/C163</f>
        <v>0</v>
      </c>
      <c r="F165" s="130"/>
      <c r="G165" s="117" t="s">
        <v>1421</v>
      </c>
      <c r="H165" s="120">
        <f>AUXILIAR!B56</f>
        <v>5</v>
      </c>
      <c r="I165" s="124"/>
      <c r="J165" s="116"/>
    </row>
    <row r="166" spans="2:10" ht="16.5" thickTop="1" x14ac:dyDescent="0.25">
      <c r="B166" s="67" t="s">
        <v>1332</v>
      </c>
      <c r="C166" s="85">
        <v>0</v>
      </c>
      <c r="D166" s="68">
        <f>D165-C166</f>
        <v>0</v>
      </c>
      <c r="E166" s="69">
        <f>D166/C163</f>
        <v>0</v>
      </c>
      <c r="F166" s="130"/>
      <c r="G166" s="67" t="s">
        <v>1154</v>
      </c>
      <c r="H166" s="121">
        <f>AUXILIAR!C56</f>
        <v>5</v>
      </c>
      <c r="I166" s="125">
        <f>AUXILIAR!E56</f>
        <v>0</v>
      </c>
      <c r="J166" s="115">
        <f t="shared" ref="J166:J168" si="8">I166/H166</f>
        <v>0</v>
      </c>
    </row>
    <row r="167" spans="2:10" ht="16.5" thickBot="1" x14ac:dyDescent="0.3">
      <c r="B167" s="70" t="s">
        <v>16</v>
      </c>
      <c r="C167" s="71">
        <f>AUXILIAR!B25</f>
        <v>0</v>
      </c>
      <c r="D167" s="72">
        <f>D166-C167</f>
        <v>0</v>
      </c>
      <c r="E167" s="92">
        <f>D167/C163</f>
        <v>0</v>
      </c>
      <c r="F167" s="130"/>
      <c r="G167" s="67" t="s">
        <v>1423</v>
      </c>
      <c r="H167" s="121">
        <f>AUXILIAR!D56</f>
        <v>5</v>
      </c>
      <c r="I167" s="126">
        <f>AUXILIAR!F56</f>
        <v>0</v>
      </c>
      <c r="J167" s="110">
        <f t="shared" si="8"/>
        <v>0</v>
      </c>
    </row>
    <row r="168" spans="2:10" ht="17.25" thickTop="1" thickBot="1" x14ac:dyDescent="0.3">
      <c r="B168" s="95" t="s">
        <v>1145</v>
      </c>
      <c r="C168" s="96">
        <f>Hoja1!AC3</f>
        <v>0</v>
      </c>
      <c r="D168" s="96"/>
      <c r="E168" s="97">
        <v>0.05</v>
      </c>
      <c r="F168" s="130"/>
      <c r="G168" s="67" t="s">
        <v>1430</v>
      </c>
      <c r="H168" s="121">
        <f>paradas!H1</f>
        <v>10</v>
      </c>
      <c r="I168" s="127">
        <f t="shared" ref="I168" si="9">SUM(I166:I167)</f>
        <v>0</v>
      </c>
      <c r="J168" s="113">
        <f t="shared" si="8"/>
        <v>0</v>
      </c>
    </row>
    <row r="169" spans="2:10" ht="17.25" thickTop="1" thickBot="1" x14ac:dyDescent="0.3">
      <c r="B169" s="95" t="s">
        <v>1146</v>
      </c>
      <c r="C169" s="96">
        <f>Hoja1!AC5</f>
        <v>0</v>
      </c>
      <c r="D169" s="96"/>
      <c r="E169" s="98">
        <v>0.14000000000000001</v>
      </c>
      <c r="F169" s="131"/>
      <c r="G169" s="70" t="s">
        <v>1429</v>
      </c>
      <c r="H169" s="122">
        <f>AUXILIAR!G56</f>
        <v>0</v>
      </c>
      <c r="I169" s="128"/>
      <c r="J169" s="114"/>
    </row>
    <row r="170" spans="2:10" ht="17.25" thickTop="1" thickBot="1" x14ac:dyDescent="0.3">
      <c r="B170" s="63" t="s">
        <v>1330</v>
      </c>
      <c r="C170" s="64">
        <f>AUXILIAR!F26</f>
        <v>462</v>
      </c>
      <c r="D170" s="65"/>
      <c r="E170" s="66"/>
      <c r="F170" s="129">
        <v>45132</v>
      </c>
      <c r="G170" s="109" t="s">
        <v>1398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0"/>
      <c r="G171" s="108"/>
      <c r="H171" s="119" t="s">
        <v>1330</v>
      </c>
      <c r="I171" s="123" t="s">
        <v>1428</v>
      </c>
      <c r="J171" s="112" t="s">
        <v>995</v>
      </c>
    </row>
    <row r="172" spans="2:10" ht="17.25" thickTop="1" thickBot="1" x14ac:dyDescent="0.3">
      <c r="B172" s="67" t="s">
        <v>1331</v>
      </c>
      <c r="C172" s="85">
        <v>0</v>
      </c>
      <c r="D172" s="68">
        <f>D171-C172</f>
        <v>0</v>
      </c>
      <c r="E172" s="69">
        <f>D172/C170</f>
        <v>0</v>
      </c>
      <c r="F172" s="130"/>
      <c r="G172" s="117" t="s">
        <v>1421</v>
      </c>
      <c r="H172" s="120">
        <f>AUXILIAR!B57</f>
        <v>5</v>
      </c>
      <c r="I172" s="124"/>
      <c r="J172" s="116"/>
    </row>
    <row r="173" spans="2:10" ht="16.5" thickTop="1" x14ac:dyDescent="0.25">
      <c r="B173" s="67" t="s">
        <v>1332</v>
      </c>
      <c r="C173" s="85">
        <v>0</v>
      </c>
      <c r="D173" s="68">
        <f>D172-C173</f>
        <v>0</v>
      </c>
      <c r="E173" s="69">
        <f>D173/C170</f>
        <v>0</v>
      </c>
      <c r="F173" s="130"/>
      <c r="G173" s="67" t="s">
        <v>1154</v>
      </c>
      <c r="H173" s="121">
        <f>AUXILIAR!C57</f>
        <v>5</v>
      </c>
      <c r="I173" s="125">
        <f>AUXILIAR!E57</f>
        <v>0</v>
      </c>
      <c r="J173" s="115">
        <f t="shared" ref="J173:J175" si="10">I173/H173</f>
        <v>0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0</v>
      </c>
      <c r="E174" s="92">
        <f>D174/C170</f>
        <v>0</v>
      </c>
      <c r="F174" s="130"/>
      <c r="G174" s="67" t="s">
        <v>1423</v>
      </c>
      <c r="H174" s="121">
        <f>AUXILIAR!D57</f>
        <v>5</v>
      </c>
      <c r="I174" s="126">
        <f>AUXILIAR!F57</f>
        <v>0</v>
      </c>
      <c r="J174" s="110">
        <f t="shared" si="10"/>
        <v>0</v>
      </c>
    </row>
    <row r="175" spans="2:10" ht="17.25" thickTop="1" thickBot="1" x14ac:dyDescent="0.3">
      <c r="B175" s="95" t="s">
        <v>1145</v>
      </c>
      <c r="C175" s="96">
        <f>Hoja1!AD3</f>
        <v>0</v>
      </c>
      <c r="D175" s="96"/>
      <c r="E175" s="97">
        <v>0.05</v>
      </c>
      <c r="F175" s="130"/>
      <c r="G175" s="67" t="s">
        <v>1430</v>
      </c>
      <c r="H175" s="121">
        <f>paradas!H1</f>
        <v>10</v>
      </c>
      <c r="I175" s="127">
        <f t="shared" ref="I175" si="11">SUM(I173:I174)</f>
        <v>0</v>
      </c>
      <c r="J175" s="113">
        <f t="shared" si="10"/>
        <v>0</v>
      </c>
    </row>
    <row r="176" spans="2:10" ht="17.25" thickTop="1" thickBot="1" x14ac:dyDescent="0.3">
      <c r="B176" s="95" t="s">
        <v>1146</v>
      </c>
      <c r="C176" s="96">
        <f>Hoja1!AD5</f>
        <v>0</v>
      </c>
      <c r="D176" s="96"/>
      <c r="E176" s="98">
        <v>0.14000000000000001</v>
      </c>
      <c r="F176" s="131"/>
      <c r="G176" s="70" t="s">
        <v>1429</v>
      </c>
      <c r="H176" s="122">
        <f>AUXILIAR!G57</f>
        <v>0</v>
      </c>
      <c r="I176" s="128"/>
      <c r="J176" s="114"/>
    </row>
    <row r="177" spans="2:10" ht="17.25" thickTop="1" thickBot="1" x14ac:dyDescent="0.3">
      <c r="B177" s="63" t="s">
        <v>1330</v>
      </c>
      <c r="C177" s="64">
        <f>AUXILIAR!F27</f>
        <v>462</v>
      </c>
      <c r="D177" s="65"/>
      <c r="E177" s="66"/>
      <c r="F177" s="129">
        <v>45133</v>
      </c>
      <c r="G177" s="109" t="s">
        <v>1398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0"/>
      <c r="G178" s="108"/>
      <c r="H178" s="119" t="s">
        <v>1330</v>
      </c>
      <c r="I178" s="123" t="s">
        <v>1428</v>
      </c>
      <c r="J178" s="112" t="s">
        <v>995</v>
      </c>
    </row>
    <row r="179" spans="2:10" ht="17.25" thickTop="1" thickBot="1" x14ac:dyDescent="0.3">
      <c r="B179" s="67" t="s">
        <v>1331</v>
      </c>
      <c r="C179" s="85">
        <v>0</v>
      </c>
      <c r="D179" s="68">
        <f>D178-C179</f>
        <v>0</v>
      </c>
      <c r="E179" s="69">
        <f>D179/C177</f>
        <v>0</v>
      </c>
      <c r="F179" s="130"/>
      <c r="G179" s="117" t="s">
        <v>1421</v>
      </c>
      <c r="H179" s="120">
        <f>AUXILIAR!B58</f>
        <v>5</v>
      </c>
      <c r="I179" s="124"/>
      <c r="J179" s="116"/>
    </row>
    <row r="180" spans="2:10" ht="16.5" thickTop="1" x14ac:dyDescent="0.25">
      <c r="B180" s="67" t="s">
        <v>1332</v>
      </c>
      <c r="C180" s="85">
        <v>0</v>
      </c>
      <c r="D180" s="68">
        <f>D179-C180</f>
        <v>0</v>
      </c>
      <c r="E180" s="69">
        <f>D180/C177</f>
        <v>0</v>
      </c>
      <c r="F180" s="130"/>
      <c r="G180" s="67" t="s">
        <v>1154</v>
      </c>
      <c r="H180" s="121">
        <f>AUXILIAR!C58</f>
        <v>5</v>
      </c>
      <c r="I180" s="125">
        <f>AUXILIAR!E58</f>
        <v>0</v>
      </c>
      <c r="J180" s="115">
        <f t="shared" ref="J180:J182" si="12">I180/H180</f>
        <v>0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0</v>
      </c>
      <c r="E181" s="92">
        <f>D181/C177</f>
        <v>0</v>
      </c>
      <c r="F181" s="130"/>
      <c r="G181" s="67" t="s">
        <v>1423</v>
      </c>
      <c r="H181" s="121">
        <f>AUXILIAR!D58</f>
        <v>5</v>
      </c>
      <c r="I181" s="126">
        <f>AUXILIAR!F58</f>
        <v>0</v>
      </c>
      <c r="J181" s="110">
        <f t="shared" si="12"/>
        <v>0</v>
      </c>
    </row>
    <row r="182" spans="2:10" ht="17.25" thickTop="1" thickBot="1" x14ac:dyDescent="0.3">
      <c r="B182" s="95" t="s">
        <v>1145</v>
      </c>
      <c r="C182" s="96">
        <f>Hoja1!AE3</f>
        <v>0</v>
      </c>
      <c r="D182" s="96"/>
      <c r="E182" s="97">
        <v>0.05</v>
      </c>
      <c r="F182" s="130"/>
      <c r="G182" s="67" t="s">
        <v>1430</v>
      </c>
      <c r="H182" s="121">
        <f>paradas!H1</f>
        <v>10</v>
      </c>
      <c r="I182" s="127">
        <f t="shared" ref="I182" si="13">SUM(I180:I181)</f>
        <v>0</v>
      </c>
      <c r="J182" s="113">
        <f t="shared" si="12"/>
        <v>0</v>
      </c>
    </row>
    <row r="183" spans="2:10" ht="17.25" thickTop="1" thickBot="1" x14ac:dyDescent="0.3">
      <c r="B183" s="95" t="s">
        <v>1146</v>
      </c>
      <c r="C183" s="96">
        <f>Hoja1!AD5</f>
        <v>0</v>
      </c>
      <c r="D183" s="96"/>
      <c r="E183" s="98">
        <v>0.14000000000000001</v>
      </c>
      <c r="F183" s="131"/>
      <c r="G183" s="70" t="s">
        <v>1429</v>
      </c>
      <c r="H183" s="122">
        <f>AUXILIAR!G58</f>
        <v>0</v>
      </c>
      <c r="I183" s="128"/>
      <c r="J183" s="114"/>
    </row>
    <row r="184" spans="2:10" ht="17.25" thickTop="1" thickBot="1" x14ac:dyDescent="0.3">
      <c r="B184" s="63" t="s">
        <v>1330</v>
      </c>
      <c r="C184" s="64">
        <f>AUXILIAR!F28</f>
        <v>462</v>
      </c>
      <c r="D184" s="65"/>
      <c r="E184" s="66"/>
      <c r="F184" s="129">
        <v>45134</v>
      </c>
      <c r="G184" s="109" t="s">
        <v>1398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0"/>
      <c r="G185" s="108"/>
      <c r="H185" s="119" t="s">
        <v>1330</v>
      </c>
      <c r="I185" s="123" t="s">
        <v>1428</v>
      </c>
      <c r="J185" s="112" t="s">
        <v>995</v>
      </c>
    </row>
    <row r="186" spans="2:10" ht="17.25" thickTop="1" thickBot="1" x14ac:dyDescent="0.3">
      <c r="B186" s="67" t="s">
        <v>1331</v>
      </c>
      <c r="C186" s="85">
        <v>0</v>
      </c>
      <c r="D186" s="68">
        <f>D185-C186</f>
        <v>0</v>
      </c>
      <c r="E186" s="69">
        <f>D186/C184</f>
        <v>0</v>
      </c>
      <c r="F186" s="130"/>
      <c r="G186" s="117" t="s">
        <v>1421</v>
      </c>
      <c r="H186" s="120">
        <f>AUXILIAR!B59</f>
        <v>5</v>
      </c>
      <c r="I186" s="124"/>
      <c r="J186" s="116"/>
    </row>
    <row r="187" spans="2:10" ht="16.5" thickTop="1" x14ac:dyDescent="0.25">
      <c r="B187" s="67" t="s">
        <v>1332</v>
      </c>
      <c r="C187" s="85">
        <v>0</v>
      </c>
      <c r="D187" s="68">
        <f>D186-C187</f>
        <v>0</v>
      </c>
      <c r="E187" s="69">
        <f>D187/C184</f>
        <v>0</v>
      </c>
      <c r="F187" s="130"/>
      <c r="G187" s="67" t="s">
        <v>1154</v>
      </c>
      <c r="H187" s="121">
        <f>AUXILIAR!C59</f>
        <v>5</v>
      </c>
      <c r="I187" s="125">
        <f>AUXILIAR!E59</f>
        <v>0</v>
      </c>
      <c r="J187" s="115">
        <f t="shared" ref="J187:J189" si="14">I187/H187</f>
        <v>0</v>
      </c>
    </row>
    <row r="188" spans="2:10" ht="16.5" thickBot="1" x14ac:dyDescent="0.3">
      <c r="B188" s="70" t="s">
        <v>16</v>
      </c>
      <c r="C188" s="71">
        <f>AUXILIAR!B28</f>
        <v>0</v>
      </c>
      <c r="D188" s="72">
        <f>D187-C188</f>
        <v>0</v>
      </c>
      <c r="E188" s="92">
        <f>D188/C184</f>
        <v>0</v>
      </c>
      <c r="F188" s="130"/>
      <c r="G188" s="67" t="s">
        <v>1423</v>
      </c>
      <c r="H188" s="121">
        <f>AUXILIAR!D59</f>
        <v>5</v>
      </c>
      <c r="I188" s="126">
        <f>AUXILIAR!F59</f>
        <v>0</v>
      </c>
      <c r="J188" s="110">
        <f t="shared" si="14"/>
        <v>0</v>
      </c>
    </row>
    <row r="189" spans="2:10" ht="17.25" thickTop="1" thickBot="1" x14ac:dyDescent="0.3">
      <c r="B189" s="95" t="s">
        <v>1145</v>
      </c>
      <c r="C189" s="96">
        <f>Hoja1!AF3</f>
        <v>0</v>
      </c>
      <c r="D189" s="96"/>
      <c r="E189" s="97">
        <v>0.05</v>
      </c>
      <c r="F189" s="130"/>
      <c r="G189" s="67" t="s">
        <v>1430</v>
      </c>
      <c r="H189" s="121">
        <f>paradas!H1</f>
        <v>10</v>
      </c>
      <c r="I189" s="127">
        <f t="shared" ref="I189" si="15">SUM(I187:I188)</f>
        <v>0</v>
      </c>
      <c r="J189" s="113">
        <f t="shared" si="14"/>
        <v>0</v>
      </c>
    </row>
    <row r="190" spans="2:10" ht="17.25" thickTop="1" thickBot="1" x14ac:dyDescent="0.3">
      <c r="B190" s="95" t="s">
        <v>1146</v>
      </c>
      <c r="C190" s="96">
        <f>Hoja1!AF5</f>
        <v>0</v>
      </c>
      <c r="D190" s="96"/>
      <c r="E190" s="98">
        <v>0.14000000000000001</v>
      </c>
      <c r="F190" s="131"/>
      <c r="G190" s="70" t="s">
        <v>1429</v>
      </c>
      <c r="H190" s="122">
        <f>AUXILIAR!G59</f>
        <v>0</v>
      </c>
      <c r="I190" s="128"/>
      <c r="J190" s="114"/>
    </row>
    <row r="191" spans="2:10" ht="17.25" thickTop="1" thickBot="1" x14ac:dyDescent="0.3">
      <c r="B191" s="63" t="s">
        <v>1330</v>
      </c>
      <c r="C191" s="64">
        <f>AUXILIAR!F29</f>
        <v>462</v>
      </c>
      <c r="D191" s="65"/>
      <c r="E191" s="66"/>
      <c r="F191" s="129">
        <v>45135</v>
      </c>
      <c r="G191" s="109" t="s">
        <v>1398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0"/>
      <c r="G192" s="108"/>
      <c r="H192" s="119" t="s">
        <v>1330</v>
      </c>
      <c r="I192" s="123" t="s">
        <v>1428</v>
      </c>
      <c r="J192" s="112" t="s">
        <v>995</v>
      </c>
    </row>
    <row r="193" spans="2:10" ht="17.25" thickTop="1" thickBot="1" x14ac:dyDescent="0.3">
      <c r="B193" s="67" t="s">
        <v>1331</v>
      </c>
      <c r="C193" s="85">
        <v>0</v>
      </c>
      <c r="D193" s="68">
        <f>D192-C193</f>
        <v>0</v>
      </c>
      <c r="E193" s="69">
        <f>D193/C191</f>
        <v>0</v>
      </c>
      <c r="F193" s="130"/>
      <c r="G193" s="117" t="s">
        <v>1421</v>
      </c>
      <c r="H193" s="120">
        <f>AUXILIAR!B60</f>
        <v>5</v>
      </c>
      <c r="I193" s="124"/>
      <c r="J193" s="116"/>
    </row>
    <row r="194" spans="2:10" ht="16.5" thickTop="1" x14ac:dyDescent="0.25">
      <c r="B194" s="67" t="s">
        <v>1332</v>
      </c>
      <c r="C194" s="85">
        <v>0</v>
      </c>
      <c r="D194" s="68">
        <f>D193-C194</f>
        <v>0</v>
      </c>
      <c r="E194" s="69">
        <f>D194/C191</f>
        <v>0</v>
      </c>
      <c r="F194" s="130"/>
      <c r="G194" s="67" t="s">
        <v>1154</v>
      </c>
      <c r="H194" s="121">
        <f>AUXILIAR!C60</f>
        <v>5</v>
      </c>
      <c r="I194" s="125">
        <f>AUXILIAR!E60</f>
        <v>0</v>
      </c>
      <c r="J194" s="115">
        <f t="shared" ref="J194:J196" si="16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0"/>
      <c r="G195" s="67" t="s">
        <v>1423</v>
      </c>
      <c r="H195" s="121">
        <f>AUXILIAR!D60</f>
        <v>5</v>
      </c>
      <c r="I195" s="126">
        <f>AUXILIAR!F60</f>
        <v>0</v>
      </c>
      <c r="J195" s="110">
        <f t="shared" si="16"/>
        <v>0</v>
      </c>
    </row>
    <row r="196" spans="2:10" ht="17.25" thickTop="1" thickBot="1" x14ac:dyDescent="0.3">
      <c r="B196" s="95" t="s">
        <v>1145</v>
      </c>
      <c r="C196" s="96">
        <f>Hoja1!AG3</f>
        <v>0</v>
      </c>
      <c r="D196" s="96"/>
      <c r="E196" s="97">
        <v>0.05</v>
      </c>
      <c r="F196" s="130"/>
      <c r="G196" s="67" t="s">
        <v>1430</v>
      </c>
      <c r="H196" s="121">
        <f>paradas!H1</f>
        <v>10</v>
      </c>
      <c r="I196" s="127">
        <f t="shared" ref="I196" si="17">SUM(I194:I195)</f>
        <v>0</v>
      </c>
      <c r="J196" s="113">
        <f t="shared" si="16"/>
        <v>0</v>
      </c>
    </row>
    <row r="197" spans="2:10" ht="17.25" thickTop="1" thickBot="1" x14ac:dyDescent="0.3">
      <c r="B197" s="95" t="s">
        <v>1146</v>
      </c>
      <c r="C197" s="96">
        <f>Hoja1!AG5</f>
        <v>0</v>
      </c>
      <c r="D197" s="96"/>
      <c r="E197" s="98">
        <v>0.14000000000000001</v>
      </c>
      <c r="F197" s="131"/>
      <c r="G197" s="70" t="s">
        <v>1429</v>
      </c>
      <c r="H197" s="122">
        <f>AUXILIAR!G60</f>
        <v>0</v>
      </c>
      <c r="I197" s="128"/>
      <c r="J197" s="114"/>
    </row>
    <row r="198" spans="2:10" ht="17.25" thickTop="1" thickBot="1" x14ac:dyDescent="0.3">
      <c r="B198" s="63" t="s">
        <v>1330</v>
      </c>
      <c r="C198" s="64">
        <f>AUXILIAR!F30</f>
        <v>462</v>
      </c>
      <c r="D198" s="65"/>
      <c r="E198" s="66"/>
      <c r="F198" s="129">
        <v>45136</v>
      </c>
      <c r="G198" s="109" t="s">
        <v>1398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f>AUXILIAR!E30</f>
        <v>0</v>
      </c>
      <c r="D199" s="68">
        <f>C199</f>
        <v>0</v>
      </c>
      <c r="E199" s="69">
        <f>D199/C198</f>
        <v>0</v>
      </c>
      <c r="F199" s="130"/>
      <c r="G199" s="108"/>
      <c r="H199" s="119" t="s">
        <v>1330</v>
      </c>
      <c r="I199" s="123" t="s">
        <v>1428</v>
      </c>
      <c r="J199" s="112" t="s">
        <v>995</v>
      </c>
    </row>
    <row r="200" spans="2:10" ht="17.25" thickTop="1" thickBot="1" x14ac:dyDescent="0.3">
      <c r="B200" s="67" t="s">
        <v>1331</v>
      </c>
      <c r="C200" s="85">
        <v>0</v>
      </c>
      <c r="D200" s="68">
        <f>D199-C200</f>
        <v>0</v>
      </c>
      <c r="E200" s="69">
        <f>D200/C198</f>
        <v>0</v>
      </c>
      <c r="F200" s="130"/>
      <c r="G200" s="117" t="s">
        <v>1421</v>
      </c>
      <c r="H200" s="120">
        <f>AUXILIAR!B61</f>
        <v>5</v>
      </c>
      <c r="I200" s="124"/>
      <c r="J200" s="116"/>
    </row>
    <row r="201" spans="2:10" ht="16.5" thickTop="1" x14ac:dyDescent="0.25">
      <c r="B201" s="67" t="s">
        <v>1332</v>
      </c>
      <c r="C201" s="85">
        <v>0</v>
      </c>
      <c r="D201" s="68">
        <f>D200-C201</f>
        <v>0</v>
      </c>
      <c r="E201" s="69">
        <f>D201/C198</f>
        <v>0</v>
      </c>
      <c r="F201" s="130"/>
      <c r="G201" s="67" t="s">
        <v>1154</v>
      </c>
      <c r="H201" s="121">
        <f>AUXILIAR!C61</f>
        <v>5</v>
      </c>
      <c r="I201" s="125">
        <f>AUXILIAR!E61</f>
        <v>0</v>
      </c>
      <c r="J201" s="115">
        <f t="shared" ref="J201:J203" si="18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0"/>
      <c r="G202" s="67" t="s">
        <v>1423</v>
      </c>
      <c r="H202" s="121">
        <f>AUXILIAR!D61</f>
        <v>5</v>
      </c>
      <c r="I202" s="126">
        <f>AUXILIAR!F61</f>
        <v>0</v>
      </c>
      <c r="J202" s="110">
        <f t="shared" si="18"/>
        <v>0</v>
      </c>
    </row>
    <row r="203" spans="2:10" ht="17.25" thickTop="1" thickBot="1" x14ac:dyDescent="0.3">
      <c r="B203" s="95" t="s">
        <v>1145</v>
      </c>
      <c r="C203" s="96">
        <f>Hoja1!AH3</f>
        <v>0</v>
      </c>
      <c r="D203" s="96"/>
      <c r="E203" s="97">
        <v>0.05</v>
      </c>
      <c r="F203" s="130"/>
      <c r="G203" s="67" t="s">
        <v>1430</v>
      </c>
      <c r="H203" s="121">
        <f>paradas!H1</f>
        <v>10</v>
      </c>
      <c r="I203" s="127">
        <f t="shared" ref="I203" si="19">SUM(I201:I202)</f>
        <v>0</v>
      </c>
      <c r="J203" s="113">
        <f t="shared" si="18"/>
        <v>0</v>
      </c>
    </row>
    <row r="204" spans="2:10" ht="17.25" thickTop="1" thickBot="1" x14ac:dyDescent="0.3">
      <c r="B204" s="95" t="s">
        <v>1146</v>
      </c>
      <c r="C204" s="96">
        <f>Hoja1!AH5</f>
        <v>0</v>
      </c>
      <c r="D204" s="96"/>
      <c r="E204" s="98">
        <v>0.14000000000000001</v>
      </c>
      <c r="F204" s="131"/>
      <c r="G204" s="70" t="s">
        <v>1429</v>
      </c>
      <c r="H204" s="122">
        <f>AUXILIAR!G61</f>
        <v>0</v>
      </c>
      <c r="I204" s="128"/>
      <c r="J204" s="114"/>
    </row>
    <row r="205" spans="2:10" ht="17.25" thickTop="1" thickBot="1" x14ac:dyDescent="0.3">
      <c r="B205" s="63" t="s">
        <v>1330</v>
      </c>
      <c r="C205" s="64">
        <f>AUXILIAR!F31</f>
        <v>462</v>
      </c>
      <c r="D205" s="65"/>
      <c r="E205" s="66"/>
      <c r="F205" s="129">
        <v>45137</v>
      </c>
      <c r="G205" s="109" t="s">
        <v>1398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0"/>
      <c r="G206" s="108"/>
      <c r="H206" s="119" t="s">
        <v>1330</v>
      </c>
      <c r="I206" s="123" t="s">
        <v>1428</v>
      </c>
      <c r="J206" s="112" t="s">
        <v>995</v>
      </c>
    </row>
    <row r="207" spans="2:10" ht="17.25" thickTop="1" thickBot="1" x14ac:dyDescent="0.3">
      <c r="B207" s="67" t="s">
        <v>1331</v>
      </c>
      <c r="C207" s="85">
        <v>0</v>
      </c>
      <c r="D207" s="68">
        <f>D206-C207</f>
        <v>0</v>
      </c>
      <c r="E207" s="69">
        <f>D207/C205</f>
        <v>0</v>
      </c>
      <c r="F207" s="130"/>
      <c r="G207" s="117" t="s">
        <v>1421</v>
      </c>
      <c r="H207" s="120">
        <f>AUXILIAR!B62</f>
        <v>5</v>
      </c>
      <c r="I207" s="124"/>
      <c r="J207" s="116"/>
    </row>
    <row r="208" spans="2:10" ht="16.5" thickTop="1" x14ac:dyDescent="0.25">
      <c r="B208" s="67" t="s">
        <v>1332</v>
      </c>
      <c r="C208" s="85">
        <v>0</v>
      </c>
      <c r="D208" s="68">
        <f>D207-C208</f>
        <v>0</v>
      </c>
      <c r="E208" s="69">
        <f>D208/C205</f>
        <v>0</v>
      </c>
      <c r="F208" s="130"/>
      <c r="G208" s="67" t="s">
        <v>1154</v>
      </c>
      <c r="H208" s="121">
        <f>AUXILIAR!C62</f>
        <v>5</v>
      </c>
      <c r="I208" s="125">
        <f>AUXILIAR!E62</f>
        <v>0</v>
      </c>
      <c r="J208" s="115">
        <f t="shared" ref="J208:J210" si="20">I208/H208</f>
        <v>0</v>
      </c>
    </row>
    <row r="209" spans="2:10" ht="16.5" thickBot="1" x14ac:dyDescent="0.3">
      <c r="B209" s="70" t="s">
        <v>16</v>
      </c>
      <c r="C209" s="71">
        <f>AUXILIAR!B31</f>
        <v>0</v>
      </c>
      <c r="D209" s="72">
        <f>D208-C209</f>
        <v>0</v>
      </c>
      <c r="E209" s="92">
        <f>D209/C205</f>
        <v>0</v>
      </c>
      <c r="F209" s="130"/>
      <c r="G209" s="67" t="s">
        <v>1423</v>
      </c>
      <c r="H209" s="121">
        <f>AUXILIAR!D62</f>
        <v>5</v>
      </c>
      <c r="I209" s="126">
        <f>AUXILIAR!F62</f>
        <v>0</v>
      </c>
      <c r="J209" s="110">
        <f t="shared" si="20"/>
        <v>0</v>
      </c>
    </row>
    <row r="210" spans="2:10" ht="17.25" thickTop="1" thickBot="1" x14ac:dyDescent="0.3">
      <c r="B210" s="95" t="s">
        <v>1145</v>
      </c>
      <c r="C210" s="96">
        <f>Hoja1!AI3</f>
        <v>0</v>
      </c>
      <c r="D210" s="96"/>
      <c r="E210" s="97">
        <v>0.05</v>
      </c>
      <c r="F210" s="130"/>
      <c r="G210" s="67" t="s">
        <v>1430</v>
      </c>
      <c r="H210" s="121">
        <f>paradas!H1</f>
        <v>10</v>
      </c>
      <c r="I210" s="127">
        <f t="shared" ref="I210" si="21">SUM(I208:I209)</f>
        <v>0</v>
      </c>
      <c r="J210" s="113">
        <f t="shared" si="20"/>
        <v>0</v>
      </c>
    </row>
    <row r="211" spans="2:10" ht="17.25" thickTop="1" thickBot="1" x14ac:dyDescent="0.3">
      <c r="B211" s="95" t="s">
        <v>1146</v>
      </c>
      <c r="C211" s="96">
        <f>Hoja1!AI5</f>
        <v>0</v>
      </c>
      <c r="D211" s="96"/>
      <c r="E211" s="98">
        <v>0.14000000000000001</v>
      </c>
      <c r="F211" s="131"/>
      <c r="G211" s="70" t="s">
        <v>1429</v>
      </c>
      <c r="H211" s="122">
        <f>AUXILIAR!G62</f>
        <v>0</v>
      </c>
      <c r="I211" s="128"/>
      <c r="J211" s="114"/>
    </row>
    <row r="212" spans="2:10" ht="15.75" customHeight="1" thickTop="1" x14ac:dyDescent="0.25">
      <c r="B212" s="63" t="s">
        <v>1330</v>
      </c>
      <c r="C212" s="64">
        <f>AUXILIAR!F32</f>
        <v>0</v>
      </c>
      <c r="D212" s="65"/>
      <c r="E212" s="66"/>
      <c r="F212" s="129">
        <v>45138</v>
      </c>
    </row>
    <row r="213" spans="2:10" x14ac:dyDescent="0.25">
      <c r="B213" s="67" t="s">
        <v>6</v>
      </c>
      <c r="C213" s="84">
        <f>AUXILIAR!E32</f>
        <v>0</v>
      </c>
      <c r="D213" s="68">
        <f>C213</f>
        <v>0</v>
      </c>
      <c r="E213" s="69" t="e">
        <f>D213/C212</f>
        <v>#DIV/0!</v>
      </c>
      <c r="F213" s="130"/>
    </row>
    <row r="214" spans="2:10" x14ac:dyDescent="0.25">
      <c r="B214" s="67" t="s">
        <v>1331</v>
      </c>
      <c r="C214" s="85">
        <v>0</v>
      </c>
      <c r="D214" s="68">
        <f>D213-C214</f>
        <v>0</v>
      </c>
      <c r="E214" s="69" t="e">
        <f>D214/C212</f>
        <v>#DIV/0!</v>
      </c>
      <c r="F214" s="130"/>
    </row>
    <row r="215" spans="2:10" x14ac:dyDescent="0.25">
      <c r="B215" s="67" t="s">
        <v>1332</v>
      </c>
      <c r="C215" s="85">
        <v>0</v>
      </c>
      <c r="D215" s="68">
        <f>D214-C215</f>
        <v>0</v>
      </c>
      <c r="E215" s="69" t="e">
        <f>D215/C212</f>
        <v>#DIV/0!</v>
      </c>
      <c r="F215" s="130"/>
    </row>
    <row r="216" spans="2:10" ht="15.75" thickBot="1" x14ac:dyDescent="0.3">
      <c r="B216" s="70" t="s">
        <v>16</v>
      </c>
      <c r="C216" s="71">
        <f>AUXILIAR!B32</f>
        <v>0</v>
      </c>
      <c r="D216" s="72">
        <f>D215-C216</f>
        <v>0</v>
      </c>
      <c r="E216" s="92" t="e">
        <f>D216/C212</f>
        <v>#DIV/0!</v>
      </c>
      <c r="F216" s="130"/>
    </row>
    <row r="217" spans="2:10" ht="16.5" thickTop="1" thickBot="1" x14ac:dyDescent="0.3">
      <c r="B217" s="95" t="s">
        <v>1145</v>
      </c>
      <c r="C217" s="96">
        <f>Hoja1!AJ3</f>
        <v>0</v>
      </c>
      <c r="D217" s="96"/>
      <c r="E217" s="97">
        <v>0.05</v>
      </c>
      <c r="F217" s="130"/>
    </row>
    <row r="218" spans="2:10" ht="15.75" thickBot="1" x14ac:dyDescent="0.3">
      <c r="B218" s="95" t="s">
        <v>1146</v>
      </c>
      <c r="C218" s="96">
        <f>Hoja1!AJ5</f>
        <v>0</v>
      </c>
      <c r="D218" s="96"/>
      <c r="E218" s="98">
        <v>0.14000000000000001</v>
      </c>
      <c r="F218" s="13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10:10" customFormat="1" x14ac:dyDescent="0.25">
      <c r="J225" s="5"/>
    </row>
    <row r="226" spans="10:10" customFormat="1" x14ac:dyDescent="0.25">
      <c r="J226" s="5"/>
    </row>
    <row r="227" spans="10:10" customFormat="1" x14ac:dyDescent="0.25">
      <c r="J227" s="5"/>
    </row>
    <row r="228" spans="10:10" customFormat="1" x14ac:dyDescent="0.25">
      <c r="J228" s="5"/>
    </row>
    <row r="229" spans="10:10" customFormat="1" x14ac:dyDescent="0.25">
      <c r="J229" s="5"/>
    </row>
    <row r="230" spans="10:10" customFormat="1" x14ac:dyDescent="0.25">
      <c r="J230" s="5"/>
    </row>
    <row r="231" spans="10:10" customFormat="1" x14ac:dyDescent="0.25">
      <c r="J231" s="5"/>
    </row>
    <row r="232" spans="10:10" customFormat="1" x14ac:dyDescent="0.25">
      <c r="J232" s="5"/>
    </row>
    <row r="233" spans="10:10" customFormat="1" x14ac:dyDescent="0.25">
      <c r="J233" s="5"/>
    </row>
    <row r="234" spans="10:10" customFormat="1" x14ac:dyDescent="0.25">
      <c r="J234" s="5"/>
    </row>
    <row r="235" spans="10:10" customFormat="1" x14ac:dyDescent="0.25">
      <c r="J235" s="5"/>
    </row>
    <row r="236" spans="10:10" customFormat="1" x14ac:dyDescent="0.25">
      <c r="J236" s="5"/>
    </row>
    <row r="237" spans="10:10" customFormat="1" x14ac:dyDescent="0.25">
      <c r="J237" s="5"/>
    </row>
    <row r="238" spans="10:10" customFormat="1" x14ac:dyDescent="0.25">
      <c r="J238" s="5"/>
    </row>
    <row r="239" spans="10:10" customFormat="1" x14ac:dyDescent="0.25">
      <c r="J239" s="5"/>
    </row>
    <row r="240" spans="10:10" customFormat="1" x14ac:dyDescent="0.25">
      <c r="J240" s="5"/>
    </row>
    <row r="241" spans="10:10" customFormat="1" x14ac:dyDescent="0.25">
      <c r="J241" s="5"/>
    </row>
    <row r="242" spans="10:10" customFormat="1" x14ac:dyDescent="0.25">
      <c r="J242" s="5"/>
    </row>
    <row r="243" spans="10:10" customFormat="1" x14ac:dyDescent="0.25">
      <c r="J243" s="5"/>
    </row>
    <row r="244" spans="10:10" customFormat="1" x14ac:dyDescent="0.25">
      <c r="J244" s="5"/>
    </row>
    <row r="245" spans="10:10" customFormat="1" x14ac:dyDescent="0.25">
      <c r="J245" s="5"/>
    </row>
    <row r="246" spans="10:10" customFormat="1" x14ac:dyDescent="0.25">
      <c r="J246" s="5"/>
    </row>
    <row r="247" spans="10:10" customFormat="1" x14ac:dyDescent="0.25">
      <c r="J247" s="5"/>
    </row>
    <row r="248" spans="10:10" customFormat="1" x14ac:dyDescent="0.25">
      <c r="J248" s="5"/>
    </row>
    <row r="249" spans="10:10" customFormat="1" x14ac:dyDescent="0.25">
      <c r="J249" s="5"/>
    </row>
  </sheetData>
  <mergeCells count="31">
    <mergeCell ref="F212:F218"/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41" workbookViewId="0">
      <selection activeCell="G51" sqref="G5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976</v>
      </c>
      <c r="E1" t="s">
        <v>620</v>
      </c>
      <c r="F1" t="s">
        <v>619</v>
      </c>
      <c r="G1" s="36" t="s">
        <v>993</v>
      </c>
    </row>
    <row r="2" spans="1:7" x14ac:dyDescent="0.25">
      <c r="A2" s="17">
        <f>'APAGADOS RADIO'!F3</f>
        <v>45108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462</v>
      </c>
      <c r="G2" s="36">
        <f t="shared" ref="G2" si="1">E2/F2</f>
        <v>0</v>
      </c>
    </row>
    <row r="3" spans="1:7" x14ac:dyDescent="0.25">
      <c r="A3" s="17">
        <f>'APAGADOS RADIO'!G3</f>
        <v>45109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462</v>
      </c>
      <c r="G3" s="36">
        <f t="shared" ref="G3" si="3">E3/F3</f>
        <v>0</v>
      </c>
    </row>
    <row r="4" spans="1:7" x14ac:dyDescent="0.25">
      <c r="A4" s="17">
        <f>'APAGADOS RADIO'!H3</f>
        <v>45110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462</v>
      </c>
      <c r="G4" s="36">
        <f t="shared" ref="G4:G7" si="5">E4/F4</f>
        <v>0</v>
      </c>
    </row>
    <row r="5" spans="1:7" x14ac:dyDescent="0.25">
      <c r="A5" s="17">
        <f>'APAGADOS RADIO'!I3</f>
        <v>45111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462</v>
      </c>
      <c r="G5" s="36">
        <f t="shared" si="5"/>
        <v>0</v>
      </c>
    </row>
    <row r="6" spans="1:7" x14ac:dyDescent="0.25">
      <c r="A6" s="17">
        <f>'APAGADOS RADIO'!J3</f>
        <v>45112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462</v>
      </c>
      <c r="G6" s="36">
        <f t="shared" si="5"/>
        <v>0</v>
      </c>
    </row>
    <row r="7" spans="1:7" x14ac:dyDescent="0.25">
      <c r="A7" s="17">
        <f>'APAGADOS RADIO'!K3</f>
        <v>45113</v>
      </c>
      <c r="B7">
        <f>'APAGADOS RADIO'!K2+D7</f>
        <v>4</v>
      </c>
      <c r="C7">
        <f>'APAGADOS FIBRA'!K2</f>
        <v>21</v>
      </c>
      <c r="D7">
        <f>'APAGADOS ANTENA'!K2</f>
        <v>0</v>
      </c>
      <c r="E7">
        <f t="shared" si="4"/>
        <v>25</v>
      </c>
      <c r="F7">
        <f>'RESUMEN TOTAL'!B1</f>
        <v>462</v>
      </c>
      <c r="G7" s="36">
        <f t="shared" si="5"/>
        <v>5.4112554112554112E-2</v>
      </c>
    </row>
    <row r="8" spans="1:7" x14ac:dyDescent="0.25">
      <c r="A8" s="17">
        <f>'APAGADOS RADIO'!L3</f>
        <v>45114</v>
      </c>
      <c r="B8">
        <f>'APAGADOS RADIO'!L2+D8</f>
        <v>7</v>
      </c>
      <c r="C8">
        <f>'APAGADOS FIBRA'!L2</f>
        <v>8</v>
      </c>
      <c r="D8">
        <f>'APAGADOS ANTENA'!L2</f>
        <v>0</v>
      </c>
      <c r="E8">
        <f t="shared" ref="E8:E18" si="6">B8+C8</f>
        <v>15</v>
      </c>
      <c r="F8">
        <f>'RESUMEN TOTAL'!B1</f>
        <v>462</v>
      </c>
      <c r="G8" s="36">
        <f t="shared" ref="G8:G18" si="7">E8/F8</f>
        <v>3.2467532467532464E-2</v>
      </c>
    </row>
    <row r="9" spans="1:7" x14ac:dyDescent="0.25">
      <c r="A9" s="17">
        <f>'APAGADOS RADIO'!M3</f>
        <v>45115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462</v>
      </c>
      <c r="G9" s="36">
        <f t="shared" si="7"/>
        <v>0</v>
      </c>
    </row>
    <row r="10" spans="1:7" x14ac:dyDescent="0.25">
      <c r="A10" s="17">
        <f>'APAGADOS RADIO'!N3</f>
        <v>45116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462</v>
      </c>
      <c r="G10" s="36">
        <f t="shared" si="7"/>
        <v>0</v>
      </c>
    </row>
    <row r="11" spans="1:7" x14ac:dyDescent="0.25">
      <c r="A11" s="17">
        <f>'APAGADOS RADIO'!O3</f>
        <v>45117</v>
      </c>
      <c r="B11">
        <f>'APAGADOS RADIO'!O2+D11</f>
        <v>11</v>
      </c>
      <c r="C11">
        <f>'APAGADOS FIBRA'!O2</f>
        <v>6</v>
      </c>
      <c r="D11">
        <f>'APAGADOS ANTENA'!O2</f>
        <v>0</v>
      </c>
      <c r="E11">
        <f t="shared" si="6"/>
        <v>17</v>
      </c>
      <c r="F11">
        <f>'RESUMEN TOTAL'!B1</f>
        <v>462</v>
      </c>
      <c r="G11" s="36">
        <f t="shared" si="7"/>
        <v>3.67965367965368E-2</v>
      </c>
    </row>
    <row r="12" spans="1:7" x14ac:dyDescent="0.25">
      <c r="A12" s="17">
        <f>'APAGADOS RADIO'!P3</f>
        <v>45118</v>
      </c>
      <c r="B12">
        <f>'APAGADOS RADIO'!P2+D12</f>
        <v>15</v>
      </c>
      <c r="C12">
        <f>'APAGADOS FIBRA'!P2</f>
        <v>33</v>
      </c>
      <c r="D12">
        <f>'APAGADOS ANTENA'!P2</f>
        <v>4</v>
      </c>
      <c r="E12">
        <f t="shared" si="6"/>
        <v>48</v>
      </c>
      <c r="F12">
        <f>'RESUMEN TOTAL'!B1</f>
        <v>462</v>
      </c>
      <c r="G12" s="36">
        <f t="shared" si="7"/>
        <v>0.1038961038961039</v>
      </c>
    </row>
    <row r="13" spans="1:7" x14ac:dyDescent="0.25">
      <c r="A13" s="17">
        <f>'APAGADOS RADIO'!Q3</f>
        <v>45119</v>
      </c>
      <c r="B13">
        <f>'APAGADOS RADIO'!Q2+D13</f>
        <v>10</v>
      </c>
      <c r="C13">
        <f>'APAGADOS FIBRA'!Q2</f>
        <v>32</v>
      </c>
      <c r="D13">
        <f>'APAGADOS ANTENA'!Q2</f>
        <v>1</v>
      </c>
      <c r="E13">
        <f t="shared" si="6"/>
        <v>42</v>
      </c>
      <c r="F13">
        <f>'RESUMEN TOTAL'!B1</f>
        <v>462</v>
      </c>
      <c r="G13" s="36">
        <f t="shared" si="7"/>
        <v>9.0909090909090912E-2</v>
      </c>
    </row>
    <row r="14" spans="1:7" x14ac:dyDescent="0.25">
      <c r="A14" s="17">
        <f>'APAGADOS RADIO'!R3</f>
        <v>45120</v>
      </c>
      <c r="B14">
        <f>'APAGADOS RADIO'!R2+D14</f>
        <v>15</v>
      </c>
      <c r="C14">
        <f>'APAGADOS FIBRA'!R2</f>
        <v>55</v>
      </c>
      <c r="D14">
        <f>'APAGADOS ANTENA'!R2</f>
        <v>1</v>
      </c>
      <c r="E14">
        <f t="shared" si="6"/>
        <v>70</v>
      </c>
      <c r="F14">
        <f>'RESUMEN TOTAL'!B1</f>
        <v>462</v>
      </c>
      <c r="G14" s="36">
        <f t="shared" si="7"/>
        <v>0.15151515151515152</v>
      </c>
    </row>
    <row r="15" spans="1:7" x14ac:dyDescent="0.25">
      <c r="A15" s="17">
        <f>'APAGADOS RADIO'!S3</f>
        <v>45121</v>
      </c>
      <c r="B15">
        <f>'APAGADOS RADIO'!S2+D15</f>
        <v>26</v>
      </c>
      <c r="C15">
        <f>'APAGADOS FIBRA'!S2</f>
        <v>98</v>
      </c>
      <c r="D15">
        <f>'APAGADOS ANTENA'!S2</f>
        <v>8</v>
      </c>
      <c r="E15">
        <f t="shared" si="6"/>
        <v>124</v>
      </c>
      <c r="F15">
        <f>'RESUMEN TOTAL'!B1</f>
        <v>462</v>
      </c>
      <c r="G15" s="36">
        <f t="shared" si="7"/>
        <v>0.26839826839826841</v>
      </c>
    </row>
    <row r="16" spans="1:7" x14ac:dyDescent="0.25">
      <c r="A16" s="17">
        <f>'APAGADOS RADIO'!T3</f>
        <v>45122</v>
      </c>
      <c r="B16">
        <f>'APAGADOS RADIO'!T2+D16</f>
        <v>15</v>
      </c>
      <c r="C16">
        <f>'APAGADOS FIBRA'!T2</f>
        <v>29</v>
      </c>
      <c r="D16">
        <f>'APAGADOS ANTENA'!T2</f>
        <v>4</v>
      </c>
      <c r="E16">
        <f t="shared" si="6"/>
        <v>44</v>
      </c>
      <c r="F16">
        <f>'RESUMEN TOTAL'!B1</f>
        <v>462</v>
      </c>
      <c r="G16" s="36">
        <f t="shared" si="7"/>
        <v>9.5238095238095233E-2</v>
      </c>
    </row>
    <row r="17" spans="1:7" x14ac:dyDescent="0.25">
      <c r="A17" s="17">
        <f>'APAGADOS RADIO'!U3</f>
        <v>45123</v>
      </c>
      <c r="B17">
        <f>'APAGADOS RADIO'!U2+D17</f>
        <v>14</v>
      </c>
      <c r="C17">
        <f>'APAGADOS FIBRA'!U2</f>
        <v>44</v>
      </c>
      <c r="D17">
        <f>'APAGADOS ANTENA'!U2</f>
        <v>6</v>
      </c>
      <c r="E17">
        <f t="shared" si="6"/>
        <v>58</v>
      </c>
      <c r="F17">
        <f>'RESUMEN TOTAL'!B1</f>
        <v>462</v>
      </c>
      <c r="G17" s="36">
        <f t="shared" si="7"/>
        <v>0.12554112554112554</v>
      </c>
    </row>
    <row r="18" spans="1:7" x14ac:dyDescent="0.25">
      <c r="A18" s="17">
        <f>'APAGADOS RADIO'!V3</f>
        <v>45124</v>
      </c>
      <c r="B18">
        <f>'APAGADOS RADIO'!V2+D18</f>
        <v>26</v>
      </c>
      <c r="C18">
        <f>'APAGADOS FIBRA'!V2</f>
        <v>75</v>
      </c>
      <c r="D18">
        <f>'APAGADOS ANTENA'!V2</f>
        <v>10</v>
      </c>
      <c r="E18">
        <f t="shared" si="6"/>
        <v>101</v>
      </c>
      <c r="F18">
        <f>'RESUMEN TOTAL'!B1</f>
        <v>462</v>
      </c>
      <c r="G18" s="36">
        <f t="shared" si="7"/>
        <v>0.21861471861471862</v>
      </c>
    </row>
    <row r="19" spans="1:7" x14ac:dyDescent="0.25">
      <c r="A19" s="17">
        <f>'APAGADOS RADIO'!W3</f>
        <v>45125</v>
      </c>
      <c r="B19">
        <f>'APAGADOS RADIO'!W2+D19</f>
        <v>16</v>
      </c>
      <c r="C19">
        <f>'APAGADOS FIBRA'!W2</f>
        <v>69</v>
      </c>
      <c r="D19">
        <f>'APAGADOS ANTENA'!W2</f>
        <v>5</v>
      </c>
      <c r="E19">
        <f t="shared" ref="E19:E31" si="8">B19+C19</f>
        <v>85</v>
      </c>
      <c r="F19">
        <f>'RESUMEN TOTAL'!B1</f>
        <v>462</v>
      </c>
      <c r="G19" s="36">
        <f t="shared" ref="G19:G31" si="9">E19/F19</f>
        <v>0.18398268398268397</v>
      </c>
    </row>
    <row r="20" spans="1:7" x14ac:dyDescent="0.25">
      <c r="A20" s="17">
        <f>'APAGADOS RADIO'!X3</f>
        <v>45126</v>
      </c>
      <c r="B20">
        <f>'APAGADOS RADIO'!X2+D20</f>
        <v>21</v>
      </c>
      <c r="C20">
        <f>'APAGADOS FIBRA'!X2</f>
        <v>79</v>
      </c>
      <c r="D20">
        <f>'APAGADOS ANTENA'!X2</f>
        <v>6</v>
      </c>
      <c r="E20">
        <f t="shared" si="8"/>
        <v>100</v>
      </c>
      <c r="F20">
        <f>'RESUMEN TOTAL'!B1</f>
        <v>462</v>
      </c>
      <c r="G20" s="36">
        <f t="shared" si="9"/>
        <v>0.21645021645021645</v>
      </c>
    </row>
    <row r="21" spans="1:7" x14ac:dyDescent="0.25">
      <c r="A21" s="17">
        <f>'APAGADOS RADIO'!Y3</f>
        <v>45127</v>
      </c>
      <c r="B21">
        <f>'APAGADOS RADIO'!Y2+D21</f>
        <v>6</v>
      </c>
      <c r="C21">
        <f>'APAGADOS FIBRA'!Y2</f>
        <v>34</v>
      </c>
      <c r="D21">
        <f>'APAGADOS ANTENA'!Y2</f>
        <v>0</v>
      </c>
      <c r="E21">
        <f t="shared" si="8"/>
        <v>40</v>
      </c>
      <c r="F21">
        <f>'RESUMEN TOTAL'!B1</f>
        <v>462</v>
      </c>
      <c r="G21" s="36">
        <f t="shared" si="9"/>
        <v>8.6580086580086577E-2</v>
      </c>
    </row>
    <row r="22" spans="1:7" x14ac:dyDescent="0.25">
      <c r="A22" s="17">
        <f>'APAGADOS RADIO'!Z3</f>
        <v>45128</v>
      </c>
      <c r="B22">
        <f>'APAGADOS RADIO'!Z2+D22</f>
        <v>8</v>
      </c>
      <c r="C22">
        <f>'APAGADOS FIBRA'!Z2</f>
        <v>31</v>
      </c>
      <c r="D22">
        <f>'APAGADOS ANTENA'!Z2</f>
        <v>0</v>
      </c>
      <c r="E22">
        <f t="shared" si="8"/>
        <v>39</v>
      </c>
      <c r="F22">
        <f>'RESUMEN TOTAL'!B1</f>
        <v>462</v>
      </c>
      <c r="G22" s="36">
        <f t="shared" si="9"/>
        <v>8.4415584415584416E-2</v>
      </c>
    </row>
    <row r="23" spans="1:7" x14ac:dyDescent="0.25">
      <c r="A23" s="17">
        <f>'APAGADOS RADIO'!AA3</f>
        <v>45129</v>
      </c>
      <c r="B23">
        <f>'APAGADOS RADIO'!AA2+D23</f>
        <v>10</v>
      </c>
      <c r="C23">
        <f>'APAGADOS FIBRA'!AA2</f>
        <v>32</v>
      </c>
      <c r="D23">
        <f>'APAGADOS ANTENA'!AA2</f>
        <v>4</v>
      </c>
      <c r="E23">
        <f t="shared" si="8"/>
        <v>42</v>
      </c>
      <c r="F23">
        <f>'RESUMEN TOTAL'!B1</f>
        <v>462</v>
      </c>
      <c r="G23" s="36">
        <f t="shared" si="9"/>
        <v>9.0909090909090912E-2</v>
      </c>
    </row>
    <row r="24" spans="1:7" x14ac:dyDescent="0.25">
      <c r="A24" s="17">
        <f>'APAGADOS RADIO'!AB3</f>
        <v>45130</v>
      </c>
      <c r="B24">
        <f>'APAGADOS RADIO'!AB2+D24</f>
        <v>4</v>
      </c>
      <c r="C24">
        <f>'APAGADOS FIBRA'!AB2</f>
        <v>30</v>
      </c>
      <c r="D24">
        <f>'APAGADOS ANTENA'!AB2</f>
        <v>0</v>
      </c>
      <c r="E24">
        <f t="shared" si="8"/>
        <v>34</v>
      </c>
      <c r="F24">
        <f>'RESUMEN TOTAL'!B1</f>
        <v>462</v>
      </c>
      <c r="G24" s="36">
        <f t="shared" si="9"/>
        <v>7.3593073593073599E-2</v>
      </c>
    </row>
    <row r="25" spans="1:7" x14ac:dyDescent="0.25">
      <c r="A25" s="17">
        <f>'APAGADOS RADIO'!AC3</f>
        <v>45131</v>
      </c>
      <c r="B25">
        <f>'APAGADOS RADIO'!TAC2+D25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462</v>
      </c>
      <c r="G25" s="36">
        <f t="shared" si="9"/>
        <v>0</v>
      </c>
    </row>
    <row r="26" spans="1:7" x14ac:dyDescent="0.25">
      <c r="A26" s="17">
        <f>'APAGADOS RADIO'!AD3</f>
        <v>45132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462</v>
      </c>
      <c r="G26" s="36">
        <f t="shared" si="9"/>
        <v>0</v>
      </c>
    </row>
    <row r="27" spans="1:7" x14ac:dyDescent="0.25">
      <c r="A27" s="17">
        <f>'APAGADOS RADIO'!AE3</f>
        <v>45133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462</v>
      </c>
      <c r="G27" s="36">
        <f t="shared" si="9"/>
        <v>0</v>
      </c>
    </row>
    <row r="28" spans="1:7" x14ac:dyDescent="0.25">
      <c r="A28" s="17">
        <f>'APAGADOS RADIO'!AF3</f>
        <v>45134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462</v>
      </c>
      <c r="G28" s="36">
        <f t="shared" si="9"/>
        <v>0</v>
      </c>
    </row>
    <row r="29" spans="1:7" x14ac:dyDescent="0.25">
      <c r="A29" s="17">
        <f>'APAGADOS RADIO'!AG3</f>
        <v>45135</v>
      </c>
      <c r="B29">
        <f>'APAGADOS RADIO'!AG2+D29</f>
        <v>0</v>
      </c>
      <c r="C29">
        <f>'APAGADOS FIBRA'!AG2</f>
        <v>0</v>
      </c>
      <c r="D29">
        <f>'APAGADOS ANTENA'!AF2</f>
        <v>0</v>
      </c>
      <c r="E29">
        <f t="shared" si="8"/>
        <v>0</v>
      </c>
      <c r="F29">
        <f>'RESUMEN TOTAL'!B1</f>
        <v>462</v>
      </c>
      <c r="G29" s="36">
        <f t="shared" si="9"/>
        <v>0</v>
      </c>
    </row>
    <row r="30" spans="1:7" x14ac:dyDescent="0.25">
      <c r="A30" s="17">
        <f>'APAGADOS RADIO'!AH3</f>
        <v>45136</v>
      </c>
      <c r="B30">
        <f>'APAGADOS RADIO'!AH2+D30</f>
        <v>0</v>
      </c>
      <c r="C30">
        <f>'APAGADOS FIBRA'!AH2</f>
        <v>0</v>
      </c>
      <c r="D30">
        <f>'APAGADOS ANTENA'!AG2</f>
        <v>0</v>
      </c>
      <c r="E30">
        <f t="shared" si="8"/>
        <v>0</v>
      </c>
      <c r="F30">
        <f>'RESUMEN TOTAL'!B1</f>
        <v>462</v>
      </c>
      <c r="G30" s="36">
        <f t="shared" si="9"/>
        <v>0</v>
      </c>
    </row>
    <row r="31" spans="1:7" x14ac:dyDescent="0.25">
      <c r="A31" s="17">
        <f>'APAGADOS RADIO'!AI3</f>
        <v>45137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462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1421</v>
      </c>
      <c r="C34" t="s">
        <v>1422</v>
      </c>
      <c r="D34" t="s">
        <v>1423</v>
      </c>
      <c r="E34" t="s">
        <v>1424</v>
      </c>
      <c r="F34" t="s">
        <v>1425</v>
      </c>
      <c r="G34" s="36" t="s">
        <v>1426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45108</v>
      </c>
    </row>
    <row r="36" spans="1:30" x14ac:dyDescent="0.25">
      <c r="A36" s="14">
        <f t="shared" si="10"/>
        <v>45109</v>
      </c>
      <c r="B36" s="14"/>
      <c r="C36" s="14"/>
      <c r="D36" s="14"/>
      <c r="E36" s="14"/>
      <c r="F36" s="14"/>
    </row>
    <row r="37" spans="1:30" s="14" customFormat="1" x14ac:dyDescent="0.25">
      <c r="A37" s="14">
        <f t="shared" si="10"/>
        <v>45110</v>
      </c>
      <c r="B37"/>
      <c r="C37"/>
      <c r="D37"/>
      <c r="E37"/>
      <c r="F37"/>
      <c r="G37" s="36"/>
    </row>
    <row r="38" spans="1:30" x14ac:dyDescent="0.25">
      <c r="A38" s="14">
        <f t="shared" si="10"/>
        <v>45111</v>
      </c>
    </row>
    <row r="39" spans="1:30" x14ac:dyDescent="0.25">
      <c r="A39" s="14">
        <f t="shared" si="10"/>
        <v>45112</v>
      </c>
    </row>
    <row r="40" spans="1:30" x14ac:dyDescent="0.25">
      <c r="A40" s="14">
        <f t="shared" si="10"/>
        <v>45113</v>
      </c>
      <c r="D40" s="17"/>
      <c r="E40" s="36"/>
    </row>
    <row r="41" spans="1:30" x14ac:dyDescent="0.25">
      <c r="A41" s="14">
        <f t="shared" si="10"/>
        <v>45114</v>
      </c>
      <c r="D41" s="17"/>
      <c r="E41" s="36"/>
    </row>
    <row r="42" spans="1:30" x14ac:dyDescent="0.25">
      <c r="A42" s="14">
        <f t="shared" si="10"/>
        <v>45115</v>
      </c>
      <c r="D42" s="17"/>
      <c r="E42" s="36"/>
    </row>
    <row r="43" spans="1:30" x14ac:dyDescent="0.25">
      <c r="A43" s="14">
        <f t="shared" si="10"/>
        <v>45116</v>
      </c>
      <c r="D43" s="17"/>
      <c r="E43" s="36"/>
    </row>
    <row r="44" spans="1:30" x14ac:dyDescent="0.25">
      <c r="A44" s="14">
        <f t="shared" si="10"/>
        <v>45117</v>
      </c>
      <c r="D44" s="17"/>
      <c r="E44" s="36"/>
    </row>
    <row r="45" spans="1:30" x14ac:dyDescent="0.25">
      <c r="A45" s="14">
        <f t="shared" si="10"/>
        <v>45118</v>
      </c>
      <c r="D45" s="17"/>
      <c r="E45" s="36"/>
    </row>
    <row r="46" spans="1:30" x14ac:dyDescent="0.25">
      <c r="A46" s="14">
        <f t="shared" si="10"/>
        <v>45119</v>
      </c>
      <c r="D46" s="17"/>
      <c r="E46" s="36"/>
    </row>
    <row r="47" spans="1:30" x14ac:dyDescent="0.25">
      <c r="A47" s="14">
        <f t="shared" si="10"/>
        <v>45120</v>
      </c>
      <c r="D47" s="17"/>
      <c r="E47" s="36"/>
    </row>
    <row r="48" spans="1:30" x14ac:dyDescent="0.25">
      <c r="A48" s="14">
        <f t="shared" si="10"/>
        <v>45121</v>
      </c>
      <c r="B48">
        <f>paradas!D1</f>
        <v>5</v>
      </c>
      <c r="C48">
        <f>paradas!K1</f>
        <v>5</v>
      </c>
      <c r="D48">
        <f>paradas!O1</f>
        <v>5</v>
      </c>
      <c r="E48" s="107">
        <f>paradas!S2</f>
        <v>2</v>
      </c>
      <c r="F48">
        <f>paradas!S3</f>
        <v>1</v>
      </c>
      <c r="G48" s="107">
        <f>E48+F48</f>
        <v>3</v>
      </c>
    </row>
    <row r="49" spans="1:7" x14ac:dyDescent="0.25">
      <c r="A49" s="14">
        <f t="shared" si="10"/>
        <v>45122</v>
      </c>
      <c r="B49">
        <f>paradas!D1</f>
        <v>5</v>
      </c>
      <c r="C49">
        <f>paradas!K1</f>
        <v>5</v>
      </c>
      <c r="D49">
        <f>paradas!O1</f>
        <v>5</v>
      </c>
      <c r="E49" s="107">
        <f>paradas!T2</f>
        <v>2</v>
      </c>
      <c r="F49">
        <f>paradas!T3</f>
        <v>1</v>
      </c>
      <c r="G49" s="107">
        <f t="shared" ref="G49:G53" si="11">E49+F49</f>
        <v>3</v>
      </c>
    </row>
    <row r="50" spans="1:7" x14ac:dyDescent="0.25">
      <c r="A50" s="14">
        <f t="shared" si="10"/>
        <v>45123</v>
      </c>
      <c r="B50">
        <f>paradas!D1</f>
        <v>5</v>
      </c>
      <c r="C50">
        <f>paradas!K1</f>
        <v>5</v>
      </c>
      <c r="D50">
        <f>paradas!O1</f>
        <v>5</v>
      </c>
      <c r="E50" s="107">
        <f>paradas!U2</f>
        <v>2</v>
      </c>
      <c r="F50">
        <f>paradas!U3</f>
        <v>1</v>
      </c>
      <c r="G50" s="107">
        <f t="shared" si="11"/>
        <v>3</v>
      </c>
    </row>
    <row r="51" spans="1:7" x14ac:dyDescent="0.25">
      <c r="A51" s="14">
        <f t="shared" si="10"/>
        <v>45124</v>
      </c>
      <c r="B51">
        <f>paradas!D1</f>
        <v>5</v>
      </c>
      <c r="C51">
        <f>paradas!K1</f>
        <v>5</v>
      </c>
      <c r="D51">
        <f>paradas!O1</f>
        <v>5</v>
      </c>
      <c r="E51" s="107">
        <f>paradas!V2</f>
        <v>2</v>
      </c>
      <c r="F51">
        <f>paradas!V3</f>
        <v>1</v>
      </c>
      <c r="G51" s="107">
        <f t="shared" si="11"/>
        <v>3</v>
      </c>
    </row>
    <row r="52" spans="1:7" x14ac:dyDescent="0.25">
      <c r="A52" s="14">
        <f t="shared" si="10"/>
        <v>45125</v>
      </c>
      <c r="B52">
        <f>paradas!D1</f>
        <v>5</v>
      </c>
      <c r="C52">
        <f>paradas!K1</f>
        <v>5</v>
      </c>
      <c r="D52">
        <f>paradas!O1</f>
        <v>5</v>
      </c>
      <c r="E52" s="107">
        <f>paradas!W2</f>
        <v>2</v>
      </c>
      <c r="F52">
        <f>paradas!W3</f>
        <v>1</v>
      </c>
      <c r="G52" s="107">
        <f t="shared" si="11"/>
        <v>3</v>
      </c>
    </row>
    <row r="53" spans="1:7" x14ac:dyDescent="0.25">
      <c r="A53" s="14">
        <f t="shared" si="10"/>
        <v>45126</v>
      </c>
      <c r="B53">
        <f>paradas!D1</f>
        <v>5</v>
      </c>
      <c r="C53">
        <f>paradas!K1</f>
        <v>5</v>
      </c>
      <c r="D53">
        <f>paradas!O1</f>
        <v>5</v>
      </c>
      <c r="E53" s="107">
        <f>paradas!X2</f>
        <v>2</v>
      </c>
      <c r="F53">
        <f>paradas!X3</f>
        <v>1</v>
      </c>
      <c r="G53" s="107">
        <f t="shared" si="11"/>
        <v>3</v>
      </c>
    </row>
    <row r="54" spans="1:7" x14ac:dyDescent="0.25">
      <c r="A54" s="14">
        <f t="shared" si="10"/>
        <v>45127</v>
      </c>
      <c r="B54">
        <f>paradas!D1</f>
        <v>5</v>
      </c>
      <c r="C54">
        <f>paradas!K1</f>
        <v>5</v>
      </c>
      <c r="D54">
        <f>paradas!O1</f>
        <v>5</v>
      </c>
      <c r="E54" s="107">
        <f>paradas!Y2</f>
        <v>0</v>
      </c>
      <c r="F54">
        <f>paradas!Y3</f>
        <v>0</v>
      </c>
      <c r="G54" s="107">
        <f t="shared" ref="G54:G65" si="12">E54+F54</f>
        <v>0</v>
      </c>
    </row>
    <row r="55" spans="1:7" x14ac:dyDescent="0.25">
      <c r="A55" s="14">
        <f t="shared" si="10"/>
        <v>45128</v>
      </c>
      <c r="B55">
        <f>paradas!D1</f>
        <v>5</v>
      </c>
      <c r="C55">
        <f>paradas!K1</f>
        <v>5</v>
      </c>
      <c r="D55">
        <f>paradas!O1</f>
        <v>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45129</v>
      </c>
      <c r="B56">
        <f>paradas!D1</f>
        <v>5</v>
      </c>
      <c r="C56">
        <f>paradas!K1</f>
        <v>5</v>
      </c>
      <c r="D56">
        <f>paradas!O1</f>
        <v>5</v>
      </c>
      <c r="E56" s="107">
        <f>paradas!AA2</f>
        <v>0</v>
      </c>
      <c r="F56">
        <f>paradas!AA3</f>
        <v>0</v>
      </c>
      <c r="G56" s="107">
        <f t="shared" si="12"/>
        <v>0</v>
      </c>
    </row>
    <row r="57" spans="1:7" x14ac:dyDescent="0.25">
      <c r="A57" s="14">
        <f t="shared" si="10"/>
        <v>45130</v>
      </c>
      <c r="B57">
        <f>paradas!D1</f>
        <v>5</v>
      </c>
      <c r="C57">
        <f>paradas!K1</f>
        <v>5</v>
      </c>
      <c r="D57">
        <f>paradas!O1</f>
        <v>5</v>
      </c>
      <c r="E57" s="107">
        <f>paradas!AB2</f>
        <v>0</v>
      </c>
      <c r="F57">
        <f>paradas!AB3</f>
        <v>0</v>
      </c>
      <c r="G57" s="107">
        <f t="shared" si="12"/>
        <v>0</v>
      </c>
    </row>
    <row r="58" spans="1:7" x14ac:dyDescent="0.25">
      <c r="A58" s="14">
        <f t="shared" si="10"/>
        <v>45131</v>
      </c>
      <c r="B58">
        <f>paradas!D1</f>
        <v>5</v>
      </c>
      <c r="C58">
        <f>paradas!K1</f>
        <v>5</v>
      </c>
      <c r="D58">
        <f>paradas!O1</f>
        <v>5</v>
      </c>
      <c r="E58" s="107">
        <f>paradas!AC2</f>
        <v>0</v>
      </c>
      <c r="F58">
        <f>paradas!AC3</f>
        <v>0</v>
      </c>
      <c r="G58" s="107">
        <f t="shared" si="12"/>
        <v>0</v>
      </c>
    </row>
    <row r="59" spans="1:7" x14ac:dyDescent="0.25">
      <c r="A59" s="14">
        <f t="shared" si="10"/>
        <v>45132</v>
      </c>
      <c r="B59">
        <f>paradas!D1</f>
        <v>5</v>
      </c>
      <c r="C59">
        <f>paradas!K1</f>
        <v>5</v>
      </c>
      <c r="D59">
        <f>paradas!O1</f>
        <v>5</v>
      </c>
      <c r="E59" s="107">
        <f>paradas!AD2</f>
        <v>0</v>
      </c>
      <c r="F59">
        <f>paradas!AD3</f>
        <v>0</v>
      </c>
      <c r="G59" s="107">
        <f t="shared" si="12"/>
        <v>0</v>
      </c>
    </row>
    <row r="60" spans="1:7" x14ac:dyDescent="0.25">
      <c r="A60" s="14">
        <f t="shared" si="10"/>
        <v>45133</v>
      </c>
      <c r="B60">
        <f>paradas!D1</f>
        <v>5</v>
      </c>
      <c r="C60">
        <f>paradas!K1</f>
        <v>5</v>
      </c>
      <c r="D60">
        <f>paradas!O1</f>
        <v>5</v>
      </c>
      <c r="E60" s="107">
        <f>paradas!AE2</f>
        <v>0</v>
      </c>
      <c r="F60">
        <f>paradas!AE3</f>
        <v>0</v>
      </c>
      <c r="G60" s="107">
        <f t="shared" si="12"/>
        <v>0</v>
      </c>
    </row>
    <row r="61" spans="1:7" x14ac:dyDescent="0.25">
      <c r="A61" s="14">
        <f t="shared" si="10"/>
        <v>45134</v>
      </c>
      <c r="B61">
        <f>paradas!D1</f>
        <v>5</v>
      </c>
      <c r="C61">
        <f>paradas!K1</f>
        <v>5</v>
      </c>
      <c r="D61">
        <f>paradas!O1</f>
        <v>5</v>
      </c>
      <c r="E61" s="107">
        <f>paradas!AF2</f>
        <v>0</v>
      </c>
      <c r="F61">
        <f>paradas!AF3</f>
        <v>0</v>
      </c>
      <c r="G61" s="107">
        <f t="shared" si="12"/>
        <v>0</v>
      </c>
    </row>
    <row r="62" spans="1:7" x14ac:dyDescent="0.25">
      <c r="A62" s="14">
        <f t="shared" si="10"/>
        <v>45135</v>
      </c>
      <c r="B62">
        <f>paradas!D1</f>
        <v>5</v>
      </c>
      <c r="C62">
        <f>paradas!K1</f>
        <v>5</v>
      </c>
      <c r="D62">
        <f>paradas!O1</f>
        <v>5</v>
      </c>
      <c r="E62" s="107">
        <f>paradas!AG2</f>
        <v>0</v>
      </c>
      <c r="F62">
        <f>paradas!G3</f>
        <v>0</v>
      </c>
      <c r="G62" s="107">
        <f t="shared" si="12"/>
        <v>0</v>
      </c>
    </row>
    <row r="63" spans="1:7" x14ac:dyDescent="0.25">
      <c r="A63" s="14">
        <f t="shared" si="10"/>
        <v>45136</v>
      </c>
      <c r="B63">
        <f>paradas!D1</f>
        <v>5</v>
      </c>
      <c r="C63">
        <f>paradas!K1</f>
        <v>5</v>
      </c>
      <c r="D63">
        <f>paradas!O1</f>
        <v>5</v>
      </c>
      <c r="E63" s="107">
        <f>paradas!AH2</f>
        <v>0</v>
      </c>
      <c r="F63">
        <f>paradas!AH3</f>
        <v>0</v>
      </c>
      <c r="G63" s="107">
        <f t="shared" si="12"/>
        <v>0</v>
      </c>
    </row>
    <row r="64" spans="1:7" x14ac:dyDescent="0.25">
      <c r="A64" s="14">
        <f t="shared" si="10"/>
        <v>45137</v>
      </c>
      <c r="B64">
        <f>paradas!D1</f>
        <v>5</v>
      </c>
      <c r="C64">
        <f>paradas!K1</f>
        <v>5</v>
      </c>
      <c r="D64">
        <f>paradas!O1</f>
        <v>5</v>
      </c>
      <c r="E64" s="107">
        <f>paradas!AI2</f>
        <v>0</v>
      </c>
      <c r="F64">
        <f>paradas!AI3</f>
        <v>0</v>
      </c>
      <c r="G64" s="107">
        <f t="shared" si="12"/>
        <v>0</v>
      </c>
    </row>
    <row r="65" spans="1:7" x14ac:dyDescent="0.25">
      <c r="A65" s="14" t="e">
        <f t="shared" si="10"/>
        <v>#REF!</v>
      </c>
      <c r="B65">
        <f>paradas!D1</f>
        <v>5</v>
      </c>
      <c r="C65">
        <f>paradas!K1</f>
        <v>5</v>
      </c>
      <c r="D65">
        <f>paradas!O1</f>
        <v>5</v>
      </c>
      <c r="E65" s="107">
        <f>paradas!AJ2</f>
        <v>0</v>
      </c>
      <c r="F65">
        <f>paradas!AAJ3</f>
        <v>0</v>
      </c>
      <c r="G65" s="107">
        <f t="shared" si="12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O1" workbookViewId="0">
      <selection activeCell="AE1" sqref="AE1:AE104857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1154</v>
      </c>
    </row>
    <row r="2" spans="1:36" ht="16.5" thickTop="1" thickBot="1" x14ac:dyDescent="0.3">
      <c r="A2" s="58" t="s">
        <v>1145</v>
      </c>
      <c r="B2" s="47">
        <f>COUNTIFS('RESUMEN TOTAL'!C5:C517,"=BONOMO")</f>
        <v>241</v>
      </c>
      <c r="F2" s="41">
        <v>45108</v>
      </c>
      <c r="G2" s="41">
        <v>45109</v>
      </c>
      <c r="H2" s="41">
        <v>45110</v>
      </c>
      <c r="I2" s="41">
        <v>45111</v>
      </c>
      <c r="J2" s="41">
        <v>45112</v>
      </c>
      <c r="K2" s="41">
        <v>45113</v>
      </c>
      <c r="L2" s="41">
        <v>45114</v>
      </c>
      <c r="M2" s="41">
        <v>45115</v>
      </c>
      <c r="N2" s="41">
        <v>45116</v>
      </c>
      <c r="O2" s="41">
        <v>45117</v>
      </c>
      <c r="P2" s="41">
        <v>45118</v>
      </c>
      <c r="Q2" s="41">
        <v>45119</v>
      </c>
      <c r="R2" s="41">
        <v>45120</v>
      </c>
      <c r="S2" s="41">
        <v>45121</v>
      </c>
      <c r="T2" s="41">
        <v>45122</v>
      </c>
      <c r="U2" s="41">
        <v>45123</v>
      </c>
      <c r="V2" s="41">
        <v>45124</v>
      </c>
      <c r="W2" s="41">
        <v>45125</v>
      </c>
      <c r="X2" s="41">
        <v>45126</v>
      </c>
      <c r="Y2" s="41">
        <v>45127</v>
      </c>
      <c r="Z2" s="41">
        <v>45128</v>
      </c>
      <c r="AA2" s="41">
        <v>45129</v>
      </c>
      <c r="AB2" s="41">
        <v>45130</v>
      </c>
      <c r="AC2" s="41">
        <v>45131</v>
      </c>
      <c r="AD2" s="41">
        <v>45132</v>
      </c>
      <c r="AE2" s="41">
        <v>45133</v>
      </c>
      <c r="AF2" s="41">
        <v>45134</v>
      </c>
      <c r="AG2" s="41">
        <v>45135</v>
      </c>
      <c r="AH2" s="41">
        <v>45136</v>
      </c>
      <c r="AI2" s="41">
        <v>45137</v>
      </c>
      <c r="AJ2" s="41">
        <v>45138</v>
      </c>
    </row>
    <row r="3" spans="1:36" ht="16.5" thickTop="1" thickBot="1" x14ac:dyDescent="0.3">
      <c r="A3" s="48"/>
      <c r="B3" s="49"/>
      <c r="D3" s="44" t="s">
        <v>1145</v>
      </c>
      <c r="E3" s="51" t="s">
        <v>1155</v>
      </c>
      <c r="F3" s="52">
        <v>0</v>
      </c>
      <c r="G3" s="53">
        <f>COUNTIFS('RESUMEN TOTAL'!C5:C518, "=BONOMO",'RESUMEN TOTAL'!M5:M518,"=APAGADO")</f>
        <v>0</v>
      </c>
      <c r="H3" s="53">
        <f>COUNTIFS('RESUMEN TOTAL'!C5:C518, "=BONOMO",'RESUMEN TOTAL'!N5:N518,"=APAGADO")</f>
        <v>0</v>
      </c>
      <c r="I3" s="53">
        <f>COUNTIFS('RESUMEN TOTAL'!C5:C518, "=BONOMO",'RESUMEN TOTAL'!O5:O518,"=APAGADO")</f>
        <v>0</v>
      </c>
      <c r="J3" s="53">
        <f>COUNTIFS('RESUMEN TOTAL'!C5:C518, "=BONOMO",'RESUMEN TOTAL'!P5:P518,"=APAGADO")</f>
        <v>0</v>
      </c>
      <c r="K3" s="53">
        <f>COUNTIFS('RESUMEN TOTAL'!C5:C518, "=BONOMO",'RESUMEN TOTAL'!Q5:Q518,"=APAGADO")</f>
        <v>12</v>
      </c>
      <c r="L3" s="53">
        <f>COUNTIFS('RESUMEN TOTAL'!C5:C518, "=BONOMO",'RESUMEN TOTAL'!R5:R518,"=APAGADO")</f>
        <v>5</v>
      </c>
      <c r="M3" s="53">
        <f>COUNTIFS('RESUMEN TOTAL'!C5:C518, "=BONOMO",'RESUMEN TOTAL'!S5:S518,"=APAGADO")</f>
        <v>0</v>
      </c>
      <c r="N3" s="53">
        <f>COUNTIFS('RESUMEN TOTAL'!C5:C518, "=BONOMO",'RESUMEN TOTAL'!T5:T518,"=APAGADO")</f>
        <v>0</v>
      </c>
      <c r="O3" s="53">
        <f>COUNTIFS('RESUMEN TOTAL'!C5:C518, "=BONOMO",'RESUMEN TOTAL'!U5:U518,"=APAGADO")</f>
        <v>5</v>
      </c>
      <c r="P3" s="54">
        <f>COUNTIFS('RESUMEN TOTAL'!C5:C518, "=BONOMO",'RESUMEN TOTAL'!V5:V518,"=APAGADO")</f>
        <v>14</v>
      </c>
      <c r="Q3" s="54">
        <f>COUNTIFS('RESUMEN TOTAL'!C5:C518, "=BONOMO",'RESUMEN TOTAL'!W5:W518,"=APAGADO")</f>
        <v>11</v>
      </c>
      <c r="R3" s="54">
        <v>16</v>
      </c>
      <c r="S3" s="54">
        <f>COUNTIFS('RESUMEN TOTAL'!C5:C518, "=BONOMO",'RESUMEN TOTAL'!Y5:Y518,"=APAGADO")</f>
        <v>59</v>
      </c>
      <c r="T3" s="54">
        <f>COUNTIFS('RESUMEN TOTAL'!C5:C518, "=BONOMO",'RESUMEN TOTAL'!Z5:Z518,"=APAGADO")</f>
        <v>13</v>
      </c>
      <c r="U3" s="54">
        <f>COUNTIFS('RESUMEN TOTAL'!C5:C518, "=BONOMO",'RESUMEN TOTAL'!AA5:AA518,"=APAGADO")</f>
        <v>30</v>
      </c>
      <c r="V3" s="54">
        <f>COUNTIFS('RESUMEN TOTAL'!C5:C518, "=BONOMO",'RESUMEN TOTAL'!AB5:AB518,"=APAGADO")</f>
        <v>41</v>
      </c>
      <c r="W3" s="54">
        <f>COUNTIFS('RESUMEN TOTAL'!C5:C518, "=BONOMO",'RESUMEN TOTAL'!AC5:AC518,"=APAGADO")</f>
        <v>21</v>
      </c>
      <c r="X3" s="54">
        <f>COUNTIFS('RESUMEN TOTAL'!C5:C518, "=BONOMO",'RESUMEN TOTAL'!AD5:AD518,"=APAGADO")</f>
        <v>15</v>
      </c>
      <c r="Y3" s="54">
        <f>COUNTIFS('RESUMEN TOTAL'!C5:C518, "=BONOMO",'RESUMEN TOTAL'!AE5:AE518,"=APAGADO")</f>
        <v>11</v>
      </c>
      <c r="Z3" s="54">
        <v>10</v>
      </c>
      <c r="AA3" s="54">
        <f>COUNTIFS('RESUMEN TOTAL'!C5:C518, "=BONOMO",'RESUMEN TOTAL'!AG5:AG518,"=APAGADO")</f>
        <v>14</v>
      </c>
      <c r="AB3" s="54">
        <f>COUNTIFS('RESUMEN TOTAL'!C5:C518, "=BONOMO",'RESUMEN TOTAL'!AH5:AH518,"=APAGADO")</f>
        <v>5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f>COUNTIFS('RESUMEN TOTAL'!F5:F518, "=BONOMO",'RESUMEN TOTAL'!AP5:AP518,"=APAGADO")</f>
        <v>0</v>
      </c>
    </row>
    <row r="4" spans="1:36" ht="16.5" thickTop="1" thickBot="1" x14ac:dyDescent="0.3">
      <c r="A4" s="57" t="s">
        <v>1146</v>
      </c>
      <c r="B4" s="47">
        <f>COUNTIFS('RESUMEN TOTAL'!C5:C517,"=COSEIDI")</f>
        <v>211</v>
      </c>
      <c r="D4" s="45"/>
      <c r="E4" s="43" t="s">
        <v>1157</v>
      </c>
      <c r="F4" s="59">
        <v>0</v>
      </c>
      <c r="G4" s="60">
        <f t="shared" ref="G4:AG4" si="0">G3/BONOMOcam</f>
        <v>0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4.9792531120331947E-2</v>
      </c>
      <c r="L4" s="60">
        <f t="shared" si="0"/>
        <v>2.0746887966804978E-2</v>
      </c>
      <c r="M4" s="60">
        <f t="shared" ref="M4" si="2">M3/BONOMOcam</f>
        <v>0</v>
      </c>
      <c r="N4" s="60">
        <f t="shared" si="0"/>
        <v>0</v>
      </c>
      <c r="O4" s="60">
        <f t="shared" si="0"/>
        <v>2.0746887966804978E-2</v>
      </c>
      <c r="P4" s="61">
        <f t="shared" si="0"/>
        <v>5.8091286307053944E-2</v>
      </c>
      <c r="Q4" s="61">
        <f t="shared" si="0"/>
        <v>4.5643153526970952E-2</v>
      </c>
      <c r="R4" s="61">
        <f t="shared" si="0"/>
        <v>6.6390041493775934E-2</v>
      </c>
      <c r="S4" s="61">
        <f t="shared" si="0"/>
        <v>0.24481327800829875</v>
      </c>
      <c r="T4" s="61">
        <f t="shared" si="0"/>
        <v>5.3941908713692949E-2</v>
      </c>
      <c r="U4" s="61">
        <f t="shared" si="0"/>
        <v>0.12448132780082988</v>
      </c>
      <c r="V4" s="61">
        <f t="shared" si="0"/>
        <v>0.17012448132780084</v>
      </c>
      <c r="W4" s="61">
        <f t="shared" si="0"/>
        <v>8.7136929460580909E-2</v>
      </c>
      <c r="X4" s="61">
        <f t="shared" si="0"/>
        <v>6.2240663900414939E-2</v>
      </c>
      <c r="Y4" s="61">
        <f t="shared" ref="Y4" si="3">Y3/BONOMOcam</f>
        <v>4.5643153526970952E-2</v>
      </c>
      <c r="Z4" s="61">
        <f t="shared" si="0"/>
        <v>4.1493775933609957E-2</v>
      </c>
      <c r="AA4" s="61">
        <f t="shared" si="0"/>
        <v>5.8091286307053944E-2</v>
      </c>
      <c r="AB4" s="61">
        <f t="shared" si="0"/>
        <v>2.0746887966804978E-2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1146</v>
      </c>
      <c r="E5" s="55" t="s">
        <v>1156</v>
      </c>
      <c r="F5" s="56">
        <f>COUNTIFS('RESUMEN TOTAL'!C5:C514, "=COSEIDI",'RESUMEN TOTAL'!L5:L514,"=APAGADO")</f>
        <v>0</v>
      </c>
      <c r="G5" s="56">
        <f>COUNTIFS('RESUMEN TOTAL'!C3:C514, "=COSEIDI",'RESUMEN TOTAL'!M3:M514,"=APAGADO")</f>
        <v>0</v>
      </c>
      <c r="H5" s="56">
        <f>COUNTIFS('RESUMEN TOTAL'!C5:C502, "=COSEIDI",'RESUMEN TOTAL'!N5:N502,"=APAGADO")</f>
        <v>0</v>
      </c>
      <c r="I5" s="56">
        <f>COUNTIFS('RESUMEN TOTAL'!C5:C502, "=COSEIDI",'RESUMEN TOTAL'!O5:O502,"=APAGADO")</f>
        <v>0</v>
      </c>
      <c r="J5" s="56">
        <f>COUNTIFS('RESUMEN TOTAL'!C5:C502, "=COSEIDI",'RESUMEN TOTAL'!P5:P502,"=APAGADO")</f>
        <v>0</v>
      </c>
      <c r="K5" s="56">
        <f>COUNTIFS('RESUMEN TOTAL'!C5:C502, "=COSEIDI",'RESUMEN TOTAL'!Q5:Q502,"=APAGADO")</f>
        <v>13</v>
      </c>
      <c r="L5" s="56">
        <f>COUNTIFS('RESUMEN TOTAL'!C5:C502, "=COSEIDI",'RESUMEN TOTAL'!R5:R502,"=APAGADO")</f>
        <v>10</v>
      </c>
      <c r="M5" s="56">
        <f>COUNTIFS('RESUMEN TOTAL'!C5:C502, "=COSEIDI",'RESUMEN TOTAL'!S5:S502,"=APAGADO")</f>
        <v>0</v>
      </c>
      <c r="N5" s="56">
        <f>COUNTIFS('RESUMEN TOTAL'!C5:C502, "=COSEIDI",'RESUMEN TOTAL'!T5:T502,"=APAGADO")</f>
        <v>0</v>
      </c>
      <c r="O5" s="56">
        <f>COUNTIFS('RESUMEN TOTAL'!C5:C502, "=COSEIDI",'RESUMEN TOTAL'!U5:U502,"=APAGADO")</f>
        <v>12</v>
      </c>
      <c r="P5" s="56">
        <f>COUNTIFS('RESUMEN TOTAL'!C5:C502, "=COSEIDI",'RESUMEN TOTAL'!V5:V502,"=APAGADO")</f>
        <v>35</v>
      </c>
      <c r="Q5" s="56">
        <f>COUNTIFS('RESUMEN TOTAL'!C5:C502, "=COSEIDI",'RESUMEN TOTAL'!W5:W502,"=APAGADO")</f>
        <v>35</v>
      </c>
      <c r="R5" s="56">
        <f>COUNTIFS('RESUMEN TOTAL'!C5:C502, "=COSEIDI",'RESUMEN TOTAL'!X5:X502,"=APAGADO")</f>
        <v>55</v>
      </c>
      <c r="S5" s="56">
        <f>COUNTIFS('RESUMEN TOTAL'!C5:C502, "=COSEIDI",'RESUMEN TOTAL'!Y5:Y502,"=APAGADO")</f>
        <v>67</v>
      </c>
      <c r="T5" s="56">
        <f>COUNTIFS('RESUMEN TOTAL'!C5:C502, "=COSEIDI",'RESUMEN TOTAL'!Z5:Z502,"=APAGADO")</f>
        <v>31</v>
      </c>
      <c r="U5" s="56">
        <f>COUNTIFS('RESUMEN TOTAL'!C5:C502, "=COSEIDI",'RESUMEN TOTAL'!AA5:AA502,"=APAGADO")</f>
        <v>28</v>
      </c>
      <c r="V5" s="56">
        <f>COUNTIFS('RESUMEN TOTAL'!C5:C502, "=COSEIDI",'RESUMEN TOTAL'!AB5:AB502,"=APAGADO")</f>
        <v>62</v>
      </c>
      <c r="W5" s="56">
        <f>COUNTIFS('RESUMEN TOTAL'!C5:C502, "=COSEIDI",'RESUMEN TOTAL'!AC5:AC502,"=APAGADO")</f>
        <v>64</v>
      </c>
      <c r="X5" s="56">
        <f>COUNTIFS('RESUMEN TOTAL'!C5:C502, "=COSEIDI",'RESUMEN TOTAL'!AD5:AD502,"=APAGADO")</f>
        <v>85</v>
      </c>
      <c r="Y5" s="56">
        <f>COUNTIFS('RESUMEN TOTAL'!C5:C502, "=COSEIDI",'RESUMEN TOTAL'!AE5:AE502,"=APAGADO")</f>
        <v>29</v>
      </c>
      <c r="Z5" s="56">
        <f>COUNTIFS('RESUMEN TOTAL'!C5:C502, "=COSEIDI",'RESUMEN TOTAL'!AF5:AF502,"=APAGADO")</f>
        <v>29</v>
      </c>
      <c r="AA5" s="56">
        <f>COUNTIFS('RESUMEN TOTAL'!C5:C502, "=COSEIDI",'RESUMEN TOTAL'!AG5:AG502,"=APAGADO")</f>
        <v>28</v>
      </c>
      <c r="AB5" s="56">
        <f>COUNTIFS('RESUMEN TOTAL'!C5:C502, "=COSEIDI",'RESUMEN TOTAL'!AH5:AH502,"=APAGADO")</f>
        <v>29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f>COUNTIFS('RESUMEN TOTAL'!C5:C502, "=COSEIDI",'RESUMEN TOTAL'!AO5:AO502,"=APAGADO")</f>
        <v>0</v>
      </c>
      <c r="AJ5" s="56">
        <f>COUNTIFS('RESUMEN TOTAL'!D5:D502, "=COSEIDI",'RESUMEN TOTAL'!AP5:AP502,"=APAGADO")</f>
        <v>0</v>
      </c>
    </row>
    <row r="6" spans="1:36" ht="16.5" thickTop="1" thickBot="1" x14ac:dyDescent="0.3">
      <c r="D6" s="45"/>
      <c r="E6" s="43" t="s">
        <v>1158</v>
      </c>
      <c r="F6" s="60">
        <f t="shared" ref="F6:AG6" si="6">F5/COSEIDIcam</f>
        <v>0</v>
      </c>
      <c r="G6" s="60">
        <f t="shared" si="6"/>
        <v>0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6.1611374407582936E-2</v>
      </c>
      <c r="L6" s="60">
        <f t="shared" si="6"/>
        <v>4.7393364928909949E-2</v>
      </c>
      <c r="M6" s="60">
        <f t="shared" ref="M6" si="8">M5/COSEIDIcam</f>
        <v>0</v>
      </c>
      <c r="N6" s="60">
        <f t="shared" si="6"/>
        <v>0</v>
      </c>
      <c r="O6" s="60">
        <f t="shared" si="6"/>
        <v>5.6872037914691941E-2</v>
      </c>
      <c r="P6" s="60">
        <f t="shared" si="6"/>
        <v>0.16587677725118483</v>
      </c>
      <c r="Q6" s="60">
        <f t="shared" si="6"/>
        <v>0.16587677725118483</v>
      </c>
      <c r="R6" s="60">
        <f t="shared" si="6"/>
        <v>0.26066350710900477</v>
      </c>
      <c r="S6" s="60">
        <f t="shared" si="6"/>
        <v>0.31753554502369669</v>
      </c>
      <c r="T6" s="60">
        <f t="shared" si="6"/>
        <v>0.14691943127962084</v>
      </c>
      <c r="U6" s="60">
        <f t="shared" si="6"/>
        <v>0.13270142180094788</v>
      </c>
      <c r="V6" s="60">
        <f t="shared" si="6"/>
        <v>0.29383886255924169</v>
      </c>
      <c r="W6" s="60">
        <f t="shared" si="6"/>
        <v>0.30331753554502372</v>
      </c>
      <c r="X6" s="60">
        <f t="shared" si="6"/>
        <v>0.40284360189573459</v>
      </c>
      <c r="Y6" s="60">
        <f t="shared" ref="Y6" si="9">Y5/COSEIDIcam</f>
        <v>0.13744075829383887</v>
      </c>
      <c r="Z6" s="60">
        <f t="shared" si="6"/>
        <v>0.13744075829383887</v>
      </c>
      <c r="AA6" s="60">
        <f t="shared" si="6"/>
        <v>0.13270142180094788</v>
      </c>
      <c r="AB6" s="60">
        <f t="shared" si="6"/>
        <v>0.13744075829383887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/>
    </row>
    <row r="7" spans="1:36" ht="15.75" thickTop="1" x14ac:dyDescent="0.25"/>
  </sheetData>
  <conditionalFormatting sqref="F4:AJ4">
    <cfRule type="cellIs" dxfId="195" priority="3" operator="greaterThan">
      <formula>0.1</formula>
    </cfRule>
    <cfRule type="cellIs" dxfId="194" priority="4" operator="greaterThan">
      <formula>10</formula>
    </cfRule>
  </conditionalFormatting>
  <conditionalFormatting sqref="F6:AJ6">
    <cfRule type="cellIs" dxfId="193" priority="1" operator="greaterThan">
      <formula>0.1</formula>
    </cfRule>
    <cfRule type="cellIs" dxfId="19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56" topLeftCell="S457" activePane="bottomRight" state="frozen"/>
      <selection pane="topRight" activeCell="F1" sqref="F1"/>
      <selection pane="bottomLeft" activeCell="A456" sqref="A456"/>
      <selection pane="bottomRight" activeCell="W642" sqref="W642"/>
    </sheetView>
  </sheetViews>
  <sheetFormatPr baseColWidth="10" defaultRowHeight="15" x14ac:dyDescent="0.25"/>
  <cols>
    <col min="3" max="3" width="28.28515625" customWidth="1"/>
    <col min="19" max="19" width="13.140625" bestFit="1" customWidth="1"/>
  </cols>
  <sheetData>
    <row r="1" spans="1:36" ht="18.75" x14ac:dyDescent="0.3">
      <c r="C1" s="30" t="s">
        <v>1415</v>
      </c>
      <c r="D1" s="31">
        <f>COUNTIFS(E5:E601,"=GPON")/2</f>
        <v>5</v>
      </c>
      <c r="E1" s="101" t="s">
        <v>1416</v>
      </c>
      <c r="F1" s="101"/>
      <c r="G1" s="101"/>
      <c r="H1" s="102">
        <f>COUNTIFS(E5:E601,"=GPON")</f>
        <v>10</v>
      </c>
      <c r="I1" s="103" t="s">
        <v>1417</v>
      </c>
      <c r="J1" s="103"/>
      <c r="K1" s="104">
        <f>COUNTIFS(D5:D601,"=GFIJA")</f>
        <v>5</v>
      </c>
      <c r="L1" s="105" t="s">
        <v>1418</v>
      </c>
      <c r="M1" s="105"/>
      <c r="N1" s="105"/>
      <c r="O1" s="106">
        <f>COUNTIFS(D5:D601,"=INTERCOMUNICADOR")</f>
        <v>5</v>
      </c>
    </row>
    <row r="2" spans="1:36" ht="21" x14ac:dyDescent="0.35">
      <c r="E2" s="18" t="s">
        <v>1420</v>
      </c>
      <c r="F2" s="18">
        <f t="shared" ref="F2:Q2" si="0">COUNTIFS(F5:F601, "=APAGADO",E5:E601,"=GPON")</f>
        <v>0</v>
      </c>
      <c r="G2" s="18">
        <f t="shared" si="0"/>
        <v>0</v>
      </c>
      <c r="H2" s="18">
        <f t="shared" si="0"/>
        <v>0</v>
      </c>
      <c r="I2" s="18">
        <f t="shared" si="0"/>
        <v>0</v>
      </c>
      <c r="J2" s="18">
        <f t="shared" si="0"/>
        <v>0</v>
      </c>
      <c r="K2" s="18">
        <f t="shared" si="0"/>
        <v>0</v>
      </c>
      <c r="L2" s="18">
        <f t="shared" si="0"/>
        <v>0</v>
      </c>
      <c r="M2" s="18">
        <f t="shared" si="0"/>
        <v>0</v>
      </c>
      <c r="N2" s="18">
        <f t="shared" si="0"/>
        <v>0</v>
      </c>
      <c r="O2" s="18">
        <f t="shared" si="0"/>
        <v>0</v>
      </c>
      <c r="P2" s="18">
        <f t="shared" si="0"/>
        <v>0</v>
      </c>
      <c r="Q2" s="18">
        <f t="shared" si="0"/>
        <v>0</v>
      </c>
      <c r="R2" s="18">
        <f>COUNTIFS(R5:R601, "=APAGADO",E5:E601,"=GPON")</f>
        <v>0</v>
      </c>
      <c r="S2" s="18">
        <f>COUNTIFS(S4:S600, "=APAGADO",D4:D600,"=GFIJA")</f>
        <v>2</v>
      </c>
      <c r="T2" s="18">
        <f>COUNTIFS(T4:T600, "=APAGADO",D4:D600,"=GFIJA")</f>
        <v>2</v>
      </c>
      <c r="U2" s="18">
        <f>COUNTIFS(U4:U600, "=APAGADO",D4:D600,"=GFIJA")</f>
        <v>2</v>
      </c>
      <c r="V2" s="18">
        <f>COUNTIFS(V4:V600, "=APAGADO",D4:D600,"=GFIJA")</f>
        <v>2</v>
      </c>
      <c r="W2" s="18">
        <f>COUNTIFS(W4:W600, "=APAGADO",D4:D600,"=GFIJA")</f>
        <v>2</v>
      </c>
      <c r="X2" s="18">
        <f>COUNTIFS(X4:X600, "=APAGADO",D4:D600,"=GFIJA")</f>
        <v>2</v>
      </c>
      <c r="Y2" s="18">
        <f t="shared" ref="Y2:AE2" si="1">COUNTIFS(Y5:Y601, "=APAGADO",X5:X601,"=GPON")</f>
        <v>0</v>
      </c>
      <c r="Z2" s="18">
        <f t="shared" si="1"/>
        <v>0</v>
      </c>
      <c r="AA2" s="18">
        <f t="shared" si="1"/>
        <v>0</v>
      </c>
      <c r="AB2" s="18">
        <f t="shared" si="1"/>
        <v>0</v>
      </c>
      <c r="AC2" s="18">
        <f t="shared" si="1"/>
        <v>0</v>
      </c>
      <c r="AD2" s="18">
        <f t="shared" si="1"/>
        <v>0</v>
      </c>
      <c r="AE2" s="18">
        <f t="shared" si="1"/>
        <v>0</v>
      </c>
      <c r="AF2" s="18"/>
      <c r="AG2" s="18"/>
      <c r="AH2" s="18"/>
      <c r="AI2" s="18"/>
      <c r="AJ2" s="18"/>
    </row>
    <row r="3" spans="1:36" ht="21.75" thickBot="1" x14ac:dyDescent="0.4">
      <c r="E3" s="18" t="s">
        <v>1396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>
        <f>COUNTIFS(S6:S602, "=APAGADO",D4:D600,"=INTERCOMUNICADOR")</f>
        <v>1</v>
      </c>
      <c r="T3" s="18">
        <f>COUNTIFS(T6:T602, "=APAGADO",D4:D600,"=INTERCOMUNICADOR")</f>
        <v>1</v>
      </c>
      <c r="U3" s="18">
        <f>COUNTIFS(U6:U602, "=APAGADO",D4:D600,"=INTERCOMUNICADOR")</f>
        <v>1</v>
      </c>
      <c r="V3" s="18">
        <f>COUNTIFS(V6:V602, "=APAGADO",D4:D600,"=INTERCOMUNICADOR")</f>
        <v>1</v>
      </c>
      <c r="W3" s="18">
        <f>COUNTIFS(W6:W602, "=APAGADO",D4:D600,"=INTERCOMUNICADOR")</f>
        <v>1</v>
      </c>
      <c r="X3" s="18">
        <f>COUNTIFS(X6:X602, "=APAGADO",D4:D600,"=INTERCOMUNICADOR")</f>
        <v>1</v>
      </c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45108</v>
      </c>
      <c r="G4" s="13">
        <f>'RESUMEN TOTAL'!M4</f>
        <v>45109</v>
      </c>
      <c r="H4" s="13">
        <f>'RESUMEN TOTAL'!N4</f>
        <v>45110</v>
      </c>
      <c r="I4" s="13">
        <f>'RESUMEN TOTAL'!O4</f>
        <v>45111</v>
      </c>
      <c r="J4" s="13">
        <f>'RESUMEN TOTAL'!P4</f>
        <v>45112</v>
      </c>
      <c r="K4" s="13">
        <f>'RESUMEN TOTAL'!Q4</f>
        <v>45113</v>
      </c>
      <c r="L4" s="13">
        <f>'RESUMEN TOTAL'!R4</f>
        <v>45114</v>
      </c>
      <c r="M4" s="13">
        <f>'RESUMEN TOTAL'!S4</f>
        <v>45115</v>
      </c>
      <c r="N4" s="13">
        <f>'RESUMEN TOTAL'!T4</f>
        <v>45116</v>
      </c>
      <c r="O4" s="13">
        <f>'RESUMEN TOTAL'!U4</f>
        <v>45117</v>
      </c>
      <c r="P4" s="13">
        <f>'RESUMEN TOTAL'!V4</f>
        <v>45118</v>
      </c>
      <c r="Q4" s="13">
        <f>'RESUMEN TOTAL'!W4</f>
        <v>45119</v>
      </c>
      <c r="R4" s="13">
        <f>'RESUMEN TOTAL'!X4</f>
        <v>45120</v>
      </c>
      <c r="S4" s="13">
        <f>'RESUMEN TOTAL'!Y4</f>
        <v>45121</v>
      </c>
      <c r="T4" s="13">
        <f>'RESUMEN TOTAL'!Z4</f>
        <v>45122</v>
      </c>
      <c r="U4" s="13">
        <f>'RESUMEN TOTAL'!AA4</f>
        <v>45123</v>
      </c>
      <c r="V4" s="13">
        <f>'RESUMEN TOTAL'!AB4</f>
        <v>45124</v>
      </c>
      <c r="W4" s="13">
        <f>'RESUMEN TOTAL'!AC4</f>
        <v>45125</v>
      </c>
      <c r="X4" s="13">
        <f>'RESUMEN TOTAL'!AD4</f>
        <v>45126</v>
      </c>
      <c r="Y4" s="13">
        <f>'RESUMEN TOTAL'!AE4</f>
        <v>45127</v>
      </c>
      <c r="Z4" s="13">
        <f>'RESUMEN TOTAL'!AF4</f>
        <v>45128</v>
      </c>
      <c r="AA4" s="13">
        <f>'RESUMEN TOTAL'!AG4</f>
        <v>45129</v>
      </c>
      <c r="AB4" s="13">
        <f>'RESUMEN TOTAL'!AH4</f>
        <v>45130</v>
      </c>
      <c r="AC4" s="13">
        <f>'RESUMEN TOTAL'!AI4</f>
        <v>45131</v>
      </c>
      <c r="AD4" s="13">
        <f>'RESUMEN TOTAL'!AJ4</f>
        <v>45132</v>
      </c>
      <c r="AE4" s="13">
        <f>'RESUMEN TOTAL'!AK4</f>
        <v>45133</v>
      </c>
      <c r="AF4" s="13">
        <f>'RESUMEN TOTAL'!AL4</f>
        <v>45134</v>
      </c>
      <c r="AG4" s="13">
        <f>'RESUMEN TOTAL'!AM4</f>
        <v>45135</v>
      </c>
      <c r="AH4" s="13">
        <f>'RESUMEN TOTAL'!AN4</f>
        <v>45136</v>
      </c>
      <c r="AI4" s="13">
        <f>'RESUMEN TOTAL'!AO4</f>
        <v>45137</v>
      </c>
      <c r="AJ4" s="13">
        <f>'RESUMEN TOTAL'!AP4</f>
        <v>45138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 t="str">
        <f>'RESUMEN TOTAL'!Y5</f>
        <v>APAGADO</v>
      </c>
      <c r="T5" s="88">
        <f>'RESUMEN TOTAL'!Z5</f>
        <v>0</v>
      </c>
      <c r="U5" s="88">
        <f>'RESUMEN TOTAL'!AA5</f>
        <v>0</v>
      </c>
      <c r="V5" s="88" t="str">
        <f>'RESUMEN TOTAL'!AB5</f>
        <v>APAGADO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 t="str">
        <f>'RESUMEN TOTAL'!Y6</f>
        <v>APAGADO</v>
      </c>
      <c r="T6" s="88">
        <f>'RESUMEN TOTAL'!Z6</f>
        <v>0</v>
      </c>
      <c r="U6" s="88">
        <f>'RESUMEN TOTAL'!AA6</f>
        <v>0</v>
      </c>
      <c r="V6" s="88" t="str">
        <f>'RESUMEN TOTAL'!AB6</f>
        <v>APAGADO</v>
      </c>
      <c r="W6" s="88">
        <f>'RESUMEN TOTAL'!AC6</f>
        <v>0</v>
      </c>
      <c r="X6" s="88" t="str">
        <f>'RESUMEN TOTAL'!AD6</f>
        <v>APAGADO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 t="str">
        <f>'RESUMEN TOTAL'!Y7</f>
        <v>APAGADO</v>
      </c>
      <c r="T7" s="88">
        <f>'RESUMEN TOTAL'!Z7</f>
        <v>0</v>
      </c>
      <c r="U7" s="88">
        <f>'RESUMEN TOTAL'!AA7</f>
        <v>0</v>
      </c>
      <c r="V7" s="88" t="str">
        <f>'RESUMEN TOTAL'!AB7</f>
        <v>APAGADO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 t="str">
        <f>'RESUMEN TOTAL'!Y8</f>
        <v>APAGADO</v>
      </c>
      <c r="T8" s="88">
        <f>'RESUMEN TOTAL'!Z8</f>
        <v>0</v>
      </c>
      <c r="U8" s="88">
        <f>'RESUMEN TOTAL'!AA8</f>
        <v>0</v>
      </c>
      <c r="V8" s="88" t="str">
        <f>'RESUMEN TOTAL'!AB8</f>
        <v>APAGADO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 t="str">
        <f>'RESUMEN TOTAL'!AF8</f>
        <v>APAGADO</v>
      </c>
      <c r="AA8" s="88" t="str">
        <f>'RESUMEN TOTAL'!AG8</f>
        <v>APAGADO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 t="str">
        <f>'RESUMEN TOTAL'!Y9</f>
        <v>APAGADO</v>
      </c>
      <c r="T9" s="88">
        <f>'RESUMEN TOTAL'!Z9</f>
        <v>0</v>
      </c>
      <c r="U9" s="88">
        <f>'RESUMEN TOTAL'!AA9</f>
        <v>0</v>
      </c>
      <c r="V9" s="88" t="str">
        <f>'RESUMEN TOTAL'!AB9</f>
        <v>APAGADO</v>
      </c>
      <c r="W9" s="88">
        <f>'RESUMEN TOTAL'!AC9</f>
        <v>0</v>
      </c>
      <c r="X9" s="88" t="str">
        <f>'RESUMEN TOTAL'!AD9</f>
        <v>APAGADO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 t="str">
        <f>'RESUMEN TOTAL'!Y10</f>
        <v>APAGADO</v>
      </c>
      <c r="T10" s="88">
        <f>'RESUMEN TOTAL'!Z10</f>
        <v>0</v>
      </c>
      <c r="U10" s="88">
        <f>'RESUMEN TOTAL'!AA10</f>
        <v>0</v>
      </c>
      <c r="V10" s="88" t="str">
        <f>'RESUMEN TOTAL'!AB10</f>
        <v>APAGADO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 t="str">
        <f>'RESUMEN TOTAL'!Y11</f>
        <v>APAGADO</v>
      </c>
      <c r="T11" s="88">
        <f>'RESUMEN TOTAL'!Z11</f>
        <v>0</v>
      </c>
      <c r="U11" s="88">
        <f>'RESUMEN TOTAL'!AA11</f>
        <v>0</v>
      </c>
      <c r="V11" s="88" t="str">
        <f>'RESUMEN TOTAL'!AB11</f>
        <v>APAGADO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 t="str">
        <f>'RESUMEN TOTAL'!Y12</f>
        <v>APAGADO</v>
      </c>
      <c r="T12" s="88">
        <f>'RESUMEN TOTAL'!Z12</f>
        <v>0</v>
      </c>
      <c r="U12" s="88">
        <f>'RESUMEN TOTAL'!AA12</f>
        <v>0</v>
      </c>
      <c r="V12" s="88" t="str">
        <f>'RESUMEN TOTAL'!AB12</f>
        <v>APAGADO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 t="str">
        <f>'RESUMEN TOTAL'!Q13</f>
        <v>APAGADO</v>
      </c>
      <c r="L13" s="88" t="str">
        <f>'RESUMEN TOTAL'!R13</f>
        <v>APAGADO</v>
      </c>
      <c r="M13" s="88">
        <f>'RESUMEN TOTAL'!S13</f>
        <v>0</v>
      </c>
      <c r="N13" s="88">
        <f>'RESUMEN TOTAL'!T13</f>
        <v>0</v>
      </c>
      <c r="O13" s="88" t="str">
        <f>'RESUMEN TOTAL'!U13</f>
        <v>APAGADO</v>
      </c>
      <c r="P13" s="88" t="str">
        <f>'RESUMEN TOTAL'!V13</f>
        <v>APAGADO</v>
      </c>
      <c r="Q13" s="88">
        <f>'RESUMEN TOTAL'!W13</f>
        <v>0</v>
      </c>
      <c r="R13" s="88">
        <f>'RESUMEN TOTAL'!X13</f>
        <v>0</v>
      </c>
      <c r="S13" s="88" t="str">
        <f>'RESUMEN TOTAL'!Y13</f>
        <v>APAGADO</v>
      </c>
      <c r="T13" s="88">
        <f>'RESUMEN TOTAL'!Z13</f>
        <v>0</v>
      </c>
      <c r="U13" s="88">
        <f>'RESUMEN TOTAL'!AA13</f>
        <v>0</v>
      </c>
      <c r="V13" s="88" t="str">
        <f>'RESUMEN TOTAL'!AB13</f>
        <v>APAGADO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 t="str">
        <f>'RESUMEN TOTAL'!Y14</f>
        <v>APAGADO</v>
      </c>
      <c r="T14" s="88">
        <f>'RESUMEN TOTAL'!Z14</f>
        <v>0</v>
      </c>
      <c r="U14" s="88">
        <f>'RESUMEN TOTAL'!AA14</f>
        <v>0</v>
      </c>
      <c r="V14" s="88" t="str">
        <f>'RESUMEN TOTAL'!AB14</f>
        <v>APAGADO</v>
      </c>
      <c r="W14" s="88">
        <f>'RESUMEN TOTAL'!AC14</f>
        <v>0</v>
      </c>
      <c r="X14" s="88" t="str">
        <f>'RESUMEN TOTAL'!AD14</f>
        <v>APAGADO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 t="str">
        <f>'RESUMEN TOTAL'!AD18</f>
        <v>APAGADO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 t="str">
        <f>'RESUMEN TOTAL'!AD19</f>
        <v>APAGADO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 t="str">
        <f>'RESUMEN TOTAL'!U20</f>
        <v>APAGADO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 t="str">
        <f>'RESUMEN TOTAL'!AD20</f>
        <v>APAGADO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 t="str">
        <f>'RESUMEN TOTAL'!U21</f>
        <v>APAGADO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 t="str">
        <f>'RESUMEN TOTAL'!AD21</f>
        <v>APAGADO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 t="str">
        <f>'RESUMEN TOTAL'!AH21</f>
        <v>APAGADO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 t="str">
        <f>'RESUMEN TOTAL'!AD22</f>
        <v>APAGADO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 t="str">
        <f>'RESUMEN TOTAL'!AD23</f>
        <v>APAGADO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 t="str">
        <f>'RESUMEN TOTAL'!Y40</f>
        <v>APAGADO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 t="str">
        <f>'RESUMEN TOTAL'!Y51</f>
        <v>APAGADO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 t="str">
        <f>'RESUMEN TOTAL'!Y53</f>
        <v>APAGADO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 t="str">
        <f>'RESUMEN TOTAL'!Y54</f>
        <v>APAGADO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 t="str">
        <f>'RESUMEN TOTAL'!Y60</f>
        <v>APAGADO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 t="str">
        <f>'RESUMEN TOTAL'!Y61</f>
        <v>APAGADO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 t="str">
        <f>'RESUMEN TOTAL'!AE63</f>
        <v>APAGADO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 t="str">
        <f>'RESUMEN TOTAL'!AE64</f>
        <v>APAGADO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 t="str">
        <f>'RESUMEN TOTAL'!Y66</f>
        <v>APAGADO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 t="str">
        <f>'RESUMEN TOTAL'!AA67</f>
        <v>APAGADO</v>
      </c>
      <c r="V67" s="88" t="str">
        <f>'RESUMEN TOTAL'!AB67</f>
        <v>APAGADO</v>
      </c>
      <c r="W67" s="88" t="str">
        <f>'RESUMEN TOTAL'!AC67</f>
        <v>APAGADO</v>
      </c>
      <c r="X67" s="88" t="str">
        <f>'RESUMEN TOTAL'!AD67</f>
        <v>APAGADO</v>
      </c>
      <c r="Y67" s="88" t="str">
        <f>'RESUMEN TOTAL'!AE67</f>
        <v>APAGADO</v>
      </c>
      <c r="Z67" s="88" t="str">
        <f>'RESUMEN TOTAL'!AF67</f>
        <v>APAGADO</v>
      </c>
      <c r="AA67" s="88" t="str">
        <f>'RESUMEN TOTAL'!AG67</f>
        <v>APAGADO</v>
      </c>
      <c r="AB67" s="88" t="str">
        <f>'RESUMEN TOTAL'!AH67</f>
        <v>APAGADO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 t="str">
        <f>'RESUMEN TOTAL'!Q79</f>
        <v>APAGADO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 t="str">
        <f>'RESUMEN TOTAL'!AG79</f>
        <v>APAGADO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 t="str">
        <f>'RESUMEN TOTAL'!V83</f>
        <v>APAGADO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 t="str">
        <f>'RESUMEN TOTAL'!Z83</f>
        <v>APAGADO</v>
      </c>
      <c r="U83" s="88" t="str">
        <f>'RESUMEN TOTAL'!AA83</f>
        <v>APAGADO</v>
      </c>
      <c r="V83" s="88" t="str">
        <f>'RESUMEN TOTAL'!AB83</f>
        <v>APAGADO</v>
      </c>
      <c r="W83" s="88" t="str">
        <f>'RESUMEN TOTAL'!AC83</f>
        <v>APAGADO</v>
      </c>
      <c r="X83" s="88" t="str">
        <f>'RESUMEN TOTAL'!AD83</f>
        <v>APAGADO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 t="str">
        <f>'RESUMEN TOTAL'!Q88</f>
        <v>APAGADO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 t="str">
        <f>'RESUMEN TOTAL'!Q89</f>
        <v>APAGADO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 t="str">
        <f>'RESUMEN TOTAL'!Y101</f>
        <v>APAGADO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 t="str">
        <f>'RESUMEN TOTAL'!Y102</f>
        <v>APAGADO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 t="str">
        <f>'RESUMEN TOTAL'!Y103</f>
        <v>APAGADO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 t="str">
        <f>'RESUMEN TOTAL'!X114</f>
        <v>APAGADO</v>
      </c>
      <c r="S114" s="88" t="str">
        <f>'RESUMEN TOTAL'!Y114</f>
        <v>APAGADO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 t="str">
        <f>'RESUMEN TOTAL'!AD114</f>
        <v>APAGADO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 t="str">
        <f>'RESUMEN TOTAL'!X115</f>
        <v>APAGADO</v>
      </c>
      <c r="S115" s="88" t="str">
        <f>'RESUMEN TOTAL'!Y115</f>
        <v>APAGADO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 t="str">
        <f>'RESUMEN TOTAL'!AD115</f>
        <v>APAGADO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 t="str">
        <f>'RESUMEN TOTAL'!Y116</f>
        <v>APAGADO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 t="str">
        <f>'RESUMEN TOTAL'!AE116</f>
        <v>APAGADO</v>
      </c>
      <c r="Z116" s="88" t="str">
        <f>'RESUMEN TOTAL'!AF116</f>
        <v>APAGADO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 t="str">
        <f>'RESUMEN TOTAL'!X117</f>
        <v>APAGADO</v>
      </c>
      <c r="S117" s="88" t="str">
        <f>'RESUMEN TOTAL'!Y117</f>
        <v>APAGADO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 t="str">
        <f>'RESUMEN TOTAL'!AD117</f>
        <v>APAGADO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 t="str">
        <f>'RESUMEN TOTAL'!X118</f>
        <v>APAGADO</v>
      </c>
      <c r="S118" s="88" t="str">
        <f>'RESUMEN TOTAL'!Y118</f>
        <v>APAGADO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 t="str">
        <f>'RESUMEN TOTAL'!AG119</f>
        <v>APAGADO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 t="str">
        <f>'RESUMEN TOTAL'!AG120</f>
        <v>APAGADO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 t="str">
        <f>'RESUMEN TOTAL'!Y125</f>
        <v>APAGADO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 t="str">
        <f>'RESUMEN TOTAL'!Y126</f>
        <v>APAGADO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 t="str">
        <f>'RESUMEN TOTAL'!Y127</f>
        <v>APAGADO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 t="str">
        <f>'RESUMEN TOTAL'!Y128</f>
        <v>APAGADO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 t="str">
        <f>'RESUMEN TOTAL'!AG132</f>
        <v>APAGADO</v>
      </c>
      <c r="AB132" s="88" t="str">
        <f>'RESUMEN TOTAL'!AH132</f>
        <v>APAGADO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 t="str">
        <f>'RESUMEN TOTAL'!AG133</f>
        <v>APAGADO</v>
      </c>
      <c r="AB133" s="88" t="str">
        <f>'RESUMEN TOTAL'!AH133</f>
        <v>APAGADO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 t="str">
        <f>'RESUMEN TOTAL'!Y141</f>
        <v>APAGADO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 t="str">
        <f>'RESUMEN TOTAL'!Y145</f>
        <v>APAGADO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 t="str">
        <f>'RESUMEN TOTAL'!AD145</f>
        <v>APAGADO</v>
      </c>
      <c r="Y145" s="88" t="str">
        <f>'RESUMEN TOTAL'!AE145</f>
        <v>APAGADO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 t="str">
        <f>'RESUMEN TOTAL'!Y146</f>
        <v>APAGADO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 t="str">
        <f>'RESUMEN TOTAL'!AD146</f>
        <v>APAGADO</v>
      </c>
      <c r="Y146" s="88" t="str">
        <f>'RESUMEN TOTAL'!AE146</f>
        <v>APAGADO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 t="str">
        <f>'RESUMEN TOTAL'!AC147</f>
        <v>APAGADO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>
        <f>'RESUMEN TOTAL'!L148</f>
        <v>0</v>
      </c>
      <c r="G148" s="88">
        <f>'RESUMEN TOTAL'!M148</f>
        <v>0</v>
      </c>
      <c r="H148" s="88">
        <f>'RESUMEN TOTAL'!N148</f>
        <v>0</v>
      </c>
      <c r="I148" s="88">
        <f>'RESUMEN TOTAL'!O148</f>
        <v>0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 t="str">
        <f>'RESUMEN TOTAL'!AD148</f>
        <v>APAGADO</v>
      </c>
      <c r="Y148" s="88" t="str">
        <f>'RESUMEN TOTAL'!AE148</f>
        <v>APAGADO</v>
      </c>
      <c r="Z148" s="88" t="str">
        <f>'RESUMEN TOTAL'!AF148</f>
        <v>APAGADO</v>
      </c>
      <c r="AA148" s="88" t="str">
        <f>'RESUMEN TOTAL'!AG148</f>
        <v>APAGADO</v>
      </c>
      <c r="AB148" s="88" t="str">
        <f>'RESUMEN TOTAL'!AH148</f>
        <v>APAGADO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>
        <f>'RESUMEN TOTAL'!AP148</f>
        <v>0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 t="str">
        <f>'RESUMEN TOTAL'!V154</f>
        <v>APAGADO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 t="str">
        <f>'RESUMEN TOTAL'!AG154</f>
        <v>APAGADO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 t="str">
        <f>'RESUMEN TOTAL'!W157</f>
        <v>APAGADO</v>
      </c>
      <c r="R157" s="88" t="str">
        <f>'RESUMEN TOTAL'!X157</f>
        <v>APAGADO</v>
      </c>
      <c r="S157" s="88" t="str">
        <f>'RESUMEN TOTAL'!Y157</f>
        <v>APAGADO</v>
      </c>
      <c r="T157" s="88" t="str">
        <f>'RESUMEN TOTAL'!Z157</f>
        <v>APAGADO</v>
      </c>
      <c r="U157" s="88" t="str">
        <f>'RESUMEN TOTAL'!AA157</f>
        <v>APAGADO</v>
      </c>
      <c r="V157" s="88" t="str">
        <f>'RESUMEN TOTAL'!AB157</f>
        <v>APAGADO</v>
      </c>
      <c r="W157" s="88" t="str">
        <f>'RESUMEN TOTAL'!AC157</f>
        <v>APAGADO</v>
      </c>
      <c r="X157" s="88" t="str">
        <f>'RESUMEN TOTAL'!AD157</f>
        <v>APAGADO</v>
      </c>
      <c r="Y157" s="88" t="str">
        <f>'RESUMEN TOTAL'!AE157</f>
        <v>APAGADO</v>
      </c>
      <c r="Z157" s="88" t="str">
        <f>'RESUMEN TOTAL'!AF157</f>
        <v>APAGADO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 t="str">
        <f>'RESUMEN TOTAL'!W161</f>
        <v>APAGADO</v>
      </c>
      <c r="R161" s="88" t="str">
        <f>'RESUMEN TOTAL'!X161</f>
        <v>APAGADO</v>
      </c>
      <c r="S161" s="88" t="str">
        <f>'RESUMEN TOTAL'!Y161</f>
        <v>APAGADO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 t="str">
        <f>'RESUMEN TOTAL'!AG161</f>
        <v>APAGADO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 t="str">
        <f>'RESUMEN TOTAL'!Y162</f>
        <v>APAGADO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 t="str">
        <f>'RESUMEN TOTAL'!AG163</f>
        <v>APAGADO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 t="str">
        <f>'RESUMEN TOTAL'!W165</f>
        <v>APAGADO</v>
      </c>
      <c r="R165" s="88" t="str">
        <f>'RESUMEN TOTAL'!X165</f>
        <v>APAGADO</v>
      </c>
      <c r="S165" s="88" t="str">
        <f>'RESUMEN TOTAL'!Y165</f>
        <v>APAGADO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 t="str">
        <f>'RESUMEN TOTAL'!AE165</f>
        <v>APAGADO</v>
      </c>
      <c r="Z165" s="88" t="str">
        <f>'RESUMEN TOTAL'!AF165</f>
        <v>APAGADO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 t="str">
        <f>'RESUMEN TOTAL'!V166</f>
        <v>APAGADO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 t="str">
        <f>'RESUMEN TOTAL'!Z166</f>
        <v>APAGADO</v>
      </c>
      <c r="U166" s="88" t="str">
        <f>'RESUMEN TOTAL'!AA166</f>
        <v>APAGADO</v>
      </c>
      <c r="V166" s="88" t="str">
        <f>'RESUMEN TOTAL'!AB166</f>
        <v>APAGADO</v>
      </c>
      <c r="W166" s="88" t="str">
        <f>'RESUMEN TOTAL'!AC166</f>
        <v>APAGADO</v>
      </c>
      <c r="X166" s="88" t="str">
        <f>'RESUMEN TOTAL'!AD166</f>
        <v>APAGADO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 t="str">
        <f>'RESUMEN TOTAL'!V167</f>
        <v>APAGADO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 t="str">
        <f>'RESUMEN TOTAL'!Z167</f>
        <v>APAGADO</v>
      </c>
      <c r="U167" s="88" t="str">
        <f>'RESUMEN TOTAL'!AA167</f>
        <v>APAGADO</v>
      </c>
      <c r="V167" s="88" t="str">
        <f>'RESUMEN TOTAL'!AB167</f>
        <v>APAGADO</v>
      </c>
      <c r="W167" s="88" t="str">
        <f>'RESUMEN TOTAL'!AC167</f>
        <v>APAGADO</v>
      </c>
      <c r="X167" s="88" t="str">
        <f>'RESUMEN TOTAL'!AD167</f>
        <v>APAGADO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 t="str">
        <f>'RESUMEN TOTAL'!V168</f>
        <v>APAGADO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 t="str">
        <f>'RESUMEN TOTAL'!Z168</f>
        <v>APAGADO</v>
      </c>
      <c r="U168" s="88" t="str">
        <f>'RESUMEN TOTAL'!AA168</f>
        <v>APAGADO</v>
      </c>
      <c r="V168" s="88" t="str">
        <f>'RESUMEN TOTAL'!AB168</f>
        <v>APAGADO</v>
      </c>
      <c r="W168" s="88" t="str">
        <f>'RESUMEN TOTAL'!AC168</f>
        <v>APAGADO</v>
      </c>
      <c r="X168" s="88" t="str">
        <f>'RESUMEN TOTAL'!AD168</f>
        <v>APAGADO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 t="str">
        <f>'RESUMEN TOTAL'!R169</f>
        <v>APAGADO</v>
      </c>
      <c r="M169" s="88">
        <f>'RESUMEN TOTAL'!S169</f>
        <v>0</v>
      </c>
      <c r="N169" s="88">
        <f>'RESUMEN TOTAL'!T169</f>
        <v>0</v>
      </c>
      <c r="O169" s="88" t="str">
        <f>'RESUMEN TOTAL'!U169</f>
        <v>APAGADO</v>
      </c>
      <c r="P169" s="88" t="str">
        <f>'RESUMEN TOTAL'!V169</f>
        <v>APAGADO</v>
      </c>
      <c r="Q169" s="88" t="str">
        <f>'RESUMEN TOTAL'!W169</f>
        <v>APAGADO</v>
      </c>
      <c r="R169" s="88" t="str">
        <f>'RESUMEN TOTAL'!X169</f>
        <v>APAGADO</v>
      </c>
      <c r="S169" s="88" t="str">
        <f>'RESUMEN TOTAL'!Y169</f>
        <v>APAGADO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 t="str">
        <f>'RESUMEN TOTAL'!R170</f>
        <v>APAGADO</v>
      </c>
      <c r="M170" s="88">
        <f>'RESUMEN TOTAL'!S170</f>
        <v>0</v>
      </c>
      <c r="N170" s="88">
        <f>'RESUMEN TOTAL'!T170</f>
        <v>0</v>
      </c>
      <c r="O170" s="88" t="str">
        <f>'RESUMEN TOTAL'!U170</f>
        <v>APAGADO</v>
      </c>
      <c r="P170" s="88" t="str">
        <f>'RESUMEN TOTAL'!V170</f>
        <v>APAGADO</v>
      </c>
      <c r="Q170" s="88" t="str">
        <f>'RESUMEN TOTAL'!W170</f>
        <v>APAGADO</v>
      </c>
      <c r="R170" s="88" t="str">
        <f>'RESUMEN TOTAL'!X170</f>
        <v>APAGADO</v>
      </c>
      <c r="S170" s="88" t="str">
        <f>'RESUMEN TOTAL'!Y170</f>
        <v>APAGADO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 t="str">
        <f>'RESUMEN TOTAL'!V175</f>
        <v>APAGADO</v>
      </c>
      <c r="Q175" s="88" t="str">
        <f>'RESUMEN TOTAL'!W175</f>
        <v>APAGADO</v>
      </c>
      <c r="R175" s="88" t="str">
        <f>'RESUMEN TOTAL'!X175</f>
        <v>APAGADO</v>
      </c>
      <c r="S175" s="88" t="str">
        <f>'RESUMEN TOTAL'!Y175</f>
        <v>APAGADO</v>
      </c>
      <c r="T175" s="88" t="str">
        <f>'RESUMEN TOTAL'!Z175</f>
        <v>APAGADO</v>
      </c>
      <c r="U175" s="88" t="str">
        <f>'RESUMEN TOTAL'!AA175</f>
        <v>APAGADO</v>
      </c>
      <c r="V175" s="88" t="str">
        <f>'RESUMEN TOTAL'!AB175</f>
        <v>APAGADO</v>
      </c>
      <c r="W175" s="88" t="str">
        <f>'RESUMEN TOTAL'!AC175</f>
        <v>APAGADO</v>
      </c>
      <c r="X175" s="88" t="str">
        <f>'RESUMEN TOTAL'!AD175</f>
        <v>APAGADO</v>
      </c>
      <c r="Y175" s="88" t="str">
        <f>'RESUMEN TOTAL'!AE175</f>
        <v>APAGADO</v>
      </c>
      <c r="Z175" s="88" t="str">
        <f>'RESUMEN TOTAL'!AF175</f>
        <v>APAGADO</v>
      </c>
      <c r="AA175" s="88" t="str">
        <f>'RESUMEN TOTAL'!AG175</f>
        <v>APAGADO</v>
      </c>
      <c r="AB175" s="88" t="str">
        <f>'RESUMEN TOTAL'!AH175</f>
        <v>APAGADO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 t="str">
        <f>'RESUMEN TOTAL'!V176</f>
        <v>APAGADO</v>
      </c>
      <c r="Q176" s="88" t="str">
        <f>'RESUMEN TOTAL'!W176</f>
        <v>APAGADO</v>
      </c>
      <c r="R176" s="88" t="str">
        <f>'RESUMEN TOTAL'!X176</f>
        <v>APAGADO</v>
      </c>
      <c r="S176" s="88" t="str">
        <f>'RESUMEN TOTAL'!Y176</f>
        <v>APAGADO</v>
      </c>
      <c r="T176" s="88" t="str">
        <f>'RESUMEN TOTAL'!Z176</f>
        <v>APAGADO</v>
      </c>
      <c r="U176" s="88" t="str">
        <f>'RESUMEN TOTAL'!AA176</f>
        <v>APAGADO</v>
      </c>
      <c r="V176" s="88" t="str">
        <f>'RESUMEN TOTAL'!AB176</f>
        <v>APAGADO</v>
      </c>
      <c r="W176" s="88" t="str">
        <f>'RESUMEN TOTAL'!AC176</f>
        <v>APAGADO</v>
      </c>
      <c r="X176" s="88" t="str">
        <f>'RESUMEN TOTAL'!AD176</f>
        <v>APAGADO</v>
      </c>
      <c r="Y176" s="88" t="str">
        <f>'RESUMEN TOTAL'!AE176</f>
        <v>APAGADO</v>
      </c>
      <c r="Z176" s="88" t="str">
        <f>'RESUMEN TOTAL'!AF176</f>
        <v>APAGADO</v>
      </c>
      <c r="AA176" s="88" t="str">
        <f>'RESUMEN TOTAL'!AG176</f>
        <v>APAGADO</v>
      </c>
      <c r="AB176" s="88" t="str">
        <f>'RESUMEN TOTAL'!AH176</f>
        <v>APAGADO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 t="str">
        <f>'RESUMEN TOTAL'!V177</f>
        <v>APAGADO</v>
      </c>
      <c r="Q177" s="88" t="str">
        <f>'RESUMEN TOTAL'!W177</f>
        <v>APAGADO</v>
      </c>
      <c r="R177" s="88" t="str">
        <f>'RESUMEN TOTAL'!X177</f>
        <v>APAGADO</v>
      </c>
      <c r="S177" s="88" t="str">
        <f>'RESUMEN TOTAL'!Y177</f>
        <v>APAGADO</v>
      </c>
      <c r="T177" s="88" t="str">
        <f>'RESUMEN TOTAL'!Z177</f>
        <v>APAGADO</v>
      </c>
      <c r="U177" s="88" t="str">
        <f>'RESUMEN TOTAL'!AA177</f>
        <v>APAGADO</v>
      </c>
      <c r="V177" s="88" t="str">
        <f>'RESUMEN TOTAL'!AB177</f>
        <v>APAGADO</v>
      </c>
      <c r="W177" s="88" t="str">
        <f>'RESUMEN TOTAL'!AC177</f>
        <v>APAGADO</v>
      </c>
      <c r="X177" s="88" t="str">
        <f>'RESUMEN TOTAL'!AD177</f>
        <v>APAGADO</v>
      </c>
      <c r="Y177" s="88" t="str">
        <f>'RESUMEN TOTAL'!AE177</f>
        <v>APAGADO</v>
      </c>
      <c r="Z177" s="88" t="str">
        <f>'RESUMEN TOTAL'!AF177</f>
        <v>APAGADO</v>
      </c>
      <c r="AA177" s="88" t="str">
        <f>'RESUMEN TOTAL'!AG177</f>
        <v>APAGADO</v>
      </c>
      <c r="AB177" s="88" t="str">
        <f>'RESUMEN TOTAL'!AH177</f>
        <v>APAGADO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 t="str">
        <f>'RESUMEN TOTAL'!Y178</f>
        <v>APAGADO</v>
      </c>
      <c r="T178" s="88">
        <f>'RESUMEN TOTAL'!Z178</f>
        <v>0</v>
      </c>
      <c r="U178" s="88">
        <f>'RESUMEN TOTAL'!AA178</f>
        <v>0</v>
      </c>
      <c r="V178" s="88" t="str">
        <f>'RESUMEN TOTAL'!AB178</f>
        <v>APAGADO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 t="str">
        <f>'RESUMEN TOTAL'!Y179</f>
        <v>APAGADO</v>
      </c>
      <c r="T179" s="88">
        <f>'RESUMEN TOTAL'!Z179</f>
        <v>0</v>
      </c>
      <c r="U179" s="88" t="str">
        <f>'RESUMEN TOTAL'!AA179</f>
        <v>APAGADO</v>
      </c>
      <c r="V179" s="88" t="str">
        <f>'RESUMEN TOTAL'!AB179</f>
        <v>APAGADO</v>
      </c>
      <c r="W179" s="88" t="str">
        <f>'RESUMEN TOTAL'!AC179</f>
        <v>APAGADO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 t="str">
        <f>'RESUMEN TOTAL'!Y180</f>
        <v>APAGADO</v>
      </c>
      <c r="T180" s="88">
        <f>'RESUMEN TOTAL'!Z180</f>
        <v>0</v>
      </c>
      <c r="U180" s="88" t="str">
        <f>'RESUMEN TOTAL'!AA180</f>
        <v>APAGADO</v>
      </c>
      <c r="V180" s="88" t="str">
        <f>'RESUMEN TOTAL'!AB180</f>
        <v>APAGADO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 t="str">
        <f>'RESUMEN TOTAL'!Y181</f>
        <v>APAGADO</v>
      </c>
      <c r="T181" s="88">
        <f>'RESUMEN TOTAL'!Z181</f>
        <v>0</v>
      </c>
      <c r="U181" s="88" t="str">
        <f>'RESUMEN TOTAL'!AA181</f>
        <v>APAGADO</v>
      </c>
      <c r="V181" s="88" t="str">
        <f>'RESUMEN TOTAL'!AB181</f>
        <v>APAGADO</v>
      </c>
      <c r="W181" s="88" t="str">
        <f>'RESUMEN TOTAL'!AC181</f>
        <v>APAGADO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 t="str">
        <f>'RESUMEN TOTAL'!Y182</f>
        <v>APAGADO</v>
      </c>
      <c r="T182" s="88">
        <f>'RESUMEN TOTAL'!Z182</f>
        <v>0</v>
      </c>
      <c r="U182" s="88" t="str">
        <f>'RESUMEN TOTAL'!AA182</f>
        <v>APAGADO</v>
      </c>
      <c r="V182" s="88" t="str">
        <f>'RESUMEN TOTAL'!AB182</f>
        <v>APAGADO</v>
      </c>
      <c r="W182" s="88" t="str">
        <f>'RESUMEN TOTAL'!AC182</f>
        <v>APAGADO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 t="str">
        <f>'RESUMEN TOTAL'!Y187</f>
        <v>APAGADO</v>
      </c>
      <c r="T187" s="88">
        <f>'RESUMEN TOTAL'!Z187</f>
        <v>0</v>
      </c>
      <c r="U187" s="88" t="str">
        <f>'RESUMEN TOTAL'!AA187</f>
        <v>APAGADO</v>
      </c>
      <c r="V187" s="88" t="str">
        <f>'RESUMEN TOTAL'!AB187</f>
        <v>APAGADO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 t="str">
        <f>'RESUMEN TOTAL'!Y188</f>
        <v>APAGADO</v>
      </c>
      <c r="T188" s="88">
        <f>'RESUMEN TOTAL'!Z188</f>
        <v>0</v>
      </c>
      <c r="U188" s="88" t="str">
        <f>'RESUMEN TOTAL'!AA188</f>
        <v>APAGADO</v>
      </c>
      <c r="V188" s="88" t="str">
        <f>'RESUMEN TOTAL'!AB188</f>
        <v>APAGADO</v>
      </c>
      <c r="W188" s="88" t="str">
        <f>'RESUMEN TOTAL'!AC188</f>
        <v>APAGADO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 t="str">
        <f>'RESUMEN TOTAL'!Y189</f>
        <v>APAGADO</v>
      </c>
      <c r="T189" s="88">
        <f>'RESUMEN TOTAL'!Z189</f>
        <v>0</v>
      </c>
      <c r="U189" s="88" t="str">
        <f>'RESUMEN TOTAL'!AA189</f>
        <v>APAGADO</v>
      </c>
      <c r="V189" s="88" t="str">
        <f>'RESUMEN TOTAL'!AB189</f>
        <v>APAGADO</v>
      </c>
      <c r="W189" s="88" t="str">
        <f>'RESUMEN TOTAL'!AC189</f>
        <v>APAGADO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 t="str">
        <f>'RESUMEN TOTAL'!Y191</f>
        <v>APAGADO</v>
      </c>
      <c r="T191" s="88">
        <f>'RESUMEN TOTAL'!Z191</f>
        <v>0</v>
      </c>
      <c r="U191" s="88" t="str">
        <f>'RESUMEN TOTAL'!AA191</f>
        <v>APAGADO</v>
      </c>
      <c r="V191" s="88" t="str">
        <f>'RESUMEN TOTAL'!AB191</f>
        <v>APAGADO</v>
      </c>
      <c r="W191" s="88" t="str">
        <f>'RESUMEN TOTAL'!AC191</f>
        <v>APAGADO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 t="str">
        <f>'RESUMEN TOTAL'!Y192</f>
        <v>APAGADO</v>
      </c>
      <c r="T192" s="88">
        <f>'RESUMEN TOTAL'!Z192</f>
        <v>0</v>
      </c>
      <c r="U192" s="88" t="str">
        <f>'RESUMEN TOTAL'!AA192</f>
        <v>APAGADO</v>
      </c>
      <c r="V192" s="88" t="str">
        <f>'RESUMEN TOTAL'!AB192</f>
        <v>APAGADO</v>
      </c>
      <c r="W192" s="88" t="str">
        <f>'RESUMEN TOTAL'!AC192</f>
        <v>APAGADO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>
        <f>'RESUMEN TOTAL'!L194</f>
        <v>0</v>
      </c>
      <c r="G194" s="88">
        <f>'RESUMEN TOTAL'!M194</f>
        <v>0</v>
      </c>
      <c r="H194" s="88">
        <f>'RESUMEN TOTAL'!N194</f>
        <v>0</v>
      </c>
      <c r="I194" s="88">
        <f>'RESUMEN TOTAL'!O194</f>
        <v>0</v>
      </c>
      <c r="J194" s="88">
        <f>'RESUMEN TOTAL'!P194</f>
        <v>0</v>
      </c>
      <c r="K194" s="88" t="str">
        <f>'RESUMEN TOTAL'!Q194</f>
        <v>APAGADO</v>
      </c>
      <c r="L194" s="89" t="str">
        <f>'RESUMEN TOTAL'!R194</f>
        <v>APAGADO</v>
      </c>
      <c r="M194" s="88">
        <f>'RESUMEN TOTAL'!S194</f>
        <v>0</v>
      </c>
      <c r="N194" s="88">
        <f>'RESUMEN TOTAL'!T194</f>
        <v>0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 t="str">
        <f>'RESUMEN TOTAL'!AD194</f>
        <v>APAGADO</v>
      </c>
      <c r="Y194" s="88" t="str">
        <f>'RESUMEN TOTAL'!AE194</f>
        <v>APAGADO</v>
      </c>
      <c r="Z194" s="88" t="str">
        <f>'RESUMEN TOTAL'!AF194</f>
        <v>APAGADO</v>
      </c>
      <c r="AA194" s="88" t="str">
        <f>'RESUMEN TOTAL'!AG194</f>
        <v>APAGADO</v>
      </c>
      <c r="AB194" s="88" t="str">
        <f>'RESUMEN TOTAL'!AH194</f>
        <v>APAGADO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>
        <f>'RESUMEN TOTAL'!AP194</f>
        <v>0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 t="str">
        <f>'RESUMEN TOTAL'!V195</f>
        <v>APAGADO</v>
      </c>
      <c r="Q195" s="88" t="str">
        <f>'RESUMEN TOTAL'!W195</f>
        <v>APAGADO</v>
      </c>
      <c r="R195" s="88" t="str">
        <f>'RESUMEN TOTAL'!X195</f>
        <v>APAGADO</v>
      </c>
      <c r="S195" s="88" t="str">
        <f>'RESUMEN TOTAL'!Y195</f>
        <v>APAGADO</v>
      </c>
      <c r="T195" s="88" t="str">
        <f>'RESUMEN TOTAL'!Z195</f>
        <v>APAGADO</v>
      </c>
      <c r="U195" s="88" t="str">
        <f>'RESUMEN TOTAL'!AA195</f>
        <v>APAGADO</v>
      </c>
      <c r="V195" s="88" t="str">
        <f>'RESUMEN TOTAL'!AB195</f>
        <v>APAGADO</v>
      </c>
      <c r="W195" s="88" t="str">
        <f>'RESUMEN TOTAL'!AC195</f>
        <v>APAGADO</v>
      </c>
      <c r="X195" s="88" t="str">
        <f>'RESUMEN TOTAL'!AD195</f>
        <v>APAGADO</v>
      </c>
      <c r="Y195" s="88" t="str">
        <f>'RESUMEN TOTAL'!AE195</f>
        <v>APAGADO</v>
      </c>
      <c r="Z195" s="88" t="str">
        <f>'RESUMEN TOTAL'!AF195</f>
        <v>APAGADO</v>
      </c>
      <c r="AA195" s="88" t="str">
        <f>'RESUMEN TOTAL'!AG195</f>
        <v>APAGADO</v>
      </c>
      <c r="AB195" s="88" t="str">
        <f>'RESUMEN TOTAL'!AH195</f>
        <v>APAGADO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>
        <f>'RESUMEN TOTAL'!L196</f>
        <v>0</v>
      </c>
      <c r="G196" s="88">
        <f>'RESUMEN TOTAL'!M196</f>
        <v>0</v>
      </c>
      <c r="H196" s="88">
        <f>'RESUMEN TOTAL'!N196</f>
        <v>0</v>
      </c>
      <c r="I196" s="88">
        <f>'RESUMEN TOTAL'!O196</f>
        <v>0</v>
      </c>
      <c r="J196" s="88">
        <f>'RESUMEN TOTAL'!P196</f>
        <v>0</v>
      </c>
      <c r="K196" s="88" t="str">
        <f>'RESUMEN TOTAL'!Q196</f>
        <v>APAGADO</v>
      </c>
      <c r="L196" s="88" t="str">
        <f>'RESUMEN TOTAL'!R196</f>
        <v>APAGADO</v>
      </c>
      <c r="M196" s="88">
        <f>'RESUMEN TOTAL'!S196</f>
        <v>0</v>
      </c>
      <c r="N196" s="88">
        <f>'RESUMEN TOTAL'!T196</f>
        <v>0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 t="str">
        <f>'RESUMEN TOTAL'!AG196</f>
        <v>APAGADO</v>
      </c>
      <c r="AB196" s="88" t="str">
        <f>'RESUMEN TOTAL'!AH196</f>
        <v>APAGADO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>
        <f>'RESUMEN TOTAL'!AP196</f>
        <v>0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 t="str">
        <f>'RESUMEN TOTAL'!AB197</f>
        <v>APAGADO</v>
      </c>
      <c r="W197" s="88" t="str">
        <f>'RESUMEN TOTAL'!AC197</f>
        <v>APAGADO</v>
      </c>
      <c r="X197" s="88" t="str">
        <f>'RESUMEN TOTAL'!AD197</f>
        <v>APAGADO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 t="str">
        <f>'RESUMEN TOTAL'!AB198</f>
        <v>APAGADO</v>
      </c>
      <c r="W198" s="88" t="str">
        <f>'RESUMEN TOTAL'!AC198</f>
        <v>APAGADO</v>
      </c>
      <c r="X198" s="88" t="str">
        <f>'RESUMEN TOTAL'!AD198</f>
        <v>APAGADO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 t="str">
        <f>'RESUMEN TOTAL'!X203</f>
        <v>APAGADO</v>
      </c>
      <c r="S203" s="88" t="str">
        <f>'RESUMEN TOTAL'!Y203</f>
        <v>APAGADO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 t="str">
        <f>'RESUMEN TOTAL'!Y204</f>
        <v>APAGADO</v>
      </c>
      <c r="T204" s="88">
        <f>'RESUMEN TOTAL'!Z204</f>
        <v>0</v>
      </c>
      <c r="U204" s="88" t="str">
        <f>'RESUMEN TOTAL'!AA204</f>
        <v>APAGADO</v>
      </c>
      <c r="V204" s="88" t="str">
        <f>'RESUMEN TOTAL'!AB204</f>
        <v>APAGADO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 t="str">
        <f>'RESUMEN TOTAL'!Y205</f>
        <v>APAGADO</v>
      </c>
      <c r="T205" s="88">
        <f>'RESUMEN TOTAL'!Z205</f>
        <v>0</v>
      </c>
      <c r="U205" s="88" t="str">
        <f>'RESUMEN TOTAL'!AA205</f>
        <v>APAGADO</v>
      </c>
      <c r="V205" s="88" t="str">
        <f>'RESUMEN TOTAL'!AB205</f>
        <v>APAGADO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 t="str">
        <f>'RESUMEN TOTAL'!Y206</f>
        <v>APAGADO</v>
      </c>
      <c r="T206" s="88">
        <f>'RESUMEN TOTAL'!Z206</f>
        <v>0</v>
      </c>
      <c r="U206" s="88" t="str">
        <f>'RESUMEN TOTAL'!AA206</f>
        <v>APAGADO</v>
      </c>
      <c r="V206" s="88" t="str">
        <f>'RESUMEN TOTAL'!AB206</f>
        <v>APAGADO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 t="str">
        <f>'RESUMEN TOTAL'!Y207</f>
        <v>APAGADO</v>
      </c>
      <c r="T207" s="88">
        <f>'RESUMEN TOTAL'!Z207</f>
        <v>0</v>
      </c>
      <c r="U207" s="88" t="str">
        <f>'RESUMEN TOTAL'!AA207</f>
        <v>APAGADO</v>
      </c>
      <c r="V207" s="88" t="str">
        <f>'RESUMEN TOTAL'!AB207</f>
        <v>APAGADO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 t="str">
        <f>'RESUMEN TOTAL'!Y208</f>
        <v>APAGADO</v>
      </c>
      <c r="T208" s="88">
        <f>'RESUMEN TOTAL'!Z208</f>
        <v>0</v>
      </c>
      <c r="U208" s="88" t="str">
        <f>'RESUMEN TOTAL'!AA208</f>
        <v>APAGADO</v>
      </c>
      <c r="V208" s="88" t="str">
        <f>'RESUMEN TOTAL'!AB208</f>
        <v>APAGADO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 t="str">
        <f>'RESUMEN TOTAL'!Y209</f>
        <v>APAGADO</v>
      </c>
      <c r="T209" s="88">
        <f>'RESUMEN TOTAL'!Z209</f>
        <v>0</v>
      </c>
      <c r="U209" s="88" t="str">
        <f>'RESUMEN TOTAL'!AA209</f>
        <v>APAGADO</v>
      </c>
      <c r="V209" s="88" t="str">
        <f>'RESUMEN TOTAL'!AB209</f>
        <v>APAGADO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 t="str">
        <f>'RESUMEN TOTAL'!Y211</f>
        <v>APAGADO</v>
      </c>
      <c r="T211" s="88">
        <f>'RESUMEN TOTAL'!Z211</f>
        <v>0</v>
      </c>
      <c r="U211" s="88">
        <f>'RESUMEN TOTAL'!AA211</f>
        <v>0</v>
      </c>
      <c r="V211" s="88" t="str">
        <f>'RESUMEN TOTAL'!AB211</f>
        <v>APAGADO</v>
      </c>
      <c r="W211" s="88" t="str">
        <f>'RESUMEN TOTAL'!AC211</f>
        <v>APAGADO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 t="str">
        <f>'RESUMEN TOTAL'!Y216</f>
        <v>APAGADO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 t="str">
        <f>'RESUMEN TOTAL'!Y218</f>
        <v>APAGADO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 t="str">
        <f>'RESUMEN TOTAL'!Q220</f>
        <v>APAGADO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 t="str">
        <f>'RESUMEN TOTAL'!U220</f>
        <v>APAGADO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 t="str">
        <f>'RESUMEN TOTAL'!Y221</f>
        <v>APAGADO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 t="str">
        <f>'RESUMEN TOTAL'!U223</f>
        <v>APAGADO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 t="str">
        <f>'RESUMEN TOTAL'!Q224</f>
        <v>APAGADO</v>
      </c>
      <c r="L224" s="88" t="str">
        <f>'RESUMEN TOTAL'!R224</f>
        <v>APAGADO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 t="str">
        <f>'RESUMEN TOTAL'!V224</f>
        <v>APAGADO</v>
      </c>
      <c r="Q224" s="88" t="str">
        <f>'RESUMEN TOTAL'!W224</f>
        <v>APAGADO</v>
      </c>
      <c r="R224" s="88" t="str">
        <f>'RESUMEN TOTAL'!X224</f>
        <v>APAGADO</v>
      </c>
      <c r="S224" s="88" t="str">
        <f>'RESUMEN TOTAL'!Y224</f>
        <v>APAGADO</v>
      </c>
      <c r="T224" s="88" t="str">
        <f>'RESUMEN TOTAL'!Z224</f>
        <v>APAGADO</v>
      </c>
      <c r="U224" s="88" t="str">
        <f>'RESUMEN TOTAL'!AA224</f>
        <v>APAGADO</v>
      </c>
      <c r="V224" s="88" t="str">
        <f>'RESUMEN TOTAL'!AB224</f>
        <v>APAGADO</v>
      </c>
      <c r="W224" s="88" t="str">
        <f>'RESUMEN TOTAL'!AC224</f>
        <v>APAGADO</v>
      </c>
      <c r="X224" s="88" t="str">
        <f>'RESUMEN TOTAL'!AD224</f>
        <v>APAGADO</v>
      </c>
      <c r="Y224" s="88" t="str">
        <f>'RESUMEN TOTAL'!AE224</f>
        <v>APAGADO</v>
      </c>
      <c r="Z224" s="88" t="str">
        <f>'RESUMEN TOTAL'!AF224</f>
        <v>APAGADO</v>
      </c>
      <c r="AA224" s="88" t="str">
        <f>'RESUMEN TOTAL'!AG224</f>
        <v>APAGADO</v>
      </c>
      <c r="AB224" s="88" t="str">
        <f>'RESUMEN TOTAL'!AH224</f>
        <v>APAGADO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 t="str">
        <f>'RESUMEN TOTAL'!X225</f>
        <v>APAGADO</v>
      </c>
      <c r="S225" s="88" t="str">
        <f>'RESUMEN TOTAL'!Y225</f>
        <v>APAGADO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 t="str">
        <f>'RESUMEN TOTAL'!AD225</f>
        <v>APAGADO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 t="str">
        <f>'RESUMEN TOTAL'!X226</f>
        <v>APAGADO</v>
      </c>
      <c r="S226" s="88" t="str">
        <f>'RESUMEN TOTAL'!Y226</f>
        <v>APAGADO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 t="str">
        <f>'RESUMEN TOTAL'!AD226</f>
        <v>APAGADO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 t="str">
        <f>'RESUMEN TOTAL'!X227</f>
        <v>APAGADO</v>
      </c>
      <c r="S227" s="88" t="str">
        <f>'RESUMEN TOTAL'!Y227</f>
        <v>APAGADO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 t="str">
        <f>'RESUMEN TOTAL'!AD227</f>
        <v>APAGADO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 t="str">
        <f>'RESUMEN TOTAL'!X228</f>
        <v>APAGADO</v>
      </c>
      <c r="S228" s="88" t="str">
        <f>'RESUMEN TOTAL'!Y228</f>
        <v>APAGADO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 t="str">
        <f>'RESUMEN TOTAL'!AD228</f>
        <v>APAGADO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 t="str">
        <f>'RESUMEN TOTAL'!X229</f>
        <v>APAGADO</v>
      </c>
      <c r="S229" s="88" t="str">
        <f>'RESUMEN TOTAL'!Y229</f>
        <v>APAGADO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 t="str">
        <f>'RESUMEN TOTAL'!AD229</f>
        <v>APAGADO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>
        <f>'RESUMEN TOTAL'!L230</f>
        <v>0</v>
      </c>
      <c r="G230" s="88">
        <f>'RESUMEN TOTAL'!M230</f>
        <v>0</v>
      </c>
      <c r="H230" s="88">
        <f>'RESUMEN TOTAL'!N230</f>
        <v>0</v>
      </c>
      <c r="I230" s="88">
        <f>'RESUMEN TOTAL'!O230</f>
        <v>0</v>
      </c>
      <c r="J230" s="88">
        <f>'RESUMEN TOTAL'!P230</f>
        <v>0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>
        <f>'RESUMEN TOTAL'!AB230</f>
        <v>0</v>
      </c>
      <c r="W230" s="88" t="str">
        <f>'RESUMEN TOTAL'!AC230</f>
        <v>APAGADO</v>
      </c>
      <c r="X230" s="88" t="str">
        <f>'RESUMEN TOTAL'!AD230</f>
        <v>APAGADO</v>
      </c>
      <c r="Y230" s="88" t="str">
        <f>'RESUMEN TOTAL'!AE230</f>
        <v>APAGADO</v>
      </c>
      <c r="Z230" s="88" t="str">
        <f>'RESUMEN TOTAL'!AF230</f>
        <v>APAGADO</v>
      </c>
      <c r="AA230" s="88" t="str">
        <f>'RESUMEN TOTAL'!AG230</f>
        <v>APAGADO</v>
      </c>
      <c r="AB230" s="88" t="str">
        <f>'RESUMEN TOTAL'!AH230</f>
        <v>APAGADO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>
        <f>'RESUMEN TOTAL'!AP230</f>
        <v>0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>
        <f>'RESUMEN TOTAL'!L231</f>
        <v>0</v>
      </c>
      <c r="G231" s="88">
        <f>'RESUMEN TOTAL'!M231</f>
        <v>0</v>
      </c>
      <c r="H231" s="88">
        <f>'RESUMEN TOTAL'!N231</f>
        <v>0</v>
      </c>
      <c r="I231" s="88">
        <f>'RESUMEN TOTAL'!O231</f>
        <v>0</v>
      </c>
      <c r="J231" s="88">
        <f>'RESUMEN TOTAL'!P231</f>
        <v>0</v>
      </c>
      <c r="K231" s="88">
        <f>'RESUMEN TOTAL'!Q231</f>
        <v>0</v>
      </c>
      <c r="L231" s="88">
        <f>'RESUMEN TOTAL'!R231</f>
        <v>0</v>
      </c>
      <c r="M231" s="88">
        <f>'RESUMEN TOTAL'!S231</f>
        <v>0</v>
      </c>
      <c r="N231" s="88">
        <f>'RESUMEN TOTAL'!T231</f>
        <v>0</v>
      </c>
      <c r="O231" s="88">
        <f>'RESUMEN TOTAL'!U231</f>
        <v>0</v>
      </c>
      <c r="P231" s="88" t="str">
        <f>'RESUMEN TOTAL'!V231</f>
        <v>APAGADO</v>
      </c>
      <c r="Q231" s="88" t="str">
        <f>'RESUMEN TOTAL'!W231</f>
        <v>APAGADO</v>
      </c>
      <c r="R231" s="88">
        <f>'RESUMEN TOTAL'!X231</f>
        <v>0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 t="str">
        <f>'RESUMEN TOTAL'!AF231</f>
        <v>APAGADO</v>
      </c>
      <c r="AA231" s="88" t="str">
        <f>'RESUMEN TOTAL'!AG231</f>
        <v>APAGADO</v>
      </c>
      <c r="AB231" s="88" t="str">
        <f>'RESUMEN TOTAL'!AH231</f>
        <v>APAGADO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>
        <f>'RESUMEN TOTAL'!AP231</f>
        <v>0</v>
      </c>
    </row>
    <row r="232" spans="1:36" ht="15.75" hidden="1" thickTop="1" x14ac:dyDescent="0.25">
      <c r="A232" t="str">
        <f>'RESUMEN TOTAL'!A232</f>
        <v>DON JOSE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>
        <f>'RESUMEN TOTAL'!L232</f>
        <v>0</v>
      </c>
      <c r="G232" s="88">
        <f>'RESUMEN TOTAL'!M232</f>
        <v>0</v>
      </c>
      <c r="H232" s="88">
        <f>'RESUMEN TOTAL'!N232</f>
        <v>0</v>
      </c>
      <c r="I232" s="88">
        <f>'RESUMEN TOTAL'!O232</f>
        <v>0</v>
      </c>
      <c r="J232" s="88">
        <f>'RESUMEN TOTAL'!P232</f>
        <v>0</v>
      </c>
      <c r="K232" s="88" t="str">
        <f>'RESUMEN TOTAL'!Q232</f>
        <v>APAGADO</v>
      </c>
      <c r="L232" s="88" t="str">
        <f>'RESUMEN TOTAL'!R232</f>
        <v>APAGADO</v>
      </c>
      <c r="M232" s="88">
        <f>'RESUMEN TOTAL'!S232</f>
        <v>0</v>
      </c>
      <c r="N232" s="88">
        <f>'RESUMEN TOTAL'!T232</f>
        <v>0</v>
      </c>
      <c r="O232" s="88">
        <f>'RESUMEN TOTAL'!U232</f>
        <v>0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 t="str">
        <f>'RESUMEN TOTAL'!AF232</f>
        <v>APAGADO</v>
      </c>
      <c r="AA232" s="88" t="str">
        <f>'RESUMEN TOTAL'!AG232</f>
        <v>APAGADO</v>
      </c>
      <c r="AB232" s="88" t="str">
        <f>'RESUMEN TOTAL'!AH232</f>
        <v>APAGADO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>
        <f>'RESUMEN TOTAL'!AP232</f>
        <v>0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 t="str">
        <f>'RESUMEN TOTAL'!Y233</f>
        <v>APAGADO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 t="str">
        <f>'RESUMEN TOTAL'!Y234</f>
        <v>APAGADO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 t="str">
        <f>'RESUMEN TOTAL'!Y235</f>
        <v>APAGADO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 t="str">
        <f>'RESUMEN TOTAL'!Y236</f>
        <v>APAGADO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 t="str">
        <f>'RESUMEN TOTAL'!Y237</f>
        <v>APAGADO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 t="str">
        <f>'RESUMEN TOTAL'!Y238</f>
        <v>APAGADO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 t="str">
        <f>'RESUMEN TOTAL'!V239</f>
        <v>APAGADO</v>
      </c>
      <c r="Q239" s="88" t="str">
        <f>'RESUMEN TOTAL'!W239</f>
        <v>APAGADO</v>
      </c>
      <c r="R239" s="88" t="str">
        <f>'RESUMEN TOTAL'!X239</f>
        <v>APAGADO</v>
      </c>
      <c r="S239" s="88" t="str">
        <f>'RESUMEN TOTAL'!Y239</f>
        <v>APAGADO</v>
      </c>
      <c r="T239" s="88" t="str">
        <f>'RESUMEN TOTAL'!Z239</f>
        <v>APAGADO</v>
      </c>
      <c r="U239" s="88" t="str">
        <f>'RESUMEN TOTAL'!AA239</f>
        <v>APAGADO</v>
      </c>
      <c r="V239" s="88" t="str">
        <f>'RESUMEN TOTAL'!AB239</f>
        <v>APAGADO</v>
      </c>
      <c r="W239" s="88" t="str">
        <f>'RESUMEN TOTAL'!AC239</f>
        <v>APAGADO</v>
      </c>
      <c r="X239" s="88" t="str">
        <f>'RESUMEN TOTAL'!AD239</f>
        <v>APAGADO</v>
      </c>
      <c r="Y239" s="88" t="str">
        <f>'RESUMEN TOTAL'!AE239</f>
        <v>APAGADO</v>
      </c>
      <c r="Z239" s="88" t="str">
        <f>'RESUMEN TOTAL'!AF239</f>
        <v>APAGADO</v>
      </c>
      <c r="AA239" s="88" t="str">
        <f>'RESUMEN TOTAL'!AG239</f>
        <v>APAGADO</v>
      </c>
      <c r="AB239" s="88" t="str">
        <f>'RESUMEN TOTAL'!AH239</f>
        <v>APAGADO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 t="str">
        <f>'RESUMEN TOTAL'!V240</f>
        <v>APAGADO</v>
      </c>
      <c r="Q240" s="88" t="str">
        <f>'RESUMEN TOTAL'!W240</f>
        <v>APAGADO</v>
      </c>
      <c r="R240" s="88" t="str">
        <f>'RESUMEN TOTAL'!X240</f>
        <v>APAGADO</v>
      </c>
      <c r="S240" s="88" t="str">
        <f>'RESUMEN TOTAL'!Y240</f>
        <v>APAGADO</v>
      </c>
      <c r="T240" s="88" t="str">
        <f>'RESUMEN TOTAL'!Z240</f>
        <v>APAGADO</v>
      </c>
      <c r="U240" s="88" t="str">
        <f>'RESUMEN TOTAL'!AA240</f>
        <v>APAGADO</v>
      </c>
      <c r="V240" s="88" t="str">
        <f>'RESUMEN TOTAL'!AB240</f>
        <v>APAGADO</v>
      </c>
      <c r="W240" s="88" t="str">
        <f>'RESUMEN TOTAL'!AC240</f>
        <v>APAGADO</v>
      </c>
      <c r="X240" s="88" t="str">
        <f>'RESUMEN TOTAL'!AD240</f>
        <v>APAGADO</v>
      </c>
      <c r="Y240" s="88" t="str">
        <f>'RESUMEN TOTAL'!AE240</f>
        <v>APAGADO</v>
      </c>
      <c r="Z240" s="88" t="str">
        <f>'RESUMEN TOTAL'!AF240</f>
        <v>APAGADO</v>
      </c>
      <c r="AA240" s="88" t="str">
        <f>'RESUMEN TOTAL'!AG240</f>
        <v>APAGADO</v>
      </c>
      <c r="AB240" s="88" t="str">
        <f>'RESUMEN TOTAL'!AH240</f>
        <v>APAGADO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 t="str">
        <f>'RESUMEN TOTAL'!V241</f>
        <v>APAGADO</v>
      </c>
      <c r="Q241" s="88" t="str">
        <f>'RESUMEN TOTAL'!W241</f>
        <v>APAGADO</v>
      </c>
      <c r="R241" s="88" t="str">
        <f>'RESUMEN TOTAL'!X241</f>
        <v>APAGADO</v>
      </c>
      <c r="S241" s="88" t="str">
        <f>'RESUMEN TOTAL'!Y241</f>
        <v>APAGADO</v>
      </c>
      <c r="T241" s="88" t="str">
        <f>'RESUMEN TOTAL'!Z241</f>
        <v>APAGADO</v>
      </c>
      <c r="U241" s="88" t="str">
        <f>'RESUMEN TOTAL'!AA241</f>
        <v>APAGADO</v>
      </c>
      <c r="V241" s="88" t="str">
        <f>'RESUMEN TOTAL'!AB241</f>
        <v>APAGADO</v>
      </c>
      <c r="W241" s="88" t="str">
        <f>'RESUMEN TOTAL'!AC241</f>
        <v>APAGADO</v>
      </c>
      <c r="X241" s="88" t="str">
        <f>'RESUMEN TOTAL'!AD241</f>
        <v>APAGADO</v>
      </c>
      <c r="Y241" s="88" t="str">
        <f>'RESUMEN TOTAL'!AE241</f>
        <v>APAGADO</v>
      </c>
      <c r="Z241" s="88" t="str">
        <f>'RESUMEN TOTAL'!AF241</f>
        <v>APAGADO</v>
      </c>
      <c r="AA241" s="88" t="str">
        <f>'RESUMEN TOTAL'!AG241</f>
        <v>APAGADO</v>
      </c>
      <c r="AB241" s="88" t="str">
        <f>'RESUMEN TOTAL'!AH241</f>
        <v>APAGADO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 t="str">
        <f>'RESUMEN TOTAL'!X242</f>
        <v>APAGADO</v>
      </c>
      <c r="S242" s="88" t="str">
        <f>'RESUMEN TOTAL'!Y242</f>
        <v>APAGADO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 t="str">
        <f>'RESUMEN TOTAL'!AD242</f>
        <v>APAGADO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 t="str">
        <f>'RESUMEN TOTAL'!X243</f>
        <v>APAGADO</v>
      </c>
      <c r="S243" s="88" t="str">
        <f>'RESUMEN TOTAL'!Y243</f>
        <v>APAGADO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 t="str">
        <f>'RESUMEN TOTAL'!AD243</f>
        <v>APAGADO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 t="str">
        <f>'RESUMEN TOTAL'!X244</f>
        <v>APAGADO</v>
      </c>
      <c r="S244" s="88" t="str">
        <f>'RESUMEN TOTAL'!Y244</f>
        <v>APAGADO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 t="str">
        <f>'RESUMEN TOTAL'!AD244</f>
        <v>APAGADO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>
        <f>'RESUMEN TOTAL'!L245</f>
        <v>0</v>
      </c>
      <c r="G245" s="88">
        <f>'RESUMEN TOTAL'!M245</f>
        <v>0</v>
      </c>
      <c r="H245" s="88">
        <f>'RESUMEN TOTAL'!N245</f>
        <v>0</v>
      </c>
      <c r="I245" s="88">
        <f>'RESUMEN TOTAL'!O245</f>
        <v>0</v>
      </c>
      <c r="J245" s="88">
        <f>'RESUMEN TOTAL'!P245</f>
        <v>0</v>
      </c>
      <c r="K245" s="88" t="str">
        <f>'RESUMEN TOTAL'!Q245</f>
        <v>APAGADO</v>
      </c>
      <c r="L245" s="88" t="str">
        <f>'RESUMEN TOTAL'!R245</f>
        <v>APAGADO</v>
      </c>
      <c r="M245" s="88">
        <f>'RESUMEN TOTAL'!S245</f>
        <v>0</v>
      </c>
      <c r="N245" s="88">
        <f>'RESUMEN TOTAL'!T245</f>
        <v>0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 t="str">
        <f>'RESUMEN TOTAL'!AF245</f>
        <v>APAGADO</v>
      </c>
      <c r="AA245" s="88" t="str">
        <f>'RESUMEN TOTAL'!AG245</f>
        <v>APAGADO</v>
      </c>
      <c r="AB245" s="88" t="str">
        <f>'RESUMEN TOTAL'!AH245</f>
        <v>APAGADO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>
        <f>'RESUMEN TOTAL'!AP245</f>
        <v>0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 t="str">
        <f>'RESUMEN TOTAL'!Q246</f>
        <v>APAGADO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 t="str">
        <f>'RESUMEN TOTAL'!V246</f>
        <v>APAGADO</v>
      </c>
      <c r="Q246" s="88" t="str">
        <f>'RESUMEN TOTAL'!W246</f>
        <v>APAGADO</v>
      </c>
      <c r="R246" s="88" t="str">
        <f>'RESUMEN TOTAL'!X246</f>
        <v>APAGADO</v>
      </c>
      <c r="S246" s="88" t="str">
        <f>'RESUMEN TOTAL'!Y246</f>
        <v>APAGADO</v>
      </c>
      <c r="T246" s="88" t="str">
        <f>'RESUMEN TOTAL'!Z246</f>
        <v>APAGADO</v>
      </c>
      <c r="U246" s="88" t="str">
        <f>'RESUMEN TOTAL'!AA246</f>
        <v>APAGADO</v>
      </c>
      <c r="V246" s="88" t="str">
        <f>'RESUMEN TOTAL'!AB246</f>
        <v>APAGADO</v>
      </c>
      <c r="W246" s="88" t="str">
        <f>'RESUMEN TOTAL'!AC246</f>
        <v>APAGADO</v>
      </c>
      <c r="X246" s="88" t="str">
        <f>'RESUMEN TOTAL'!AD246</f>
        <v>APAGADO</v>
      </c>
      <c r="Y246" s="88" t="str">
        <f>'RESUMEN TOTAL'!AE246</f>
        <v>APAGADO</v>
      </c>
      <c r="Z246" s="88" t="str">
        <f>'RESUMEN TOTAL'!AF246</f>
        <v>APAGADO</v>
      </c>
      <c r="AA246" s="88" t="str">
        <f>'RESUMEN TOTAL'!AG246</f>
        <v>APAGADO</v>
      </c>
      <c r="AB246" s="88" t="str">
        <f>'RESUMEN TOTAL'!AH246</f>
        <v>APAGADO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 t="str">
        <f>'RESUMEN TOTAL'!Q247</f>
        <v>APAGADO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 t="str">
        <f>'RESUMEN TOTAL'!V247</f>
        <v>APAGADO</v>
      </c>
      <c r="Q247" s="88" t="str">
        <f>'RESUMEN TOTAL'!W247</f>
        <v>APAGADO</v>
      </c>
      <c r="R247" s="88" t="str">
        <f>'RESUMEN TOTAL'!X247</f>
        <v>APAGADO</v>
      </c>
      <c r="S247" s="88" t="str">
        <f>'RESUMEN TOTAL'!Y247</f>
        <v>APAGADO</v>
      </c>
      <c r="T247" s="88" t="str">
        <f>'RESUMEN TOTAL'!Z247</f>
        <v>APAGADO</v>
      </c>
      <c r="U247" s="88" t="str">
        <f>'RESUMEN TOTAL'!AA247</f>
        <v>APAGADO</v>
      </c>
      <c r="V247" s="88" t="str">
        <f>'RESUMEN TOTAL'!AB247</f>
        <v>APAGADO</v>
      </c>
      <c r="W247" s="88" t="str">
        <f>'RESUMEN TOTAL'!AC247</f>
        <v>APAGADO</v>
      </c>
      <c r="X247" s="88" t="str">
        <f>'RESUMEN TOTAL'!AD247</f>
        <v>APAGADO</v>
      </c>
      <c r="Y247" s="88" t="str">
        <f>'RESUMEN TOTAL'!AE247</f>
        <v>APAGADO</v>
      </c>
      <c r="Z247" s="88" t="str">
        <f>'RESUMEN TOTAL'!AF247</f>
        <v>APAGADO</v>
      </c>
      <c r="AA247" s="88" t="str">
        <f>'RESUMEN TOTAL'!AG247</f>
        <v>APAGADO</v>
      </c>
      <c r="AB247" s="88" t="str">
        <f>'RESUMEN TOTAL'!AH247</f>
        <v>APAGADO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 t="str">
        <f>'RESUMEN TOTAL'!R248</f>
        <v>APAGADO</v>
      </c>
      <c r="M248" s="88">
        <f>'RESUMEN TOTAL'!S248</f>
        <v>0</v>
      </c>
      <c r="N248" s="88">
        <f>'RESUMEN TOTAL'!T248</f>
        <v>0</v>
      </c>
      <c r="O248" s="88" t="str">
        <f>'RESUMEN TOTAL'!U248</f>
        <v>APAGADO</v>
      </c>
      <c r="P248" s="88" t="str">
        <f>'RESUMEN TOTAL'!V248</f>
        <v>APAGADO</v>
      </c>
      <c r="Q248" s="88" t="str">
        <f>'RESUMEN TOTAL'!W248</f>
        <v>APAGADO</v>
      </c>
      <c r="R248" s="88" t="str">
        <f>'RESUMEN TOTAL'!X248</f>
        <v>APAGADO</v>
      </c>
      <c r="S248" s="88" t="str">
        <f>'RESUMEN TOTAL'!Y248</f>
        <v>APAGADO</v>
      </c>
      <c r="T248" s="88" t="str">
        <f>'RESUMEN TOTAL'!Z248</f>
        <v>APAGADO</v>
      </c>
      <c r="U248" s="88" t="str">
        <f>'RESUMEN TOTAL'!AA248</f>
        <v>APAGADO</v>
      </c>
      <c r="V248" s="88" t="str">
        <f>'RESUMEN TOTAL'!AB248</f>
        <v>APAGADO</v>
      </c>
      <c r="W248" s="88" t="str">
        <f>'RESUMEN TOTAL'!AC248</f>
        <v>APAGADO</v>
      </c>
      <c r="X248" s="88" t="str">
        <f>'RESUMEN TOTAL'!AD248</f>
        <v>APAGADO</v>
      </c>
      <c r="Y248" s="88" t="str">
        <f>'RESUMEN TOTAL'!AE248</f>
        <v>APAGADO</v>
      </c>
      <c r="Z248" s="88" t="str">
        <f>'RESUMEN TOTAL'!AF248</f>
        <v>APAGADO</v>
      </c>
      <c r="AA248" s="88" t="str">
        <f>'RESUMEN TOTAL'!AG248</f>
        <v>APAGADO</v>
      </c>
      <c r="AB248" s="88" t="str">
        <f>'RESUMEN TOTAL'!AH248</f>
        <v>APAGADO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 t="str">
        <f>'RESUMEN TOTAL'!AD249</f>
        <v>APAGADO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 t="str">
        <f>'RESUMEN TOTAL'!X250</f>
        <v>APAGADO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 t="str">
        <f>'RESUMEN TOTAL'!AD250</f>
        <v>APAGADO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 t="str">
        <f>'RESUMEN TOTAL'!X251</f>
        <v>APAGADO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 t="str">
        <f>'RESUMEN TOTAL'!AD251</f>
        <v>APAGADO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 t="str">
        <f>'RESUMEN TOTAL'!Q255</f>
        <v>APAGADO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 t="str">
        <f>'RESUMEN TOTAL'!V255</f>
        <v>APAGADO</v>
      </c>
      <c r="Q255" s="88" t="str">
        <f>'RESUMEN TOTAL'!W255</f>
        <v>APAGADO</v>
      </c>
      <c r="R255" s="88" t="str">
        <f>'RESUMEN TOTAL'!X255</f>
        <v>APAGADO</v>
      </c>
      <c r="S255" s="88">
        <f>'RESUMEN TOTAL'!Y255</f>
        <v>0</v>
      </c>
      <c r="T255" s="88" t="str">
        <f>'RESUMEN TOTAL'!Z255</f>
        <v>APAGADO</v>
      </c>
      <c r="U255" s="88" t="str">
        <f>'RESUMEN TOTAL'!AA255</f>
        <v>APAGADO</v>
      </c>
      <c r="V255" s="88" t="str">
        <f>'RESUMEN TOTAL'!AB255</f>
        <v>APAGADO</v>
      </c>
      <c r="W255" s="88" t="str">
        <f>'RESUMEN TOTAL'!AC255</f>
        <v>APAGADO</v>
      </c>
      <c r="X255" s="88" t="str">
        <f>'RESUMEN TOTAL'!AD255</f>
        <v>APAGADO</v>
      </c>
      <c r="Y255" s="88" t="str">
        <f>'RESUMEN TOTAL'!AE255</f>
        <v>APAGADO</v>
      </c>
      <c r="Z255" s="88" t="str">
        <f>'RESUMEN TOTAL'!AF255</f>
        <v>APAGADO</v>
      </c>
      <c r="AA255" s="88" t="str">
        <f>'RESUMEN TOTAL'!AG255</f>
        <v>APAGADO</v>
      </c>
      <c r="AB255" s="88" t="str">
        <f>'RESUMEN TOTAL'!AH255</f>
        <v>APAGADO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 t="str">
        <f>'RESUMEN TOTAL'!Q256</f>
        <v>APAGADO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 t="str">
        <f>'RESUMEN TOTAL'!V256</f>
        <v>APAGADO</v>
      </c>
      <c r="Q256" s="88" t="str">
        <f>'RESUMEN TOTAL'!W256</f>
        <v>APAGADO</v>
      </c>
      <c r="R256" s="88" t="str">
        <f>'RESUMEN TOTAL'!X256</f>
        <v>APAGADO</v>
      </c>
      <c r="S256" s="88" t="str">
        <f>'RESUMEN TOTAL'!Y256</f>
        <v>APAGADO</v>
      </c>
      <c r="T256" s="88" t="str">
        <f>'RESUMEN TOTAL'!Z256</f>
        <v>APAGADO</v>
      </c>
      <c r="U256" s="88" t="str">
        <f>'RESUMEN TOTAL'!AA256</f>
        <v>APAGADO</v>
      </c>
      <c r="V256" s="88" t="str">
        <f>'RESUMEN TOTAL'!AB256</f>
        <v>APAGADO</v>
      </c>
      <c r="W256" s="88" t="str">
        <f>'RESUMEN TOTAL'!AC256</f>
        <v>APAGADO</v>
      </c>
      <c r="X256" s="88" t="str">
        <f>'RESUMEN TOTAL'!AD256</f>
        <v>APAGADO</v>
      </c>
      <c r="Y256" s="88" t="str">
        <f>'RESUMEN TOTAL'!AE256</f>
        <v>APAGADO</v>
      </c>
      <c r="Z256" s="88" t="str">
        <f>'RESUMEN TOTAL'!AF256</f>
        <v>APAGADO</v>
      </c>
      <c r="AA256" s="88" t="str">
        <f>'RESUMEN TOTAL'!AG256</f>
        <v>APAGADO</v>
      </c>
      <c r="AB256" s="88" t="str">
        <f>'RESUMEN TOTAL'!AH256</f>
        <v>APAGADO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 t="str">
        <f>'RESUMEN TOTAL'!Q257</f>
        <v>APAGADO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 t="str">
        <f>'RESUMEN TOTAL'!V257</f>
        <v>APAGADO</v>
      </c>
      <c r="Q257" s="88" t="str">
        <f>'RESUMEN TOTAL'!W257</f>
        <v>APAGADO</v>
      </c>
      <c r="R257" s="88" t="str">
        <f>'RESUMEN TOTAL'!X257</f>
        <v>APAGADO</v>
      </c>
      <c r="S257" s="88" t="str">
        <f>'RESUMEN TOTAL'!Y257</f>
        <v>APAGADO</v>
      </c>
      <c r="T257" s="88" t="str">
        <f>'RESUMEN TOTAL'!Z257</f>
        <v>APAGADO</v>
      </c>
      <c r="U257" s="88" t="str">
        <f>'RESUMEN TOTAL'!AA257</f>
        <v>APAGADO</v>
      </c>
      <c r="V257" s="88" t="str">
        <f>'RESUMEN TOTAL'!AB257</f>
        <v>APAGADO</v>
      </c>
      <c r="W257" s="88" t="str">
        <f>'RESUMEN TOTAL'!AC257</f>
        <v>APAGADO</v>
      </c>
      <c r="X257" s="88" t="str">
        <f>'RESUMEN TOTAL'!AD257</f>
        <v>APAGADO</v>
      </c>
      <c r="Y257" s="88" t="str">
        <f>'RESUMEN TOTAL'!AE257</f>
        <v>APAGADO</v>
      </c>
      <c r="Z257" s="88" t="str">
        <f>'RESUMEN TOTAL'!AF257</f>
        <v>APAGADO</v>
      </c>
      <c r="AA257" s="88" t="str">
        <f>'RESUMEN TOTAL'!AG257</f>
        <v>APAGADO</v>
      </c>
      <c r="AB257" s="88" t="str">
        <f>'RESUMEN TOTAL'!AH257</f>
        <v>APAGADO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 t="str">
        <f>'RESUMEN TOTAL'!Y258</f>
        <v>APAGADO</v>
      </c>
      <c r="T258" s="88">
        <f>'RESUMEN TOTAL'!Z258</f>
        <v>0</v>
      </c>
      <c r="U258" s="88">
        <f>'RESUMEN TOTAL'!AA258</f>
        <v>0</v>
      </c>
      <c r="V258" s="88" t="str">
        <f>'RESUMEN TOTAL'!AB258</f>
        <v>APAGADO</v>
      </c>
      <c r="W258" s="88" t="str">
        <f>'RESUMEN TOTAL'!AC258</f>
        <v>APAGADO</v>
      </c>
      <c r="X258" s="88" t="str">
        <f>'RESUMEN TOTAL'!AD258</f>
        <v>APAGADO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 t="str">
        <f>'RESUMEN TOTAL'!AB259</f>
        <v>APAGADO</v>
      </c>
      <c r="W259" s="88" t="str">
        <f>'RESUMEN TOTAL'!AC259</f>
        <v>APAGADO</v>
      </c>
      <c r="X259" s="88" t="str">
        <f>'RESUMEN TOTAL'!AD259</f>
        <v>APAGADO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 t="str">
        <f>'RESUMEN TOTAL'!AB260</f>
        <v>APAGADO</v>
      </c>
      <c r="W260" s="88" t="str">
        <f>'RESUMEN TOTAL'!AC260</f>
        <v>APAGADO</v>
      </c>
      <c r="X260" s="88" t="str">
        <f>'RESUMEN TOTAL'!AD260</f>
        <v>APAGADO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 t="str">
        <f>'RESUMEN TOTAL'!AB261</f>
        <v>APAGADO</v>
      </c>
      <c r="W261" s="88" t="str">
        <f>'RESUMEN TOTAL'!AC261</f>
        <v>APAGADO</v>
      </c>
      <c r="X261" s="88" t="str">
        <f>'RESUMEN TOTAL'!AD261</f>
        <v>APAGADO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 t="str">
        <f>'RESUMEN TOTAL'!AB262</f>
        <v>APAGADO</v>
      </c>
      <c r="W262" s="88" t="str">
        <f>'RESUMEN TOTAL'!AC262</f>
        <v>APAGADO</v>
      </c>
      <c r="X262" s="88" t="str">
        <f>'RESUMEN TOTAL'!AD262</f>
        <v>APAGADO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 t="str">
        <f>'RESUMEN TOTAL'!AB263</f>
        <v>APAGADO</v>
      </c>
      <c r="W263" s="88" t="str">
        <f>'RESUMEN TOTAL'!AC263</f>
        <v>APAGADO</v>
      </c>
      <c r="X263" s="88" t="str">
        <f>'RESUMEN TOTAL'!AD263</f>
        <v>APAGADO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 t="str">
        <f>'RESUMEN TOTAL'!AB264</f>
        <v>APAGADO</v>
      </c>
      <c r="W264" s="88" t="str">
        <f>'RESUMEN TOTAL'!AC264</f>
        <v>APAGADO</v>
      </c>
      <c r="X264" s="88" t="str">
        <f>'RESUMEN TOTAL'!AD264</f>
        <v>APAGADO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 t="str">
        <f>'RESUMEN TOTAL'!AB265</f>
        <v>APAGADO</v>
      </c>
      <c r="W265" s="88" t="str">
        <f>'RESUMEN TOTAL'!AC265</f>
        <v>APAGADO</v>
      </c>
      <c r="X265" s="88" t="str">
        <f>'RESUMEN TOTAL'!AD265</f>
        <v>APAGADO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 t="str">
        <f>'RESUMEN TOTAL'!AB266</f>
        <v>APAGADO</v>
      </c>
      <c r="W266" s="88" t="str">
        <f>'RESUMEN TOTAL'!AC266</f>
        <v>APAGADO</v>
      </c>
      <c r="X266" s="88" t="str">
        <f>'RESUMEN TOTAL'!AD266</f>
        <v>APAGADO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 t="str">
        <f>'RESUMEN TOTAL'!AB267</f>
        <v>APAGADO</v>
      </c>
      <c r="W267" s="88" t="str">
        <f>'RESUMEN TOTAL'!AC267</f>
        <v>APAGADO</v>
      </c>
      <c r="X267" s="88" t="str">
        <f>'RESUMEN TOTAL'!AD267</f>
        <v>APAGADO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 t="str">
        <f>'RESUMEN TOTAL'!Q268</f>
        <v>APAGADO</v>
      </c>
      <c r="L268" s="88" t="str">
        <f>'RESUMEN TOTAL'!R268</f>
        <v>APAGADO</v>
      </c>
      <c r="M268" s="88">
        <f>'RESUMEN TOTAL'!S268</f>
        <v>0</v>
      </c>
      <c r="N268" s="88">
        <f>'RESUMEN TOTAL'!T268</f>
        <v>0</v>
      </c>
      <c r="O268" s="88" t="str">
        <f>'RESUMEN TOTAL'!U268</f>
        <v>APAGADO</v>
      </c>
      <c r="P268" s="88" t="str">
        <f>'RESUMEN TOTAL'!V268</f>
        <v>APAGADO</v>
      </c>
      <c r="Q268" s="88" t="str">
        <f>'RESUMEN TOTAL'!W268</f>
        <v>APAGADO</v>
      </c>
      <c r="R268" s="88" t="str">
        <f>'RESUMEN TOTAL'!X268</f>
        <v>APAGADO</v>
      </c>
      <c r="S268" s="88" t="str">
        <f>'RESUMEN TOTAL'!Y268</f>
        <v>APAGADO</v>
      </c>
      <c r="T268" s="88">
        <f>'RESUMEN TOTAL'!Z268</f>
        <v>0</v>
      </c>
      <c r="U268" s="88">
        <f>'RESUMEN TOTAL'!AA268</f>
        <v>0</v>
      </c>
      <c r="V268" s="88" t="str">
        <f>'RESUMEN TOTAL'!AB268</f>
        <v>APAGADO</v>
      </c>
      <c r="W268" s="88" t="str">
        <f>'RESUMEN TOTAL'!AC268</f>
        <v>APAGADO</v>
      </c>
      <c r="X268" s="88" t="str">
        <f>'RESUMEN TOTAL'!AD268</f>
        <v>APAGADO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 t="str">
        <f>'RESUMEN TOTAL'!AB269</f>
        <v>APAGADO</v>
      </c>
      <c r="W269" s="88" t="str">
        <f>'RESUMEN TOTAL'!AC269</f>
        <v>APAGADO</v>
      </c>
      <c r="X269" s="88" t="str">
        <f>'RESUMEN TOTAL'!AD269</f>
        <v>APAGADO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 t="str">
        <f>'RESUMEN TOTAL'!AB270</f>
        <v>APAGADO</v>
      </c>
      <c r="W270" s="88" t="str">
        <f>'RESUMEN TOTAL'!AC270</f>
        <v>APAGADO</v>
      </c>
      <c r="X270" s="88" t="str">
        <f>'RESUMEN TOTAL'!AD270</f>
        <v>APAGADO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 t="str">
        <f>'RESUMEN TOTAL'!AB271</f>
        <v>APAGADO</v>
      </c>
      <c r="W271" s="88" t="str">
        <f>'RESUMEN TOTAL'!AC271</f>
        <v>APAGADO</v>
      </c>
      <c r="X271" s="88" t="str">
        <f>'RESUMEN TOTAL'!AD271</f>
        <v>APAGADO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 t="str">
        <f>'RESUMEN TOTAL'!AB272</f>
        <v>APAGADO</v>
      </c>
      <c r="W272" s="88" t="str">
        <f>'RESUMEN TOTAL'!AC272</f>
        <v>APAGADO</v>
      </c>
      <c r="X272" s="88" t="str">
        <f>'RESUMEN TOTAL'!AD272</f>
        <v>APAGADO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 t="str">
        <f>'RESUMEN TOTAL'!AB273</f>
        <v>APAGADO</v>
      </c>
      <c r="W273" s="88" t="str">
        <f>'RESUMEN TOTAL'!AC273</f>
        <v>APAGADO</v>
      </c>
      <c r="X273" s="88" t="str">
        <f>'RESUMEN TOTAL'!AD273</f>
        <v>APAGADO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 t="str">
        <f>'RESUMEN TOTAL'!AB274</f>
        <v>APAGADO</v>
      </c>
      <c r="W274" s="88" t="str">
        <f>'RESUMEN TOTAL'!AC274</f>
        <v>APAGADO</v>
      </c>
      <c r="X274" s="88" t="str">
        <f>'RESUMEN TOTAL'!AD274</f>
        <v>APAGADO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 t="str">
        <f>'RESUMEN TOTAL'!AB275</f>
        <v>APAGADO</v>
      </c>
      <c r="W275" s="88" t="str">
        <f>'RESUMEN TOTAL'!AC275</f>
        <v>APAGADO</v>
      </c>
      <c r="X275" s="88" t="str">
        <f>'RESUMEN TOTAL'!AD275</f>
        <v>APAGADO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 t="str">
        <f>'RESUMEN TOTAL'!AB276</f>
        <v>APAGADO</v>
      </c>
      <c r="W276" s="88" t="str">
        <f>'RESUMEN TOTAL'!AC276</f>
        <v>APAGADO</v>
      </c>
      <c r="X276" s="88" t="str">
        <f>'RESUMEN TOTAL'!AD276</f>
        <v>APAGADO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 t="str">
        <f>'RESUMEN TOTAL'!AC277</f>
        <v>APAGADO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 t="str">
        <f>'RESUMEN TOTAL'!AC278</f>
        <v>APAGADO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 t="str">
        <f>'RESUMEN TOTAL'!Y279</f>
        <v>APAGADO</v>
      </c>
      <c r="T279" s="88">
        <f>'RESUMEN TOTAL'!Z279</f>
        <v>0</v>
      </c>
      <c r="U279" s="88" t="str">
        <f>'RESUMEN TOTAL'!AA279</f>
        <v>APAGADO</v>
      </c>
      <c r="V279" s="88">
        <f>'RESUMEN TOTAL'!AB279</f>
        <v>0</v>
      </c>
      <c r="W279" s="88" t="str">
        <f>'RESUMEN TOTAL'!AC279</f>
        <v>APAGADO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 t="str">
        <f>'RESUMEN TOTAL'!X288</f>
        <v>APAGADO</v>
      </c>
      <c r="S288" s="88" t="str">
        <f>'RESUMEN TOTAL'!Y288</f>
        <v>APAGADO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 t="str">
        <f>'RESUMEN TOTAL'!X289</f>
        <v>APAGADO</v>
      </c>
      <c r="S289" s="88" t="str">
        <f>'RESUMEN TOTAL'!Y289</f>
        <v>APAGADO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 t="str">
        <f>'RESUMEN TOTAL'!V294</f>
        <v>APAGADO</v>
      </c>
      <c r="Q294" s="88" t="str">
        <f>'RESUMEN TOTAL'!W294</f>
        <v>APAGADO</v>
      </c>
      <c r="R294" s="88" t="str">
        <f>'RESUMEN TOTAL'!X294</f>
        <v>APAGADO</v>
      </c>
      <c r="S294" s="88" t="str">
        <f>'RESUMEN TOTAL'!Y294</f>
        <v>APAGADO</v>
      </c>
      <c r="T294" s="88" t="str">
        <f>'RESUMEN TOTAL'!Z294</f>
        <v>APAGADO</v>
      </c>
      <c r="U294" s="88" t="str">
        <f>'RESUMEN TOTAL'!AA294</f>
        <v>APAGADO</v>
      </c>
      <c r="V294" s="88" t="str">
        <f>'RESUMEN TOTAL'!AB294</f>
        <v>APAGADO</v>
      </c>
      <c r="W294" s="88" t="str">
        <f>'RESUMEN TOTAL'!AC294</f>
        <v>APAGADO</v>
      </c>
      <c r="X294" s="88" t="str">
        <f>'RESUMEN TOTAL'!AD294</f>
        <v>APAGADO</v>
      </c>
      <c r="Y294" s="88" t="str">
        <f>'RESUMEN TOTAL'!AE294</f>
        <v>APAGADO</v>
      </c>
      <c r="Z294" s="88" t="str">
        <f>'RESUMEN TOTAL'!AF294</f>
        <v>APAGADO</v>
      </c>
      <c r="AA294" s="88" t="str">
        <f>'RESUMEN TOTAL'!AG294</f>
        <v>APAGADO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 t="str">
        <f>'RESUMEN TOTAL'!Z298</f>
        <v>APAGADO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 t="str">
        <f>'RESUMEN TOTAL'!Q299</f>
        <v>APAGADO</v>
      </c>
      <c r="L299" s="88" t="str">
        <f>'RESUMEN TOTAL'!R299</f>
        <v>APAGADO</v>
      </c>
      <c r="M299" s="88">
        <f>'RESUMEN TOTAL'!S299</f>
        <v>0</v>
      </c>
      <c r="N299" s="88">
        <f>'RESUMEN TOTAL'!T299</f>
        <v>0</v>
      </c>
      <c r="O299" s="88" t="str">
        <f>'RESUMEN TOTAL'!U299</f>
        <v>APAGADO</v>
      </c>
      <c r="P299" s="88" t="str">
        <f>'RESUMEN TOTAL'!V299</f>
        <v>APAGADO</v>
      </c>
      <c r="Q299" s="88" t="str">
        <f>'RESUMEN TOTAL'!W299</f>
        <v>APAGADO</v>
      </c>
      <c r="R299" s="88" t="str">
        <f>'RESUMEN TOTAL'!X299</f>
        <v>APAGADO</v>
      </c>
      <c r="S299" s="88" t="str">
        <f>'RESUMEN TOTAL'!Y299</f>
        <v>APAGADO</v>
      </c>
      <c r="T299" s="88" t="str">
        <f>'RESUMEN TOTAL'!Z299</f>
        <v>APAGADO</v>
      </c>
      <c r="U299" s="88" t="str">
        <f>'RESUMEN TOTAL'!AA299</f>
        <v>APAGADO</v>
      </c>
      <c r="V299" s="88" t="str">
        <f>'RESUMEN TOTAL'!AB299</f>
        <v>APAGADO</v>
      </c>
      <c r="W299" s="88" t="str">
        <f>'RESUMEN TOTAL'!AC299</f>
        <v>APAGADO</v>
      </c>
      <c r="X299" s="88" t="str">
        <f>'RESUMEN TOTAL'!AD299</f>
        <v>APAGADO</v>
      </c>
      <c r="Y299" s="88" t="str">
        <f>'RESUMEN TOTAL'!AE299</f>
        <v>APAGADO</v>
      </c>
      <c r="Z299" s="88" t="str">
        <f>'RESUMEN TOTAL'!AF299</f>
        <v>APAGADO</v>
      </c>
      <c r="AA299" s="88" t="str">
        <f>'RESUMEN TOTAL'!AG299</f>
        <v>APAGADO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 t="str">
        <f>'RESUMEN TOTAL'!R313</f>
        <v>APAGADO</v>
      </c>
      <c r="M313" s="88">
        <f>'RESUMEN TOTAL'!S313</f>
        <v>0</v>
      </c>
      <c r="N313" s="88">
        <f>'RESUMEN TOTAL'!T313</f>
        <v>0</v>
      </c>
      <c r="O313" s="88" t="str">
        <f>'RESUMEN TOTAL'!U313</f>
        <v>APAGADO</v>
      </c>
      <c r="P313" s="88" t="str">
        <f>'RESUMEN TOTAL'!V313</f>
        <v>APAGADO</v>
      </c>
      <c r="Q313" s="88" t="str">
        <f>'RESUMEN TOTAL'!W313</f>
        <v>APAGADO</v>
      </c>
      <c r="R313" s="88" t="str">
        <f>'RESUMEN TOTAL'!X313</f>
        <v>APAGADO</v>
      </c>
      <c r="S313" s="88" t="str">
        <f>'RESUMEN TOTAL'!Y313</f>
        <v>APAGADO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 t="str">
        <f>'RESUMEN TOTAL'!Z314</f>
        <v>APAGADO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 t="str">
        <f>'RESUMEN TOTAL'!W317</f>
        <v>APAGADO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 t="str">
        <f>'RESUMEN TOTAL'!Z318</f>
        <v>APAGADO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 t="str">
        <f>'RESUMEN TOTAL'!Q319</f>
        <v>APAGADO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 t="str">
        <f>'RESUMEN TOTAL'!V319</f>
        <v>APAGADO</v>
      </c>
      <c r="Q319" s="88" t="str">
        <f>'RESUMEN TOTAL'!W319</f>
        <v>APAGADO</v>
      </c>
      <c r="R319" s="88" t="str">
        <f>'RESUMEN TOTAL'!X319</f>
        <v>APAGADO</v>
      </c>
      <c r="S319" s="88" t="str">
        <f>'RESUMEN TOTAL'!Y319</f>
        <v>APAGADO</v>
      </c>
      <c r="T319" s="88" t="str">
        <f>'RESUMEN TOTAL'!Z319</f>
        <v>APAGADO</v>
      </c>
      <c r="U319" s="88" t="str">
        <f>'RESUMEN TOTAL'!AA319</f>
        <v>APAGADO</v>
      </c>
      <c r="V319" s="88" t="str">
        <f>'RESUMEN TOTAL'!AB319</f>
        <v>APAGADO</v>
      </c>
      <c r="W319" s="88" t="str">
        <f>'RESUMEN TOTAL'!AC319</f>
        <v>APAGADO</v>
      </c>
      <c r="X319" s="88" t="str">
        <f>'RESUMEN TOTAL'!AD319</f>
        <v>APAGADO</v>
      </c>
      <c r="Y319" s="88" t="str">
        <f>'RESUMEN TOTAL'!AE319</f>
        <v>APAGADO</v>
      </c>
      <c r="Z319" s="88" t="str">
        <f>'RESUMEN TOTAL'!AF319</f>
        <v>APAGADO</v>
      </c>
      <c r="AA319" s="88" t="str">
        <f>'RESUMEN TOTAL'!AG319</f>
        <v>APAGADO</v>
      </c>
      <c r="AB319" s="88" t="str">
        <f>'RESUMEN TOTAL'!AH319</f>
        <v>APAGADO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 t="str">
        <f>'RESUMEN TOTAL'!Q320</f>
        <v>APAGADO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 t="str">
        <f>'RESUMEN TOTAL'!V320</f>
        <v>APAGADO</v>
      </c>
      <c r="Q320" s="88" t="str">
        <f>'RESUMEN TOTAL'!W320</f>
        <v>APAGADO</v>
      </c>
      <c r="R320" s="88" t="str">
        <f>'RESUMEN TOTAL'!X320</f>
        <v>APAGADO</v>
      </c>
      <c r="S320" s="88" t="str">
        <f>'RESUMEN TOTAL'!Y320</f>
        <v>APAGADO</v>
      </c>
      <c r="T320" s="88" t="str">
        <f>'RESUMEN TOTAL'!Z320</f>
        <v>APAGADO</v>
      </c>
      <c r="U320" s="88" t="str">
        <f>'RESUMEN TOTAL'!AA320</f>
        <v>APAGADO</v>
      </c>
      <c r="V320" s="88" t="str">
        <f>'RESUMEN TOTAL'!AB320</f>
        <v>APAGADO</v>
      </c>
      <c r="W320" s="88" t="str">
        <f>'RESUMEN TOTAL'!AC320</f>
        <v>APAGADO</v>
      </c>
      <c r="X320" s="88" t="str">
        <f>'RESUMEN TOTAL'!AD320</f>
        <v>APAGADO</v>
      </c>
      <c r="Y320" s="88" t="str">
        <f>'RESUMEN TOTAL'!AE320</f>
        <v>APAGADO</v>
      </c>
      <c r="Z320" s="88" t="str">
        <f>'RESUMEN TOTAL'!AF320</f>
        <v>APAGADO</v>
      </c>
      <c r="AA320" s="88" t="str">
        <f>'RESUMEN TOTAL'!AG320</f>
        <v>APAGADO</v>
      </c>
      <c r="AB320" s="88" t="str">
        <f>'RESUMEN TOTAL'!AH320</f>
        <v>APAGADO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 t="str">
        <f>'RESUMEN TOTAL'!Q321</f>
        <v>APAGADO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 t="str">
        <f>'RESUMEN TOTAL'!V321</f>
        <v>APAGADO</v>
      </c>
      <c r="Q321" s="88" t="str">
        <f>'RESUMEN TOTAL'!W321</f>
        <v>APAGADO</v>
      </c>
      <c r="R321" s="88" t="str">
        <f>'RESUMEN TOTAL'!X321</f>
        <v>APAGADO</v>
      </c>
      <c r="S321" s="88" t="str">
        <f>'RESUMEN TOTAL'!Y321</f>
        <v>APAGADO</v>
      </c>
      <c r="T321" s="88" t="str">
        <f>'RESUMEN TOTAL'!Z321</f>
        <v>APAGADO</v>
      </c>
      <c r="U321" s="88" t="str">
        <f>'RESUMEN TOTAL'!AA321</f>
        <v>APAGADO</v>
      </c>
      <c r="V321" s="88" t="str">
        <f>'RESUMEN TOTAL'!AB321</f>
        <v>APAGADO</v>
      </c>
      <c r="W321" s="88" t="str">
        <f>'RESUMEN TOTAL'!AC321</f>
        <v>APAGADO</v>
      </c>
      <c r="X321" s="88" t="str">
        <f>'RESUMEN TOTAL'!AD321</f>
        <v>APAGADO</v>
      </c>
      <c r="Y321" s="88" t="str">
        <f>'RESUMEN TOTAL'!AE321</f>
        <v>APAGADO</v>
      </c>
      <c r="Z321" s="88" t="str">
        <f>'RESUMEN TOTAL'!AF321</f>
        <v>APAGADO</v>
      </c>
      <c r="AA321" s="88" t="str">
        <f>'RESUMEN TOTAL'!AG321</f>
        <v>APAGADO</v>
      </c>
      <c r="AB321" s="88" t="str">
        <f>'RESUMEN TOTAL'!AH321</f>
        <v>APAGADO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 t="str">
        <f>'RESUMEN TOTAL'!Q322</f>
        <v>APAGADO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 t="str">
        <f>'RESUMEN TOTAL'!V322</f>
        <v>APAGADO</v>
      </c>
      <c r="Q322" s="88">
        <f>'RESUMEN TOTAL'!W322</f>
        <v>0</v>
      </c>
      <c r="R322" s="88" t="str">
        <f>'RESUMEN TOTAL'!X322</f>
        <v>APAGADO</v>
      </c>
      <c r="S322" s="88" t="str">
        <f>'RESUMEN TOTAL'!Y322</f>
        <v>APAGADO</v>
      </c>
      <c r="T322" s="88" t="str">
        <f>'RESUMEN TOTAL'!Z322</f>
        <v>APAGADO</v>
      </c>
      <c r="U322" s="88" t="str">
        <f>'RESUMEN TOTAL'!AA322</f>
        <v>APAGADO</v>
      </c>
      <c r="V322" s="88" t="str">
        <f>'RESUMEN TOTAL'!AB322</f>
        <v>APAGADO</v>
      </c>
      <c r="W322" s="88" t="str">
        <f>'RESUMEN TOTAL'!AC322</f>
        <v>APAGADO</v>
      </c>
      <c r="X322" s="88" t="str">
        <f>'RESUMEN TOTAL'!AD322</f>
        <v>APAGADO</v>
      </c>
      <c r="Y322" s="88" t="str">
        <f>'RESUMEN TOTAL'!AE322</f>
        <v>APAGADO</v>
      </c>
      <c r="Z322" s="88" t="str">
        <f>'RESUMEN TOTAL'!AF322</f>
        <v>APAGADO</v>
      </c>
      <c r="AA322" s="88" t="str">
        <f>'RESUMEN TOTAL'!AG322</f>
        <v>APAGADO</v>
      </c>
      <c r="AB322" s="88" t="str">
        <f>'RESUMEN TOTAL'!AH322</f>
        <v>APAGADO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 t="str">
        <f>'RESUMEN TOTAL'!V331</f>
        <v>APAGADO</v>
      </c>
      <c r="Q331" s="88" t="str">
        <f>'RESUMEN TOTAL'!W331</f>
        <v>APAGADO</v>
      </c>
      <c r="R331" s="88" t="str">
        <f>'RESUMEN TOTAL'!X331</f>
        <v>APAGADO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ADO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 t="str">
        <f>'RESUMEN TOTAL'!V332</f>
        <v>APAGADO</v>
      </c>
      <c r="Q332" s="88" t="str">
        <f>'RESUMEN TOTAL'!W332</f>
        <v>APAGADO</v>
      </c>
      <c r="R332" s="88" t="str">
        <f>'RESUMEN TOTAL'!X332</f>
        <v>APAGADO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 t="str">
        <f>'RESUMEN TOTAL'!AB346</f>
        <v>APAGADO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 t="str">
        <f>'RESUMEN TOTAL'!AF346</f>
        <v>APAGADO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 t="str">
        <f>'RESUMEN TOTAL'!AB347</f>
        <v>APAGADO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 t="str">
        <f>'RESUMEN TOTAL'!AF347</f>
        <v>APAGADO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 t="str">
        <f>'RESUMEN TOTAL'!R349</f>
        <v>APAGADO</v>
      </c>
      <c r="M349" s="88">
        <f>'RESUMEN TOTAL'!S349</f>
        <v>0</v>
      </c>
      <c r="N349" s="88">
        <f>'RESUMEN TOTAL'!T349</f>
        <v>0</v>
      </c>
      <c r="O349" s="88" t="str">
        <f>'RESUMEN TOTAL'!U349</f>
        <v>APAGADO</v>
      </c>
      <c r="P349" s="88" t="str">
        <f>'RESUMEN TOTAL'!V349</f>
        <v>APAGADO</v>
      </c>
      <c r="Q349" s="88" t="str">
        <f>'RESUMEN TOTAL'!W349</f>
        <v>APAGADO</v>
      </c>
      <c r="R349" s="88" t="str">
        <f>'RESUMEN TOTAL'!X349</f>
        <v>APAGADO</v>
      </c>
      <c r="S349" s="88" t="str">
        <f>'RESUMEN TOTAL'!Y349</f>
        <v>APAGADO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 t="str">
        <f>'RESUMEN TOTAL'!R350</f>
        <v>APAGADO</v>
      </c>
      <c r="M350" s="88">
        <f>'RESUMEN TOTAL'!S350</f>
        <v>0</v>
      </c>
      <c r="N350" s="88">
        <f>'RESUMEN TOTAL'!T350</f>
        <v>0</v>
      </c>
      <c r="O350" s="88" t="str">
        <f>'RESUMEN TOTAL'!U350</f>
        <v>APAGADO</v>
      </c>
      <c r="P350" s="88" t="str">
        <f>'RESUMEN TOTAL'!V350</f>
        <v>APAGADO</v>
      </c>
      <c r="Q350" s="88" t="str">
        <f>'RESUMEN TOTAL'!W350</f>
        <v>APAGADO</v>
      </c>
      <c r="R350" s="88" t="str">
        <f>'RESUMEN TOTAL'!X350</f>
        <v>APAGADO</v>
      </c>
      <c r="S350" s="88" t="str">
        <f>'RESUMEN TOTAL'!Y350</f>
        <v>APAGADO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 t="str">
        <f>'RESUMEN TOTAL'!AB358</f>
        <v>APAGADO</v>
      </c>
      <c r="W358" s="88" t="str">
        <f>'RESUMEN TOTAL'!AC358</f>
        <v>APAGADO</v>
      </c>
      <c r="X358" s="88" t="str">
        <f>'RESUMEN TOTAL'!AD358</f>
        <v>APAGADO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 t="str">
        <f>'RESUMEN TOTAL'!AB359</f>
        <v>APAGADO</v>
      </c>
      <c r="W359" s="88" t="str">
        <f>'RESUMEN TOTAL'!AC359</f>
        <v>APAGADO</v>
      </c>
      <c r="X359" s="88" t="str">
        <f>'RESUMEN TOTAL'!AD359</f>
        <v>APAGADO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 t="str">
        <f>'RESUMEN TOTAL'!AB360</f>
        <v>APAGADO</v>
      </c>
      <c r="W360" s="88" t="str">
        <f>'RESUMEN TOTAL'!AC360</f>
        <v>APAGADO</v>
      </c>
      <c r="X360" s="88" t="str">
        <f>'RESUMEN TOTAL'!AD360</f>
        <v>APAGADO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 t="str">
        <f>'RESUMEN TOTAL'!AA361</f>
        <v>APAGADO</v>
      </c>
      <c r="V361" s="88" t="str">
        <f>'RESUMEN TOTAL'!AB361</f>
        <v>APAGADO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 t="str">
        <f>'RESUMEN TOTAL'!AA362</f>
        <v>APAGADO</v>
      </c>
      <c r="V362" s="88" t="str">
        <f>'RESUMEN TOTAL'!AB362</f>
        <v>APAGADO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 t="str">
        <f>'RESUMEN TOTAL'!X365</f>
        <v>APAGADO</v>
      </c>
      <c r="S365" s="88" t="str">
        <f>'RESUMEN TOTAL'!Y365</f>
        <v>APAGADO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 t="str">
        <f>'RESUMEN TOTAL'!Y370</f>
        <v>APAGADO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 t="str">
        <f>'RESUMEN TOTAL'!Y371</f>
        <v>APAGADO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 t="str">
        <f>'RESUMEN TOTAL'!Z375</f>
        <v>APAGADO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 t="str">
        <f>'RESUMEN TOTAL'!V376</f>
        <v>APAGADO</v>
      </c>
      <c r="Q376" s="88" t="str">
        <f>'RESUMEN TOTAL'!W376</f>
        <v>APAGADO</v>
      </c>
      <c r="R376" s="88" t="str">
        <f>'RESUMEN TOTAL'!X376</f>
        <v>APAGADO</v>
      </c>
      <c r="S376" s="88" t="str">
        <f>'RESUMEN TOTAL'!Y376</f>
        <v>APAGADO</v>
      </c>
      <c r="T376" s="88" t="str">
        <f>'RESUMEN TOTAL'!Z376</f>
        <v>APAGADO</v>
      </c>
      <c r="U376" s="88" t="str">
        <f>'RESUMEN TOTAL'!AA376</f>
        <v>APAGADO</v>
      </c>
      <c r="V376" s="88" t="str">
        <f>'RESUMEN TOTAL'!AB376</f>
        <v>APAGADO</v>
      </c>
      <c r="W376" s="88" t="str">
        <f>'RESUMEN TOTAL'!AC376</f>
        <v>APAGADO</v>
      </c>
      <c r="X376" s="88" t="str">
        <f>'RESUMEN TOTAL'!AD376</f>
        <v>APAGADO</v>
      </c>
      <c r="Y376" s="88" t="str">
        <f>'RESUMEN TOTAL'!AE376</f>
        <v>APAGADO</v>
      </c>
      <c r="Z376" s="88" t="str">
        <f>'RESUMEN TOTAL'!AF376</f>
        <v>APAGADO</v>
      </c>
      <c r="AA376" s="88" t="str">
        <f>'RESUMEN TOTAL'!AG376</f>
        <v>APAGADO</v>
      </c>
      <c r="AB376" s="88" t="str">
        <f>'RESUMEN TOTAL'!AH376</f>
        <v>APAGADO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 t="str">
        <f>'RESUMEN TOTAL'!V377</f>
        <v>APAGADO</v>
      </c>
      <c r="Q377" s="88" t="str">
        <f>'RESUMEN TOTAL'!W377</f>
        <v>APAGADO</v>
      </c>
      <c r="R377" s="88" t="str">
        <f>'RESUMEN TOTAL'!X377</f>
        <v>APAGADO</v>
      </c>
      <c r="S377" s="88" t="str">
        <f>'RESUMEN TOTAL'!Y377</f>
        <v>APAGADO</v>
      </c>
      <c r="T377" s="88" t="str">
        <f>'RESUMEN TOTAL'!Z377</f>
        <v>APAGADO</v>
      </c>
      <c r="U377" s="88" t="str">
        <f>'RESUMEN TOTAL'!AA377</f>
        <v>APAGADO</v>
      </c>
      <c r="V377" s="88" t="str">
        <f>'RESUMEN TOTAL'!AB377</f>
        <v>APAGADO</v>
      </c>
      <c r="W377" s="88" t="str">
        <f>'RESUMEN TOTAL'!AC377</f>
        <v>APAGADO</v>
      </c>
      <c r="X377" s="88" t="str">
        <f>'RESUMEN TOTAL'!AD377</f>
        <v>APAGADO</v>
      </c>
      <c r="Y377" s="88" t="str">
        <f>'RESUMEN TOTAL'!AE377</f>
        <v>APAGADO</v>
      </c>
      <c r="Z377" s="88" t="str">
        <f>'RESUMEN TOTAL'!AF377</f>
        <v>APAGADO</v>
      </c>
      <c r="AA377" s="88" t="str">
        <f>'RESUMEN TOTAL'!AG377</f>
        <v>APAGADO</v>
      </c>
      <c r="AB377" s="88" t="str">
        <f>'RESUMEN TOTAL'!AH377</f>
        <v>APAGADO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 t="str">
        <f>'RESUMEN TOTAL'!Y378</f>
        <v>APAGADO</v>
      </c>
      <c r="T378" s="88" t="str">
        <f>'RESUMEN TOTAL'!Z378</f>
        <v>APAGADO</v>
      </c>
      <c r="U378" s="88" t="str">
        <f>'RESUMEN TOTAL'!AA378</f>
        <v>APAGADO</v>
      </c>
      <c r="V378" s="88" t="str">
        <f>'RESUMEN TOTAL'!AB378</f>
        <v>APAGADO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 t="str">
        <f>'RESUMEN TOTAL'!Z379</f>
        <v>APAGADO</v>
      </c>
      <c r="U379" s="88" t="str">
        <f>'RESUMEN TOTAL'!AA379</f>
        <v>APAGADO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>
        <f>'RESUMEN TOTAL'!L380</f>
        <v>0</v>
      </c>
      <c r="G380" s="88">
        <f>'RESUMEN TOTAL'!M380</f>
        <v>0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 t="str">
        <f>'RESUMEN TOTAL'!V380</f>
        <v>APAGADO</v>
      </c>
      <c r="Q380" s="88" t="str">
        <f>'RESUMEN TOTAL'!W380</f>
        <v>APAGADO</v>
      </c>
      <c r="R380" s="88" t="str">
        <f>'RESUMEN TOTAL'!X380</f>
        <v>APAGADO</v>
      </c>
      <c r="S380" s="88" t="str">
        <f>'RESUMEN TOTAL'!Y380</f>
        <v>APAGADO</v>
      </c>
      <c r="T380" s="88" t="str">
        <f>'RESUMEN TOTAL'!Z380</f>
        <v>APAGADO</v>
      </c>
      <c r="U380" s="88" t="str">
        <f>'RESUMEN TOTAL'!AA380</f>
        <v>APAGADO</v>
      </c>
      <c r="V380" s="88" t="str">
        <f>'RESUMEN TOTAL'!AB380</f>
        <v>APAGADO</v>
      </c>
      <c r="W380" s="88" t="str">
        <f>'RESUMEN TOTAL'!AC380</f>
        <v>APAGADO</v>
      </c>
      <c r="X380" s="88" t="str">
        <f>'RESUMEN TOTAL'!AD380</f>
        <v>APAGADO</v>
      </c>
      <c r="Y380" s="88" t="str">
        <f>'RESUMEN TOTAL'!AE380</f>
        <v>APAGADO</v>
      </c>
      <c r="Z380" s="88" t="str">
        <f>'RESUMEN TOTAL'!AF380</f>
        <v>APAGADO</v>
      </c>
      <c r="AA380" s="88" t="str">
        <f>'RESUMEN TOTAL'!AG380</f>
        <v>APAGADO</v>
      </c>
      <c r="AB380" s="88" t="str">
        <f>'RESUMEN TOTAL'!AH380</f>
        <v>APAGADO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>
        <f>'RESUMEN TOTAL'!AP380</f>
        <v>0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 t="str">
        <f>'RESUMEN TOTAL'!V387</f>
        <v>APAGADO</v>
      </c>
      <c r="Q387" s="88" t="str">
        <f>'RESUMEN TOTAL'!W387</f>
        <v>APAGADO</v>
      </c>
      <c r="R387" s="88" t="str">
        <f>'RESUMEN TOTAL'!X387</f>
        <v>APAGADO</v>
      </c>
      <c r="S387" s="88" t="str">
        <f>'RESUMEN TOTAL'!Y387</f>
        <v>APAGADO</v>
      </c>
      <c r="T387" s="88" t="str">
        <f>'RESUMEN TOTAL'!Z387</f>
        <v>APAGADO</v>
      </c>
      <c r="U387" s="88" t="str">
        <f>'RESUMEN TOTAL'!AA387</f>
        <v>APAGADO</v>
      </c>
      <c r="V387" s="88" t="str">
        <f>'RESUMEN TOTAL'!AB387</f>
        <v>APAGADO</v>
      </c>
      <c r="W387" s="88" t="str">
        <f>'RESUMEN TOTAL'!AC387</f>
        <v>APAGADO</v>
      </c>
      <c r="X387" s="88" t="str">
        <f>'RESUMEN TOTAL'!AD387</f>
        <v>APAGADO</v>
      </c>
      <c r="Y387" s="88" t="str">
        <f>'RESUMEN TOTAL'!AE387</f>
        <v>APAGADO</v>
      </c>
      <c r="Z387" s="88" t="str">
        <f>'RESUMEN TOTAL'!AF387</f>
        <v>APAGADO</v>
      </c>
      <c r="AA387" s="88" t="str">
        <f>'RESUMEN TOTAL'!AG387</f>
        <v>APAGADO</v>
      </c>
      <c r="AB387" s="88" t="str">
        <f>'RESUMEN TOTAL'!AH387</f>
        <v>APAGADO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 t="str">
        <f>'RESUMEN TOTAL'!Q394</f>
        <v>APAGADO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 t="str">
        <f>'RESUMEN TOTAL'!Q410</f>
        <v>APAGADO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 t="str">
        <f>'RESUMEN TOTAL'!Q411</f>
        <v>APAGADO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 t="str">
        <f>'RESUMEN TOTAL'!V414</f>
        <v>APAGADO</v>
      </c>
      <c r="Q414" s="88" t="str">
        <f>'RESUMEN TOTAL'!W414</f>
        <v>APAGADO</v>
      </c>
      <c r="R414" s="88" t="str">
        <f>'RESUMEN TOTAL'!X414</f>
        <v>APAGADO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 t="str">
        <f>'RESUMEN TOTAL'!Q427</f>
        <v>APAGADO</v>
      </c>
      <c r="L427" s="88" t="str">
        <f>'RESUMEN TOTAL'!R427</f>
        <v>APAGADO</v>
      </c>
      <c r="M427" s="88">
        <f>'RESUMEN TOTAL'!S427</f>
        <v>0</v>
      </c>
      <c r="N427" s="88">
        <f>'RESUMEN TOTAL'!T427</f>
        <v>0</v>
      </c>
      <c r="O427" s="88" t="str">
        <f>'RESUMEN TOTAL'!U427</f>
        <v>APAGADO</v>
      </c>
      <c r="P427" s="88" t="str">
        <f>'RESUMEN TOTAL'!V427</f>
        <v>APAGADO</v>
      </c>
      <c r="Q427" s="88" t="str">
        <f>'RESUMEN TOTAL'!W427</f>
        <v>APAGADO</v>
      </c>
      <c r="R427" s="88" t="str">
        <f>'RESUMEN TOTAL'!X427</f>
        <v>APAGADO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 t="str">
        <f>'RESUMEN TOTAL'!AB428</f>
        <v>APAGADO</v>
      </c>
      <c r="W428" s="88" t="str">
        <f>'RESUMEN TOTAL'!AC428</f>
        <v>APAGADO</v>
      </c>
      <c r="X428" s="88" t="str">
        <f>'RESUMEN TOTAL'!AD428</f>
        <v>APAGADO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 t="str">
        <f>'RESUMEN TOTAL'!AB429</f>
        <v>APAGADO</v>
      </c>
      <c r="W429" s="88" t="str">
        <f>'RESUMEN TOTAL'!AC429</f>
        <v>APAGADO</v>
      </c>
      <c r="X429" s="88" t="str">
        <f>'RESUMEN TOTAL'!AD429</f>
        <v>APAGADO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 t="str">
        <f>'RESUMEN TOTAL'!AB430</f>
        <v>APAGADO</v>
      </c>
      <c r="W430" s="88" t="str">
        <f>'RESUMEN TOTAL'!AC430</f>
        <v>APAGADO</v>
      </c>
      <c r="X430" s="88" t="str">
        <f>'RESUMEN TOTAL'!AD430</f>
        <v>APAGADO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 t="str">
        <f>'RESUMEN TOTAL'!AB431</f>
        <v>APAGADO</v>
      </c>
      <c r="W431" s="88" t="str">
        <f>'RESUMEN TOTAL'!AC431</f>
        <v>APAGADO</v>
      </c>
      <c r="X431" s="88" t="str">
        <f>'RESUMEN TOTAL'!AD431</f>
        <v>APAGADO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 t="str">
        <f>'RESUMEN TOTAL'!Y437</f>
        <v>APAGADO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 t="str">
        <f>'RESUMEN TOTAL'!AD437</f>
        <v>APAGADO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 t="str">
        <f>'RESUMEN TOTAL'!X438</f>
        <v>APAGADO</v>
      </c>
      <c r="S438" s="88" t="str">
        <f>'RESUMEN TOTAL'!Y438</f>
        <v>APAGADO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 t="str">
        <f>'RESUMEN TOTAL'!AD438</f>
        <v>APAGADO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 t="str">
        <f>'RESUMEN TOTAL'!X439</f>
        <v>APAGADO</v>
      </c>
      <c r="S439" s="88" t="str">
        <f>'RESUMEN TOTAL'!Y439</f>
        <v>APAGADO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 t="str">
        <f>'RESUMEN TOTAL'!AD439</f>
        <v>APAGADO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 t="str">
        <f>'RESUMEN TOTAL'!X440</f>
        <v>APAGADO</v>
      </c>
      <c r="S440" s="88" t="str">
        <f>'RESUMEN TOTAL'!Y440</f>
        <v>APAGADO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 t="str">
        <f>'RESUMEN TOTAL'!AD440</f>
        <v>APAGADO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 t="str">
        <f>'RESUMEN TOTAL'!X441</f>
        <v>APAGADO</v>
      </c>
      <c r="S441" s="88" t="str">
        <f>'RESUMEN TOTAL'!Y441</f>
        <v>APAGADO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 t="str">
        <f>'RESUMEN TOTAL'!AD441</f>
        <v>APAGADO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 t="str">
        <f>'RESUMEN TOTAL'!X442</f>
        <v>APAGADO</v>
      </c>
      <c r="S442" s="88" t="str">
        <f>'RESUMEN TOTAL'!Y442</f>
        <v>APAGADO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 t="str">
        <f>'RESUMEN TOTAL'!AD442</f>
        <v>APAGADO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 t="str">
        <f>'RESUMEN TOTAL'!X443</f>
        <v>APAGADO</v>
      </c>
      <c r="S443" s="88" t="str">
        <f>'RESUMEN TOTAL'!Y443</f>
        <v>APAGADO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 t="str">
        <f>'RESUMEN TOTAL'!AD443</f>
        <v>APAGADO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 t="str">
        <f>'RESUMEN TOTAL'!X444</f>
        <v>APAGADO</v>
      </c>
      <c r="S444" s="88" t="str">
        <f>'RESUMEN TOTAL'!Y444</f>
        <v>APAGADO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 t="str">
        <f>'RESUMEN TOTAL'!AD444</f>
        <v>APAGADO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 t="str">
        <f>'RESUMEN TOTAL'!X445</f>
        <v>APAGADO</v>
      </c>
      <c r="S445" s="88" t="str">
        <f>'RESUMEN TOTAL'!Y445</f>
        <v>APAGADO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 t="str">
        <f>'RESUMEN TOTAL'!AD445</f>
        <v>APAGADO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 t="str">
        <f>'RESUMEN TOTAL'!AC446</f>
        <v>APAGADO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>
        <f>'RESUMEN TOTAL'!L463</f>
        <v>0</v>
      </c>
      <c r="G463" s="100">
        <f>'RESUMEN TOTAL'!M463</f>
        <v>0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 t="str">
        <f>'RESUMEN TOTAL'!Y463</f>
        <v>APAGADO</v>
      </c>
      <c r="T463" s="100" t="str">
        <f>'RESUMEN TOTAL'!Z463</f>
        <v>APAGADO</v>
      </c>
      <c r="U463" s="100" t="str">
        <f>'RESUMEN TOTAL'!AA463</f>
        <v>APAGADO</v>
      </c>
      <c r="V463" s="100" t="str">
        <f>'RESUMEN TOTAL'!AB463</f>
        <v>APAGADO</v>
      </c>
      <c r="W463" s="100" t="str">
        <f>'RESUMEN TOTAL'!AC463</f>
        <v>APAGADO</v>
      </c>
      <c r="X463" s="100" t="str">
        <f>'RESUMEN TOTAL'!AD463</f>
        <v>apagado</v>
      </c>
      <c r="Y463" s="100" t="str">
        <f>'RESUMEN TOTAL'!AE463</f>
        <v>apagado</v>
      </c>
      <c r="Z463" s="100" t="str">
        <f>'RESUMEN TOTAL'!AF463</f>
        <v>apagado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>
        <f>'RESUMEN TOTAL'!AP463</f>
        <v>0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 t="str">
        <f>'RESUMEN TOTAL'!Y464</f>
        <v>APAGADO</v>
      </c>
      <c r="T464" s="100" t="str">
        <f>'RESUMEN TOTAL'!Z464</f>
        <v>APAGADO</v>
      </c>
      <c r="U464" s="100" t="str">
        <f>'RESUMEN TOTAL'!AA464</f>
        <v>APAGADO</v>
      </c>
      <c r="V464" s="100" t="str">
        <f>'RESUMEN TOTAL'!AB464</f>
        <v>APAGADO</v>
      </c>
      <c r="W464" s="100" t="str">
        <f>'RESUMEN TOTAL'!AC464</f>
        <v>APAGADO</v>
      </c>
      <c r="X464" s="100" t="str">
        <f>'RESUMEN TOTAL'!AD464</f>
        <v>apagado</v>
      </c>
      <c r="Y464" s="100" t="str">
        <f>'RESUMEN TOTAL'!AE464</f>
        <v>apagado</v>
      </c>
      <c r="Z464" s="100" t="str">
        <f>'RESUMEN TOTAL'!AF464</f>
        <v>apagado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>
        <f>'RESUMEN TOTAL'!AP464</f>
        <v>0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>
        <f>'RESUMEN TOTAL'!L465</f>
        <v>0</v>
      </c>
      <c r="G465" s="100">
        <f>'RESUMEN TOTAL'!M465</f>
        <v>0</v>
      </c>
      <c r="H465" s="100">
        <f>'RESUMEN TOTAL'!N465</f>
        <v>0</v>
      </c>
      <c r="I465" s="100">
        <f>'RESUMEN TOTAL'!O465</f>
        <v>0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>
        <f>'RESUMEN TOTAL'!T465</f>
        <v>0</v>
      </c>
      <c r="O465" s="100">
        <f>'RESUMEN TOTAL'!U465</f>
        <v>0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 t="str">
        <f>'RESUMEN TOTAL'!Y465</f>
        <v>APAGADO</v>
      </c>
      <c r="T465" s="100" t="str">
        <f>'RESUMEN TOTAL'!Z465</f>
        <v>APAGADO</v>
      </c>
      <c r="U465" s="100" t="str">
        <f>'RESUMEN TOTAL'!AA465</f>
        <v>APAGADO</v>
      </c>
      <c r="V465" s="100" t="str">
        <f>'RESUMEN TOTAL'!AB465</f>
        <v>APAGADO</v>
      </c>
      <c r="W465" s="100" t="str">
        <f>'RESUMEN TOTAL'!AC465</f>
        <v>APAGADO</v>
      </c>
      <c r="X465" s="100" t="str">
        <f>'RESUMEN TOTAL'!AD465</f>
        <v>apagado</v>
      </c>
      <c r="Y465" s="100" t="str">
        <f>'RESUMEN TOTAL'!AE465</f>
        <v>apagado</v>
      </c>
      <c r="Z465" s="100" t="str">
        <f>'RESUMEN TOTAL'!AF465</f>
        <v>apagado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>
        <f>'RESUMEN TOTAL'!AP465</f>
        <v>0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>
        <f>'RESUMEN TOTAL'!L466</f>
        <v>0</v>
      </c>
      <c r="G466" s="100">
        <f>'RESUMEN TOTAL'!M466</f>
        <v>0</v>
      </c>
      <c r="H466" s="100">
        <f>'RESUMEN TOTAL'!N466</f>
        <v>0</v>
      </c>
      <c r="I466" s="100">
        <f>'RESUMEN TOTAL'!O466</f>
        <v>0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>
        <f>'RESUMEN TOTAL'!T466</f>
        <v>0</v>
      </c>
      <c r="O466" s="100">
        <f>'RESUMEN TOTAL'!U466</f>
        <v>0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>
        <f>'RESUMEN TOTAL'!AP466</f>
        <v>0</v>
      </c>
    </row>
    <row r="467" spans="1:36" hidden="1" x14ac:dyDescent="0.25">
      <c r="A467">
        <f>'RESUMEN TOTAL'!A467</f>
        <v>0</v>
      </c>
      <c r="B467" s="33">
        <f>'RESUMEN TOTAL'!B467</f>
        <v>0</v>
      </c>
      <c r="C467">
        <f>'RESUMEN TOTAL'!D467</f>
        <v>0</v>
      </c>
      <c r="D467" s="33">
        <f>'RESUMEN TOTAL'!E467</f>
        <v>0</v>
      </c>
      <c r="E467" s="33">
        <f>'RESUMEN TOTAL'!F467</f>
        <v>0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9">
        <f>'RESUMEN TOTAL'!AI467</f>
        <v>0</v>
      </c>
      <c r="AD467" s="19">
        <f>'RESUMEN TOTAL'!AJ467</f>
        <v>0</v>
      </c>
      <c r="AE467" s="19">
        <f>'RESUMEN TOTAL'!AK467</f>
        <v>0</v>
      </c>
      <c r="AF467" s="19">
        <f>'RESUMEN TOTAL'!AL467</f>
        <v>0</v>
      </c>
      <c r="AG467" s="19">
        <f>'RESUMEN TOTAL'!AM467</f>
        <v>0</v>
      </c>
      <c r="AH467" s="19">
        <f>'RESUMEN TOTAL'!AN467</f>
        <v>0</v>
      </c>
      <c r="AI467" s="19">
        <f>'RESUMEN TOTAL'!AO467</f>
        <v>0</v>
      </c>
      <c r="AJ467" s="19">
        <f>'RESUMEN TOTAL'!AP467</f>
        <v>0</v>
      </c>
    </row>
    <row r="468" spans="1:36" hidden="1" x14ac:dyDescent="0.25">
      <c r="A468">
        <f>'RESUMEN TOTAL'!A468</f>
        <v>0</v>
      </c>
      <c r="B468" s="33">
        <f>'RESUMEN TOTAL'!B468</f>
        <v>0</v>
      </c>
      <c r="C468">
        <f>'RESUMEN TOTAL'!D468</f>
        <v>0</v>
      </c>
      <c r="D468" s="33">
        <f>'RESUMEN TOTAL'!E468</f>
        <v>0</v>
      </c>
      <c r="E468" s="33">
        <f>'RESUMEN TOTAL'!F468</f>
        <v>0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9">
        <f>'RESUMEN TOTAL'!AI468</f>
        <v>0</v>
      </c>
      <c r="AD468" s="19">
        <f>'RESUMEN TOTAL'!AJ468</f>
        <v>0</v>
      </c>
      <c r="AE468" s="19">
        <f>'RESUMEN TOTAL'!AK468</f>
        <v>0</v>
      </c>
      <c r="AF468" s="19">
        <f>'RESUMEN TOTAL'!AL468</f>
        <v>0</v>
      </c>
      <c r="AG468" s="19">
        <f>'RESUMEN TOTAL'!AM468</f>
        <v>0</v>
      </c>
      <c r="AH468" s="19">
        <f>'RESUMEN TOTAL'!AN468</f>
        <v>0</v>
      </c>
      <c r="AI468" s="19">
        <f>'RESUMEN TOTAL'!AO468</f>
        <v>0</v>
      </c>
      <c r="AJ468" s="19">
        <f>'RESUMEN TOTAL'!AP468</f>
        <v>0</v>
      </c>
    </row>
    <row r="469" spans="1:36" hidden="1" x14ac:dyDescent="0.25">
      <c r="A469">
        <f>'RESUMEN TOTAL'!A469</f>
        <v>0</v>
      </c>
      <c r="B469" s="33">
        <f>'RESUMEN TOTAL'!B469</f>
        <v>0</v>
      </c>
      <c r="C469">
        <f>'RESUMEN TOTAL'!D469</f>
        <v>0</v>
      </c>
      <c r="D469" s="33">
        <f>'RESUMEN TOTAL'!E469</f>
        <v>0</v>
      </c>
      <c r="E469" s="33">
        <f>'RESUMEN TOTAL'!F469</f>
        <v>0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9">
        <f>'RESUMEN TOTAL'!AI469</f>
        <v>0</v>
      </c>
      <c r="AD469" s="19">
        <f>'RESUMEN TOTAL'!AJ469</f>
        <v>0</v>
      </c>
      <c r="AE469" s="19">
        <f>'RESUMEN TOTAL'!AK469</f>
        <v>0</v>
      </c>
      <c r="AF469" s="19">
        <f>'RESUMEN TOTAL'!AL469</f>
        <v>0</v>
      </c>
      <c r="AG469" s="19">
        <f>'RESUMEN TOTAL'!AM469</f>
        <v>0</v>
      </c>
      <c r="AH469" s="19">
        <f>'RESUMEN TOTAL'!AN469</f>
        <v>0</v>
      </c>
      <c r="AI469" s="19">
        <f>'RESUMEN TOTAL'!AO469</f>
        <v>0</v>
      </c>
      <c r="AJ469" s="19">
        <f>'RESUMEN TOTAL'!AP469</f>
        <v>0</v>
      </c>
    </row>
    <row r="470" spans="1:36" hidden="1" x14ac:dyDescent="0.25">
      <c r="A470">
        <f>'RESUMEN TOTAL'!A470</f>
        <v>0</v>
      </c>
      <c r="B470" s="33">
        <f>'RESUMEN TOTAL'!B470</f>
        <v>0</v>
      </c>
      <c r="C470">
        <f>'RESUMEN TOTAL'!D470</f>
        <v>0</v>
      </c>
      <c r="D470" s="33">
        <f>'RESUMEN TOTAL'!E470</f>
        <v>0</v>
      </c>
      <c r="E470" s="33">
        <f>'RESUMEN TOTAL'!F470</f>
        <v>0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9">
        <f>'RESUMEN TOTAL'!AI470</f>
        <v>0</v>
      </c>
      <c r="AD470" s="19">
        <f>'RESUMEN TOTAL'!AJ470</f>
        <v>0</v>
      </c>
      <c r="AE470" s="19">
        <f>'RESUMEN TOTAL'!AK470</f>
        <v>0</v>
      </c>
      <c r="AF470" s="19">
        <f>'RESUMEN TOTAL'!AL470</f>
        <v>0</v>
      </c>
      <c r="AG470" s="19">
        <f>'RESUMEN TOTAL'!AM470</f>
        <v>0</v>
      </c>
      <c r="AH470" s="19">
        <f>'RESUMEN TOTAL'!AN470</f>
        <v>0</v>
      </c>
      <c r="AI470" s="19">
        <f>'RESUMEN TOTAL'!AO470</f>
        <v>0</v>
      </c>
      <c r="AJ470" s="19">
        <f>'RESUMEN TOTAL'!AP470</f>
        <v>0</v>
      </c>
    </row>
    <row r="471" spans="1:36" hidden="1" x14ac:dyDescent="0.25">
      <c r="A471">
        <f>'RESUMEN TOTAL'!A471</f>
        <v>0</v>
      </c>
      <c r="B471" s="33">
        <f>'RESUMEN TOTAL'!B471</f>
        <v>0</v>
      </c>
      <c r="C471">
        <f>'RESUMEN TOTAL'!D471</f>
        <v>0</v>
      </c>
      <c r="D471" s="33">
        <f>'RESUMEN TOTAL'!E471</f>
        <v>0</v>
      </c>
      <c r="E471" s="33">
        <f>'RESUMEN TOTAL'!F471</f>
        <v>0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9">
        <f>'RESUMEN TOTAL'!AI471</f>
        <v>0</v>
      </c>
      <c r="AD471" s="19">
        <f>'RESUMEN TOTAL'!AJ471</f>
        <v>0</v>
      </c>
      <c r="AE471" s="19">
        <f>'RESUMEN TOTAL'!AK471</f>
        <v>0</v>
      </c>
      <c r="AF471" s="19">
        <f>'RESUMEN TOTAL'!AL471</f>
        <v>0</v>
      </c>
      <c r="AG471" s="19">
        <f>'RESUMEN TOTAL'!AM471</f>
        <v>0</v>
      </c>
      <c r="AH471" s="19">
        <f>'RESUMEN TOTAL'!AN471</f>
        <v>0</v>
      </c>
      <c r="AI471" s="19">
        <f>'RESUMEN TOTAL'!AO471</f>
        <v>0</v>
      </c>
      <c r="AJ471" s="19">
        <f>'RESUMEN TOTAL'!AP471</f>
        <v>0</v>
      </c>
    </row>
    <row r="472" spans="1:36" hidden="1" x14ac:dyDescent="0.25">
      <c r="A472">
        <f>'RESUMEN TOTAL'!A472</f>
        <v>0</v>
      </c>
      <c r="B472" s="33">
        <f>'RESUMEN TOTAL'!B472</f>
        <v>0</v>
      </c>
      <c r="C472">
        <f>'RESUMEN TOTAL'!D472</f>
        <v>0</v>
      </c>
      <c r="D472" s="33">
        <f>'RESUMEN TOTAL'!E472</f>
        <v>0</v>
      </c>
      <c r="E472" s="33">
        <f>'RESUMEN TOTAL'!F472</f>
        <v>0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9">
        <f>'RESUMEN TOTAL'!AI472</f>
        <v>0</v>
      </c>
      <c r="AD472" s="19">
        <f>'RESUMEN TOTAL'!AJ472</f>
        <v>0</v>
      </c>
      <c r="AE472" s="19">
        <f>'RESUMEN TOTAL'!AK472</f>
        <v>0</v>
      </c>
      <c r="AF472" s="19">
        <f>'RESUMEN TOTAL'!AL472</f>
        <v>0</v>
      </c>
      <c r="AG472" s="19">
        <f>'RESUMEN TOTAL'!AM472</f>
        <v>0</v>
      </c>
      <c r="AH472" s="19">
        <f>'RESUMEN TOTAL'!AN472</f>
        <v>0</v>
      </c>
      <c r="AI472" s="19">
        <f>'RESUMEN TOTAL'!AO472</f>
        <v>0</v>
      </c>
      <c r="AJ472" s="19">
        <f>'RESUMEN TOTAL'!AP472</f>
        <v>0</v>
      </c>
    </row>
    <row r="473" spans="1:36" hidden="1" x14ac:dyDescent="0.25">
      <c r="A473">
        <f>'RESUMEN TOTAL'!A473</f>
        <v>0</v>
      </c>
      <c r="B473" s="33">
        <f>'RESUMEN TOTAL'!B473</f>
        <v>0</v>
      </c>
      <c r="C473">
        <f>'RESUMEN TOTAL'!D473</f>
        <v>0</v>
      </c>
      <c r="D473" s="33">
        <f>'RESUMEN TOTAL'!E473</f>
        <v>0</v>
      </c>
      <c r="E473" s="33">
        <f>'RESUMEN TOTAL'!F473</f>
        <v>0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9">
        <f>'RESUMEN TOTAL'!AI473</f>
        <v>0</v>
      </c>
      <c r="AD473" s="19">
        <f>'RESUMEN TOTAL'!AJ473</f>
        <v>0</v>
      </c>
      <c r="AE473" s="19">
        <f>'RESUMEN TOTAL'!AK473</f>
        <v>0</v>
      </c>
      <c r="AF473" s="19">
        <f>'RESUMEN TOTAL'!AL473</f>
        <v>0</v>
      </c>
      <c r="AG473" s="19">
        <f>'RESUMEN TOTAL'!AM473</f>
        <v>0</v>
      </c>
      <c r="AH473" s="19">
        <f>'RESUMEN TOTAL'!AN473</f>
        <v>0</v>
      </c>
      <c r="AI473" s="19">
        <f>'RESUMEN TOTAL'!AO473</f>
        <v>0</v>
      </c>
      <c r="AJ473" s="19">
        <f>'RESUMEN TOTAL'!AP473</f>
        <v>0</v>
      </c>
    </row>
    <row r="474" spans="1:36" hidden="1" x14ac:dyDescent="0.25">
      <c r="A474">
        <f>'RESUMEN TOTAL'!A474</f>
        <v>0</v>
      </c>
      <c r="B474" s="33">
        <f>'RESUMEN TOTAL'!B474</f>
        <v>0</v>
      </c>
      <c r="C474">
        <f>'RESUMEN TOTAL'!D474</f>
        <v>0</v>
      </c>
      <c r="D474" s="33">
        <f>'RESUMEN TOTAL'!E474</f>
        <v>0</v>
      </c>
      <c r="E474" s="33">
        <f>'RESUMEN TOTAL'!F474</f>
        <v>0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9">
        <f>'RESUMEN TOTAL'!AI474</f>
        <v>0</v>
      </c>
      <c r="AD474" s="19">
        <f>'RESUMEN TOTAL'!AJ474</f>
        <v>0</v>
      </c>
      <c r="AE474" s="19">
        <f>'RESUMEN TOTAL'!AK474</f>
        <v>0</v>
      </c>
      <c r="AF474" s="19">
        <f>'RESUMEN TOTAL'!AL474</f>
        <v>0</v>
      </c>
      <c r="AG474" s="19">
        <f>'RESUMEN TOTAL'!AM474</f>
        <v>0</v>
      </c>
      <c r="AH474" s="19">
        <f>'RESUMEN TOTAL'!AN474</f>
        <v>0</v>
      </c>
      <c r="AI474" s="19">
        <f>'RESUMEN TOTAL'!AO474</f>
        <v>0</v>
      </c>
      <c r="AJ474" s="19">
        <f>'RESUMEN TOTAL'!AP474</f>
        <v>0</v>
      </c>
    </row>
    <row r="475" spans="1:36" hidden="1" x14ac:dyDescent="0.25">
      <c r="A475">
        <f>'RESUMEN TOTAL'!A475</f>
        <v>0</v>
      </c>
      <c r="B475" s="33">
        <f>'RESUMEN TOTAL'!B475</f>
        <v>0</v>
      </c>
      <c r="C475">
        <f>'RESUMEN TOTAL'!D475</f>
        <v>0</v>
      </c>
      <c r="D475" s="33">
        <f>'RESUMEN TOTAL'!E475</f>
        <v>0</v>
      </c>
      <c r="E475" s="33">
        <f>'RESUMEN TOTAL'!F475</f>
        <v>0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9">
        <f>'RESUMEN TOTAL'!AI475</f>
        <v>0</v>
      </c>
      <c r="AD475" s="19">
        <f>'RESUMEN TOTAL'!AJ475</f>
        <v>0</v>
      </c>
      <c r="AE475" s="19">
        <f>'RESUMEN TOTAL'!AK475</f>
        <v>0</v>
      </c>
      <c r="AF475" s="19">
        <f>'RESUMEN TOTAL'!AL475</f>
        <v>0</v>
      </c>
      <c r="AG475" s="19">
        <f>'RESUMEN TOTAL'!AM475</f>
        <v>0</v>
      </c>
      <c r="AH475" s="19">
        <f>'RESUMEN TOTAL'!AN475</f>
        <v>0</v>
      </c>
      <c r="AI475" s="19">
        <f>'RESUMEN TOTAL'!AO475</f>
        <v>0</v>
      </c>
      <c r="AJ475" s="19">
        <f>'RESUMEN TOTAL'!AP475</f>
        <v>0</v>
      </c>
    </row>
    <row r="476" spans="1:36" hidden="1" x14ac:dyDescent="0.25">
      <c r="A476">
        <f>'RESUMEN TOTAL'!A476</f>
        <v>0</v>
      </c>
      <c r="B476" s="33">
        <f>'RESUMEN TOTAL'!B476</f>
        <v>0</v>
      </c>
      <c r="C476">
        <f>'RESUMEN TOTAL'!D476</f>
        <v>0</v>
      </c>
      <c r="D476" s="33">
        <f>'RESUMEN TOTAL'!E476</f>
        <v>0</v>
      </c>
      <c r="E476" s="33">
        <f>'RESUMEN TOTAL'!F476</f>
        <v>0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9">
        <f>'RESUMEN TOTAL'!AI476</f>
        <v>0</v>
      </c>
      <c r="AD476" s="19">
        <f>'RESUMEN TOTAL'!AJ476</f>
        <v>0</v>
      </c>
      <c r="AE476" s="19">
        <f>'RESUMEN TOTAL'!AK476</f>
        <v>0</v>
      </c>
      <c r="AF476" s="19">
        <f>'RESUMEN TOTAL'!AL476</f>
        <v>0</v>
      </c>
      <c r="AG476" s="19">
        <f>'RESUMEN TOTAL'!AM476</f>
        <v>0</v>
      </c>
      <c r="AH476" s="19">
        <f>'RESUMEN TOTAL'!AN476</f>
        <v>0</v>
      </c>
      <c r="AI476" s="19">
        <f>'RESUMEN TOTAL'!AO476</f>
        <v>0</v>
      </c>
      <c r="AJ476" s="19">
        <f>'RESUMEN TOTAL'!AP476</f>
        <v>0</v>
      </c>
    </row>
    <row r="477" spans="1:36" hidden="1" x14ac:dyDescent="0.25">
      <c r="A477">
        <f>'RESUMEN TOTAL'!A477</f>
        <v>0</v>
      </c>
      <c r="B477" s="33">
        <f>'RESUMEN TOTAL'!B477</f>
        <v>0</v>
      </c>
      <c r="C477">
        <f>'RESUMEN TOTAL'!D477</f>
        <v>0</v>
      </c>
      <c r="D477" s="33">
        <f>'RESUMEN TOTAL'!E477</f>
        <v>0</v>
      </c>
      <c r="E477" s="33">
        <f>'RESUMEN TOTAL'!F477</f>
        <v>0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9">
        <f>'RESUMEN TOTAL'!AI477</f>
        <v>0</v>
      </c>
      <c r="AD477" s="19">
        <f>'RESUMEN TOTAL'!AJ477</f>
        <v>0</v>
      </c>
      <c r="AE477" s="19">
        <f>'RESUMEN TOTAL'!AK477</f>
        <v>0</v>
      </c>
      <c r="AF477" s="19">
        <f>'RESUMEN TOTAL'!AL477</f>
        <v>0</v>
      </c>
      <c r="AG477" s="19">
        <f>'RESUMEN TOTAL'!AM477</f>
        <v>0</v>
      </c>
      <c r="AH477" s="19">
        <f>'RESUMEN TOTAL'!AN477</f>
        <v>0</v>
      </c>
      <c r="AI477" s="19">
        <f>'RESUMEN TOTAL'!AO477</f>
        <v>0</v>
      </c>
      <c r="AJ477" s="19">
        <f>'RESUMEN TOTAL'!AP477</f>
        <v>0</v>
      </c>
    </row>
    <row r="478" spans="1:36" hidden="1" x14ac:dyDescent="0.25">
      <c r="A478">
        <f>'RESUMEN TOTAL'!A478</f>
        <v>0</v>
      </c>
      <c r="B478" s="33">
        <f>'RESUMEN TOTAL'!B478</f>
        <v>0</v>
      </c>
      <c r="C478">
        <f>'RESUMEN TOTAL'!D478</f>
        <v>0</v>
      </c>
      <c r="D478" s="33">
        <f>'RESUMEN TOTAL'!E478</f>
        <v>0</v>
      </c>
      <c r="E478" s="33">
        <f>'RESUMEN TOTAL'!F478</f>
        <v>0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9">
        <f>'RESUMEN TOTAL'!AI478</f>
        <v>0</v>
      </c>
      <c r="AD478" s="19">
        <f>'RESUMEN TOTAL'!AJ478</f>
        <v>0</v>
      </c>
      <c r="AE478" s="19">
        <f>'RESUMEN TOTAL'!AK478</f>
        <v>0</v>
      </c>
      <c r="AF478" s="19">
        <f>'RESUMEN TOTAL'!AL478</f>
        <v>0</v>
      </c>
      <c r="AG478" s="19">
        <f>'RESUMEN TOTAL'!AM478</f>
        <v>0</v>
      </c>
      <c r="AH478" s="19">
        <f>'RESUMEN TOTAL'!AN478</f>
        <v>0</v>
      </c>
      <c r="AI478" s="19">
        <f>'RESUMEN TOTAL'!AO478</f>
        <v>0</v>
      </c>
      <c r="AJ478" s="19">
        <f>'RESUMEN TOTAL'!AP478</f>
        <v>0</v>
      </c>
    </row>
    <row r="479" spans="1:36" hidden="1" x14ac:dyDescent="0.25">
      <c r="A479">
        <f>'RESUMEN TOTAL'!A479</f>
        <v>0</v>
      </c>
      <c r="B479" s="33">
        <f>'RESUMEN TOTAL'!B479</f>
        <v>0</v>
      </c>
      <c r="C479">
        <f>'RESUMEN TOTAL'!D479</f>
        <v>0</v>
      </c>
      <c r="D479" s="33">
        <f>'RESUMEN TOTAL'!E479</f>
        <v>0</v>
      </c>
      <c r="E479" s="33">
        <f>'RESUMEN TOTAL'!F479</f>
        <v>0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hidden="1" x14ac:dyDescent="0.25">
      <c r="A480">
        <f>'RESUMEN TOTAL'!A480</f>
        <v>0</v>
      </c>
      <c r="B480" s="33">
        <f>'RESUMEN TOTAL'!B480</f>
        <v>0</v>
      </c>
      <c r="C480">
        <f>'RESUMEN TOTAL'!D480</f>
        <v>0</v>
      </c>
      <c r="D480" s="33">
        <f>'RESUMEN TOTAL'!E480</f>
        <v>0</v>
      </c>
      <c r="E480" s="33">
        <f>'RESUMEN TOTAL'!F480</f>
        <v>0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>
        <f>'RESUMEN TOTAL'!O480</f>
        <v>0</v>
      </c>
      <c r="J480" s="19">
        <f>'RESUMEN TOTAL'!P480</f>
        <v>0</v>
      </c>
      <c r="K480" s="19">
        <f>'RESUMEN TOTAL'!Q480</f>
        <v>0</v>
      </c>
      <c r="L480" s="19">
        <f>'RESUMEN TOTAL'!R480</f>
        <v>0</v>
      </c>
      <c r="M480" s="19">
        <f>'RESUMEN TOTAL'!S480</f>
        <v>0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hidden="1" x14ac:dyDescent="0.25">
      <c r="A481">
        <f>'RESUMEN TOTAL'!A481</f>
        <v>0</v>
      </c>
      <c r="B481" s="33">
        <f>'RESUMEN TOTAL'!B481</f>
        <v>0</v>
      </c>
      <c r="C481">
        <f>'RESUMEN TOTAL'!D481</f>
        <v>0</v>
      </c>
      <c r="D481" s="33">
        <f>'RESUMEN TOTAL'!E481</f>
        <v>0</v>
      </c>
      <c r="E481" s="33">
        <f>'RESUMEN TOTAL'!F481</f>
        <v>0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>
        <f>'RESUMEN TOTAL'!O481</f>
        <v>0</v>
      </c>
      <c r="J481" s="19">
        <f>'RESUMEN TOTAL'!P481</f>
        <v>0</v>
      </c>
      <c r="K481" s="19">
        <f>'RESUMEN TOTAL'!Q481</f>
        <v>0</v>
      </c>
      <c r="L481" s="19">
        <f>'RESUMEN TOTAL'!R481</f>
        <v>0</v>
      </c>
      <c r="M481" s="19">
        <f>'RESUMEN TOTAL'!S481</f>
        <v>0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hidden="1" x14ac:dyDescent="0.25">
      <c r="A482">
        <f>'RESUMEN TOTAL'!A482</f>
        <v>0</v>
      </c>
      <c r="B482" s="33">
        <f>'RESUMEN TOTAL'!B482</f>
        <v>0</v>
      </c>
      <c r="C482">
        <f>'RESUMEN TOTAL'!D482</f>
        <v>0</v>
      </c>
      <c r="D482" s="33">
        <f>'RESUMEN TOTAL'!E482</f>
        <v>0</v>
      </c>
      <c r="E482" s="33">
        <f>'RESUMEN TOTAL'!F482</f>
        <v>0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>
        <f>'RESUMEN TOTAL'!O482</f>
        <v>0</v>
      </c>
      <c r="J482" s="19">
        <f>'RESUMEN TOTAL'!P482</f>
        <v>0</v>
      </c>
      <c r="K482" s="19">
        <f>'RESUMEN TOTAL'!Q482</f>
        <v>0</v>
      </c>
      <c r="L482" s="19">
        <f>'RESUMEN TOTAL'!R482</f>
        <v>0</v>
      </c>
      <c r="M482" s="19">
        <f>'RESUMEN TOTAL'!S482</f>
        <v>0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hidden="1" x14ac:dyDescent="0.25">
      <c r="A483">
        <f>'RESUMEN TOTAL'!A483</f>
        <v>0</v>
      </c>
      <c r="B483" s="33">
        <f>'RESUMEN TOTAL'!B483</f>
        <v>0</v>
      </c>
      <c r="C483">
        <f>'RESUMEN TOTAL'!D483</f>
        <v>0</v>
      </c>
      <c r="D483" s="33">
        <f>'RESUMEN TOTAL'!E483</f>
        <v>0</v>
      </c>
      <c r="E483" s="33">
        <f>'RESUMEN TOTAL'!F483</f>
        <v>0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hidden="1" x14ac:dyDescent="0.25">
      <c r="A484">
        <f>'RESUMEN TOTAL'!A484</f>
        <v>0</v>
      </c>
      <c r="B484" s="33">
        <f>'RESUMEN TOTAL'!B484</f>
        <v>0</v>
      </c>
      <c r="C484">
        <f>'RESUMEN TOTAL'!D484</f>
        <v>0</v>
      </c>
      <c r="D484" s="33">
        <f>'RESUMEN TOTAL'!E484</f>
        <v>0</v>
      </c>
      <c r="E484" s="33">
        <f>'RESUMEN TOTAL'!F484</f>
        <v>0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>
        <f>'RESUMEN TOTAL'!O484</f>
        <v>0</v>
      </c>
      <c r="J484" s="19">
        <f>'RESUMEN TOTAL'!P484</f>
        <v>0</v>
      </c>
      <c r="K484" s="19">
        <f>'RESUMEN TOTAL'!Q484</f>
        <v>0</v>
      </c>
      <c r="L484" s="19">
        <f>'RESUMEN TOTAL'!R484</f>
        <v>0</v>
      </c>
      <c r="M484" s="19">
        <f>'RESUMEN TOTAL'!S484</f>
        <v>0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hidden="1" x14ac:dyDescent="0.25">
      <c r="A485">
        <f>'RESUMEN TOTAL'!A485</f>
        <v>0</v>
      </c>
      <c r="B485" s="33">
        <f>'RESUMEN TOTAL'!B485</f>
        <v>0</v>
      </c>
      <c r="C485">
        <f>'RESUMEN TOTAL'!D485</f>
        <v>0</v>
      </c>
      <c r="D485" s="33">
        <f>'RESUMEN TOTAL'!E485</f>
        <v>0</v>
      </c>
      <c r="E485" s="33">
        <f>'RESUMEN TOTAL'!F485</f>
        <v>0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>
        <f>'RESUMEN TOTAL'!O485</f>
        <v>0</v>
      </c>
      <c r="J485" s="19">
        <f>'RESUMEN TOTAL'!P485</f>
        <v>0</v>
      </c>
      <c r="K485" s="19">
        <f>'RESUMEN TOTAL'!Q485</f>
        <v>0</v>
      </c>
      <c r="L485" s="19">
        <f>'RESUMEN TOTAL'!R485</f>
        <v>0</v>
      </c>
      <c r="M485" s="19">
        <f>'RESUMEN TOTAL'!S485</f>
        <v>0</v>
      </c>
      <c r="N485" s="19">
        <f>'RESUMEN TOTAL'!T485</f>
        <v>0</v>
      </c>
      <c r="O485" s="19">
        <f>'RESUMEN TOTAL'!U485</f>
        <v>0</v>
      </c>
      <c r="P485" s="19">
        <f>'RESUMEN TOTAL'!V485</f>
        <v>0</v>
      </c>
      <c r="Q485" s="19">
        <f>'RESUMEN TOTAL'!W485</f>
        <v>0</v>
      </c>
      <c r="R485" s="19">
        <f>'RESUMEN TOTAL'!X485</f>
        <v>0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hidden="1" x14ac:dyDescent="0.25">
      <c r="A486">
        <f>'RESUMEN TOTAL'!A486</f>
        <v>0</v>
      </c>
      <c r="B486" s="33">
        <f>'RESUMEN TOTAL'!B486</f>
        <v>0</v>
      </c>
      <c r="C486">
        <f>'RESUMEN TOTAL'!D486</f>
        <v>0</v>
      </c>
      <c r="D486" s="33">
        <f>'RESUMEN TOTAL'!E486</f>
        <v>0</v>
      </c>
      <c r="E486" s="33">
        <f>'RESUMEN TOTAL'!F486</f>
        <v>0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>
        <f>'RESUMEN TOTAL'!O486</f>
        <v>0</v>
      </c>
      <c r="J486" s="19">
        <f>'RESUMEN TOTAL'!P486</f>
        <v>0</v>
      </c>
      <c r="K486" s="19">
        <f>'RESUMEN TOTAL'!Q486</f>
        <v>0</v>
      </c>
      <c r="L486" s="19">
        <f>'RESUMEN TOTAL'!R486</f>
        <v>0</v>
      </c>
      <c r="M486" s="19">
        <f>'RESUMEN TOTAL'!S486</f>
        <v>0</v>
      </c>
      <c r="N486" s="19">
        <f>'RESUMEN TOTAL'!T486</f>
        <v>0</v>
      </c>
      <c r="O486" s="19">
        <f>'RESUMEN TOTAL'!U486</f>
        <v>0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25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25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25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25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25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25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25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25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25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25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25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25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25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25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25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25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25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25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25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25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25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25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25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25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1" priority="90" operator="equal">
      <formula>#REF!</formula>
    </cfRule>
    <cfRule type="cellIs" dxfId="190" priority="89" operator="equal">
      <formula>#REF!</formula>
    </cfRule>
  </conditionalFormatting>
  <conditionalFormatting sqref="D4:D436 D449:D640">
    <cfRule type="containsText" dxfId="189" priority="95" operator="containsText" text="domo">
      <formula>NOT(ISERROR(SEARCH("domo",D4)))</formula>
    </cfRule>
  </conditionalFormatting>
  <conditionalFormatting sqref="D4:D640">
    <cfRule type="cellIs" dxfId="188" priority="921" operator="equal">
      <formula>$D$7</formula>
    </cfRule>
  </conditionalFormatting>
  <conditionalFormatting sqref="D438">
    <cfRule type="containsText" dxfId="187" priority="66" operator="containsText" text="Radio">
      <formula>NOT(ISERROR(SEARCH("Radio",D438)))</formula>
    </cfRule>
    <cfRule type="containsText" dxfId="186" priority="64" operator="containsText" text="fija">
      <formula>NOT(ISERROR(SEARCH("fija",D438)))</formula>
    </cfRule>
    <cfRule type="containsText" dxfId="185" priority="65" operator="containsText" text="domo">
      <formula>NOT(ISERROR(SEARCH("domo",D438)))</formula>
    </cfRule>
  </conditionalFormatting>
  <conditionalFormatting sqref="D438:D439">
    <cfRule type="containsText" dxfId="184" priority="61" operator="containsText" text="fija">
      <formula>NOT(ISERROR(SEARCH("fija",D438)))</formula>
    </cfRule>
    <cfRule type="containsText" dxfId="183" priority="62" operator="containsText" text="domo">
      <formula>NOT(ISERROR(SEARCH("domo",D438)))</formula>
    </cfRule>
  </conditionalFormatting>
  <conditionalFormatting sqref="D439">
    <cfRule type="containsText" dxfId="182" priority="59" operator="containsText" text="fija">
      <formula>NOT(ISERROR(SEARCH("fija",D439)))</formula>
    </cfRule>
    <cfRule type="containsText" dxfId="181" priority="60" operator="containsText" text="domo">
      <formula>NOT(ISERROR(SEARCH("domo",D439)))</formula>
    </cfRule>
    <cfRule type="containsText" dxfId="180" priority="63" operator="containsText" text="Radio">
      <formula>NOT(ISERROR(SEARCH("Radio",D439)))</formula>
    </cfRule>
  </conditionalFormatting>
  <conditionalFormatting sqref="D442">
    <cfRule type="containsText" dxfId="179" priority="58" operator="containsText" text="Radio">
      <formula>NOT(ISERROR(SEARCH("Radio",D442)))</formula>
    </cfRule>
    <cfRule type="containsText" dxfId="178" priority="56" operator="containsText" text="fija">
      <formula>NOT(ISERROR(SEARCH("fija",D442)))</formula>
    </cfRule>
    <cfRule type="containsText" dxfId="177" priority="57" operator="containsText" text="domo">
      <formula>NOT(ISERROR(SEARCH("domo",D442)))</formula>
    </cfRule>
  </conditionalFormatting>
  <conditionalFormatting sqref="D442:D443">
    <cfRule type="containsText" dxfId="176" priority="53" operator="containsText" text="fija">
      <formula>NOT(ISERROR(SEARCH("fija",D442)))</formula>
    </cfRule>
    <cfRule type="containsText" dxfId="175" priority="54" operator="containsText" text="domo">
      <formula>NOT(ISERROR(SEARCH("domo",D442)))</formula>
    </cfRule>
  </conditionalFormatting>
  <conditionalFormatting sqref="D443 D4:E436 D449:E456">
    <cfRule type="containsText" dxfId="174" priority="55" operator="containsText" text="Radio">
      <formula>NOT(ISERROR(SEARCH("Radio",D4)))</formula>
    </cfRule>
  </conditionalFormatting>
  <conditionalFormatting sqref="D443:D444">
    <cfRule type="containsText" dxfId="173" priority="51" operator="containsText" text="domo">
      <formula>NOT(ISERROR(SEARCH("domo",D443)))</formula>
    </cfRule>
    <cfRule type="containsText" dxfId="172" priority="50" operator="containsText" text="fija">
      <formula>NOT(ISERROR(SEARCH("fija",D443)))</formula>
    </cfRule>
  </conditionalFormatting>
  <conditionalFormatting sqref="D444">
    <cfRule type="containsText" dxfId="171" priority="52" operator="containsText" text="Radio">
      <formula>NOT(ISERROR(SEARCH("Radio",D444)))</formula>
    </cfRule>
  </conditionalFormatting>
  <conditionalFormatting sqref="D444:D445">
    <cfRule type="containsText" dxfId="170" priority="47" operator="containsText" text="fija">
      <formula>NOT(ISERROR(SEARCH("fija",D444)))</formula>
    </cfRule>
    <cfRule type="containsText" dxfId="169" priority="48" operator="containsText" text="domo">
      <formula>NOT(ISERROR(SEARCH("domo",D444)))</formula>
    </cfRule>
  </conditionalFormatting>
  <conditionalFormatting sqref="D445">
    <cfRule type="containsText" dxfId="168" priority="45" operator="containsText" text="fija">
      <formula>NOT(ISERROR(SEARCH("fija",D445)))</formula>
    </cfRule>
    <cfRule type="containsText" dxfId="167" priority="46" operator="containsText" text="domo">
      <formula>NOT(ISERROR(SEARCH("domo",D445)))</formula>
    </cfRule>
    <cfRule type="containsText" dxfId="166" priority="49" operator="containsText" text="Radio">
      <formula>NOT(ISERROR(SEARCH("Radio",D445)))</formula>
    </cfRule>
  </conditionalFormatting>
  <conditionalFormatting sqref="D447">
    <cfRule type="containsText" dxfId="165" priority="169" operator="containsText" text="domo">
      <formula>NOT(ISERROR(SEARCH("domo",D447)))</formula>
    </cfRule>
    <cfRule type="containsText" dxfId="164" priority="168" operator="containsText" text="fija">
      <formula>NOT(ISERROR(SEARCH("fija",D447)))</formula>
    </cfRule>
  </conditionalFormatting>
  <conditionalFormatting sqref="D449:D640 D4:D436">
    <cfRule type="containsText" dxfId="163" priority="94" operator="containsText" text="fija">
      <formula>NOT(ISERROR(SEARCH("fija",D4)))</formula>
    </cfRule>
  </conditionalFormatting>
  <conditionalFormatting sqref="D450:D452">
    <cfRule type="containsText" dxfId="162" priority="68" operator="containsText" text="domo">
      <formula>NOT(ISERROR(SEARCH("domo",D450)))</formula>
    </cfRule>
    <cfRule type="containsText" dxfId="161" priority="67" operator="containsText" text="fija">
      <formula>NOT(ISERROR(SEARCH("fija",D450)))</formula>
    </cfRule>
  </conditionalFormatting>
  <conditionalFormatting sqref="D447:E447 D457:E640">
    <cfRule type="containsText" dxfId="160" priority="190" operator="containsText" text="Radio">
      <formula>NOT(ISERROR(SEARCH("Radio",D447)))</formula>
    </cfRule>
  </conditionalFormatting>
  <conditionalFormatting sqref="E4:E436 E449:E640 E447">
    <cfRule type="cellIs" dxfId="159" priority="166" operator="equal">
      <formula>"PTP A FO"</formula>
    </cfRule>
  </conditionalFormatting>
  <conditionalFormatting sqref="E4:E640">
    <cfRule type="cellIs" dxfId="158" priority="925" operator="equal">
      <formula>"PTP A FO"</formula>
    </cfRule>
    <cfRule type="cellIs" dxfId="157" priority="924" operator="equal">
      <formula>$E$10</formula>
    </cfRule>
  </conditionalFormatting>
  <conditionalFormatting sqref="E437">
    <cfRule type="cellIs" dxfId="156" priority="8" operator="equal">
      <formula>"PTP A FO"</formula>
    </cfRule>
    <cfRule type="containsText" dxfId="155" priority="7" operator="containsText" text="Radio">
      <formula>NOT(ISERROR(SEARCH("Radio",E437)))</formula>
    </cfRule>
  </conditionalFormatting>
  <conditionalFormatting sqref="F5:G106 I7:Q7 F125:G323 I333:AH414 F356:H357 F374:G456 H456 F109:AH109 F467:AH640 AJ8:AJ456">
    <cfRule type="containsText" dxfId="154" priority="154" operator="containsText" text="Caida">
      <formula>NOT(ISERROR(SEARCH("Caida",F5)))</formula>
    </cfRule>
  </conditionalFormatting>
  <conditionalFormatting sqref="F5:G106 I7:Q7">
    <cfRule type="cellIs" dxfId="153" priority="156" operator="greaterThan">
      <formula>0.8</formula>
    </cfRule>
    <cfRule type="cellIs" dxfId="152" priority="155" operator="lessThan">
      <formula>0.8</formula>
    </cfRule>
  </conditionalFormatting>
  <conditionalFormatting sqref="F74:G74">
    <cfRule type="containsText" dxfId="151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0" operator="lessThan">
      <formula>0.8</formula>
    </cfRule>
    <cfRule type="cellIs" dxfId="149" priority="181" operator="greaterThan">
      <formula>0.8</formula>
    </cfRule>
  </conditionalFormatting>
  <conditionalFormatting sqref="F5:AJ456 F467:O469 AB467:AJ469 P467:AA640">
    <cfRule type="cellIs" dxfId="148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8" operator="notContains" text="Caida">
      <formula>ISERROR(SEARCH("Caida",F125))</formula>
    </cfRule>
  </conditionalFormatting>
  <conditionalFormatting sqref="H5:H8 N8:AI14 N15:R15 T15:AI15 N16:AI121">
    <cfRule type="cellIs" dxfId="146" priority="25" operator="lessThan">
      <formula>0.8</formula>
    </cfRule>
    <cfRule type="containsText" dxfId="145" priority="24" operator="containsText" text="Caida">
      <formula>NOT(ISERROR(SEARCH("Caida",H5)))</formula>
    </cfRule>
    <cfRule type="notContainsText" dxfId="144" priority="23" operator="notContains" text="Caida">
      <formula>ISERROR(SEARCH("Caida",H5))</formula>
    </cfRule>
    <cfRule type="cellIs" dxfId="143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2" priority="43" operator="equal">
      <formula>"APAGADO"</formula>
    </cfRule>
  </conditionalFormatting>
  <conditionalFormatting sqref="H9:H275 I195:AH275 H276:AH276 I277:AH323 H277:H456">
    <cfRule type="cellIs" dxfId="141" priority="34" operator="lessThan">
      <formula>0.8</formula>
    </cfRule>
    <cfRule type="cellIs" dxfId="140" priority="35" operator="greaterThan">
      <formula>0.8</formula>
    </cfRule>
    <cfRule type="containsText" dxfId="139" priority="33" operator="containsText" text="Caida">
      <formula>NOT(ISERROR(SEARCH("Caida",H9)))</formula>
    </cfRule>
    <cfRule type="notContainsText" dxfId="138" priority="32" operator="notContains" text="Caida">
      <formula>ISERROR(SEARCH("Caida",H9))</formula>
    </cfRule>
  </conditionalFormatting>
  <conditionalFormatting sqref="H102:H104">
    <cfRule type="cellIs" dxfId="137" priority="31" operator="greaterThan">
      <formula>0.8</formula>
    </cfRule>
    <cfRule type="cellIs" dxfId="136" priority="30" operator="lessThan">
      <formula>0.8</formula>
    </cfRule>
    <cfRule type="containsText" dxfId="135" priority="29" operator="containsText" text="Caida">
      <formula>NOT(ISERROR(SEARCH("Caida",H102)))</formula>
    </cfRule>
    <cfRule type="notContainsText" dxfId="134" priority="28" operator="notContains" text="Caida">
      <formula>ISERROR(SEARCH("Caida",H102))</formula>
    </cfRule>
    <cfRule type="cellIs" dxfId="133" priority="27" operator="equal">
      <formula>"APAGADO"</formula>
    </cfRule>
  </conditionalFormatting>
  <conditionalFormatting sqref="H109 H356:H357 H456 H467:H640 H4">
    <cfRule type="cellIs" dxfId="132" priority="40" operator="equal">
      <formula>$H$13</formula>
    </cfRule>
  </conditionalFormatting>
  <conditionalFormatting sqref="H109 H356:H357 H456 H467:H640">
    <cfRule type="cellIs" dxfId="131" priority="41" operator="greaterThan">
      <formula>0.8</formula>
    </cfRule>
    <cfRule type="cellIs" dxfId="130" priority="39" operator="greaterThan">
      <formula>0.8</formula>
    </cfRule>
    <cfRule type="cellIs" dxfId="129" priority="38" operator="lessThan">
      <formula>0.8</formula>
    </cfRule>
    <cfRule type="containsText" dxfId="128" priority="37" operator="containsText" text="Caida">
      <formula>NOT(ISERROR(SEARCH("Caida",H109)))</formula>
    </cfRule>
    <cfRule type="notContainsText" dxfId="127" priority="36" operator="notContains" text="Caida">
      <formula>ISERROR(SEARCH("Caida",H109))</formula>
    </cfRule>
  </conditionalFormatting>
  <conditionalFormatting sqref="I326:L328">
    <cfRule type="cellIs" dxfId="126" priority="179" operator="greaterThan">
      <formula>0.8</formula>
    </cfRule>
    <cfRule type="containsText" dxfId="125" priority="177" operator="containsText" text="Caida">
      <formula>NOT(ISERROR(SEARCH("Caida",I326)))</formula>
    </cfRule>
    <cfRule type="notContainsText" dxfId="124" priority="176" operator="notContains" text="Caida">
      <formula>ISERROR(SEARCH("Caida",I326))</formula>
    </cfRule>
    <cfRule type="cellIs" dxfId="123" priority="178" operator="lessThan">
      <formula>0.8</formula>
    </cfRule>
  </conditionalFormatting>
  <conditionalFormatting sqref="I398:L411">
    <cfRule type="cellIs" dxfId="122" priority="175" operator="greaterThan">
      <formula>0.8</formula>
    </cfRule>
    <cfRule type="cellIs" dxfId="121" priority="174" operator="lessThan">
      <formula>0.8</formula>
    </cfRule>
  </conditionalFormatting>
  <conditionalFormatting sqref="I415:L429">
    <cfRule type="cellIs" dxfId="120" priority="165" operator="greaterThan">
      <formula>0.8</formula>
    </cfRule>
    <cfRule type="cellIs" dxfId="119" priority="164" operator="lessThan">
      <formula>0.8</formula>
    </cfRule>
  </conditionalFormatting>
  <conditionalFormatting sqref="I8:M106">
    <cfRule type="cellIs" dxfId="118" priority="18" operator="greaterThan">
      <formula>0.8</formula>
    </cfRule>
    <cfRule type="cellIs" dxfId="117" priority="17" operator="lessThan">
      <formula>0.8</formula>
    </cfRule>
    <cfRule type="containsText" dxfId="116" priority="16" operator="containsText" text="Caida">
      <formula>NOT(ISERROR(SEARCH("Caida",I8)))</formula>
    </cfRule>
    <cfRule type="notContainsText" dxfId="115" priority="15" operator="notContains" text="Caida">
      <formula>ISERROR(SEARCH("Caida",I8))</formula>
    </cfRule>
    <cfRule type="cellIs" dxfId="114" priority="14" operator="equal">
      <formula>"APAGADO"</formula>
    </cfRule>
  </conditionalFormatting>
  <conditionalFormatting sqref="I411:N411 P411:AG411 M194:AG194 I195:AG209 I194:K194">
    <cfRule type="cellIs" dxfId="113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1" operator="lessThan">
      <formula>0.8</formula>
    </cfRule>
    <cfRule type="cellIs" dxfId="111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89" operator="containsText" text="Caida">
      <formula>NOT(ISERROR(SEARCH("Caida",F125)))</formula>
    </cfRule>
  </conditionalFormatting>
  <conditionalFormatting sqref="I415:AG429">
    <cfRule type="containsText" dxfId="109" priority="163" operator="containsText" text="Caida">
      <formula>NOT(ISERROR(SEARCH("Caida",I415)))</formula>
    </cfRule>
    <cfRule type="notContainsText" dxfId="108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3" operator="notContains" text="Caida">
      <formula>ISERROR(SEARCH("Caida",F5))</formula>
    </cfRule>
  </conditionalFormatting>
  <conditionalFormatting sqref="I5:AI6">
    <cfRule type="cellIs" dxfId="106" priority="12" operator="lessThan">
      <formula>0.8</formula>
    </cfRule>
    <cfRule type="cellIs" dxfId="105" priority="13" operator="greaterThan">
      <formula>0.8</formula>
    </cfRule>
    <cfRule type="containsText" dxfId="104" priority="11" operator="containsText" text="Caida">
      <formula>NOT(ISERROR(SEARCH("Caida",I5)))</formula>
    </cfRule>
    <cfRule type="notContainsText" dxfId="103" priority="10" operator="notContains" text="Caida">
      <formula>ISERROR(SEARCH("Caida",I5))</formula>
    </cfRule>
  </conditionalFormatting>
  <conditionalFormatting sqref="I5:AI7">
    <cfRule type="cellIs" dxfId="102" priority="9" operator="equal">
      <formula>"APAGADO"</formula>
    </cfRule>
  </conditionalFormatting>
  <conditionalFormatting sqref="N16:AI121 H5:H8 N8:AI14 N15:R15 T15:AI15">
    <cfRule type="cellIs" dxfId="101" priority="22" operator="equal">
      <formula>"APAGADO"</formula>
    </cfRule>
  </conditionalFormatting>
  <conditionalFormatting sqref="P7:AA7">
    <cfRule type="cellIs" dxfId="100" priority="157" operator="equal">
      <formula>"apagado"</formula>
    </cfRule>
  </conditionalFormatting>
  <conditionalFormatting sqref="R7:Y7">
    <cfRule type="containsText" dxfId="99" priority="171" operator="containsText" text="Caida">
      <formula>NOT(ISERROR(SEARCH("Caida",R7)))</formula>
    </cfRule>
    <cfRule type="notContainsText" dxfId="98" priority="170" operator="notContains" text="Caida">
      <formula>ISERROR(SEARCH("Caida",R7))</formula>
    </cfRule>
    <cfRule type="cellIs" dxfId="97" priority="172" operator="lessThan">
      <formula>0.8</formula>
    </cfRule>
    <cfRule type="cellIs" dxfId="96" priority="173" operator="greaterThan">
      <formula>0.8</formula>
    </cfRule>
  </conditionalFormatting>
  <conditionalFormatting sqref="S14:S15">
    <cfRule type="cellIs" dxfId="95" priority="6" operator="equal">
      <formula>"apagado"</formula>
    </cfRule>
  </conditionalFormatting>
  <conditionalFormatting sqref="W150">
    <cfRule type="cellIs" dxfId="94" priority="84" operator="equal">
      <formula>"apagado"</formula>
    </cfRule>
  </conditionalFormatting>
  <conditionalFormatting sqref="W183">
    <cfRule type="cellIs" dxfId="93" priority="83" operator="equal">
      <formula>"apagado"</formula>
    </cfRule>
  </conditionalFormatting>
  <conditionalFormatting sqref="W185">
    <cfRule type="cellIs" dxfId="92" priority="82" operator="equal">
      <formula>"apagado"</formula>
    </cfRule>
  </conditionalFormatting>
  <conditionalFormatting sqref="W190">
    <cfRule type="cellIs" dxfId="91" priority="81" operator="equal">
      <formula>"apagado"</formula>
    </cfRule>
  </conditionalFormatting>
  <conditionalFormatting sqref="W194">
    <cfRule type="cellIs" dxfId="90" priority="80" operator="equal">
      <formula>"apagado"</formula>
    </cfRule>
  </conditionalFormatting>
  <conditionalFormatting sqref="W221">
    <cfRule type="cellIs" dxfId="89" priority="79" operator="equal">
      <formula>"apagado"</formula>
    </cfRule>
  </conditionalFormatting>
  <conditionalFormatting sqref="W245">
    <cfRule type="cellIs" dxfId="88" priority="69" operator="equal">
      <formula>"apagado"</formula>
    </cfRule>
  </conditionalFormatting>
  <conditionalFormatting sqref="W251">
    <cfRule type="cellIs" dxfId="87" priority="70" operator="equal">
      <formula>"apagado"</formula>
    </cfRule>
  </conditionalFormatting>
  <conditionalFormatting sqref="W295:W297">
    <cfRule type="cellIs" dxfId="86" priority="78" operator="equal">
      <formula>"apagado"</formula>
    </cfRule>
  </conditionalFormatting>
  <conditionalFormatting sqref="W333:W339">
    <cfRule type="cellIs" dxfId="85" priority="77" operator="equal">
      <formula>"apagado"</formula>
    </cfRule>
  </conditionalFormatting>
  <conditionalFormatting sqref="W363">
    <cfRule type="cellIs" dxfId="84" priority="76" operator="equal">
      <formula>"apagado"</formula>
    </cfRule>
  </conditionalFormatting>
  <conditionalFormatting sqref="W376:W377">
    <cfRule type="cellIs" dxfId="83" priority="75" operator="equal">
      <formula>"apagado"</formula>
    </cfRule>
  </conditionalFormatting>
  <conditionalFormatting sqref="W394">
    <cfRule type="cellIs" dxfId="82" priority="74" operator="equal">
      <formula>"apagado"</formula>
    </cfRule>
  </conditionalFormatting>
  <conditionalFormatting sqref="W410:W414">
    <cfRule type="cellIs" dxfId="81" priority="73" operator="equal">
      <formula>"apagado"</formula>
    </cfRule>
  </conditionalFormatting>
  <conditionalFormatting sqref="W417:W418">
    <cfRule type="cellIs" dxfId="80" priority="72" operator="equal">
      <formula>"apagado"</formula>
    </cfRule>
  </conditionalFormatting>
  <conditionalFormatting sqref="W426">
    <cfRule type="cellIs" dxfId="79" priority="71" operator="equal">
      <formula>"apagado"</formula>
    </cfRule>
  </conditionalFormatting>
  <conditionalFormatting sqref="Y134:Y136">
    <cfRule type="cellIs" dxfId="78" priority="97" operator="equal">
      <formula>"apagado"</formula>
    </cfRule>
    <cfRule type="cellIs" dxfId="77" priority="152" operator="greaterThan">
      <formula>0.8</formula>
    </cfRule>
    <cfRule type="cellIs" dxfId="76" priority="151" operator="lessThan">
      <formula>0.8</formula>
    </cfRule>
    <cfRule type="containsText" dxfId="75" priority="150" operator="containsText" text="Caida">
      <formula>NOT(ISERROR(SEARCH("Caida",Y134)))</formula>
    </cfRule>
    <cfRule type="notContainsText" dxfId="74" priority="149" operator="notContains" text="Caida">
      <formula>ISERROR(SEARCH("Caida",Y134))</formula>
    </cfRule>
  </conditionalFormatting>
  <conditionalFormatting sqref="Y140:Y145">
    <cfRule type="cellIs" dxfId="73" priority="147" operator="lessThan">
      <formula>0.8</formula>
    </cfRule>
    <cfRule type="cellIs" dxfId="72" priority="96" operator="equal">
      <formula>"apagado"</formula>
    </cfRule>
    <cfRule type="cellIs" dxfId="71" priority="148" operator="greaterThan">
      <formula>0.8</formula>
    </cfRule>
    <cfRule type="notContainsText" dxfId="70" priority="145" operator="notContains" text="Caida">
      <formula>ISERROR(SEARCH("Caida",Y140))</formula>
    </cfRule>
    <cfRule type="containsText" dxfId="69" priority="146" operator="containsText" text="Caida">
      <formula>NOT(ISERROR(SEARCH("Caida",Y140)))</formula>
    </cfRule>
  </conditionalFormatting>
  <conditionalFormatting sqref="Y149">
    <cfRule type="cellIs" dxfId="68" priority="143" operator="lessThan">
      <formula>0.8</formula>
    </cfRule>
    <cfRule type="containsText" dxfId="67" priority="142" operator="containsText" text="Caida">
      <formula>NOT(ISERROR(SEARCH("Caida",Y149)))</formula>
    </cfRule>
    <cfRule type="notContainsText" dxfId="66" priority="141" operator="notContains" text="Caida">
      <formula>ISERROR(SEARCH("Caida",Y149))</formula>
    </cfRule>
    <cfRule type="cellIs" dxfId="65" priority="144" operator="greaterThan">
      <formula>0.8</formula>
    </cfRule>
    <cfRule type="cellIs" dxfId="64" priority="99" operator="equal">
      <formula>"apagado"</formula>
    </cfRule>
  </conditionalFormatting>
  <conditionalFormatting sqref="Y151">
    <cfRule type="containsText" dxfId="63" priority="138" operator="containsText" text="Caida">
      <formula>NOT(ISERROR(SEARCH("Caida",Y151)))</formula>
    </cfRule>
    <cfRule type="cellIs" dxfId="62" priority="98" operator="equal">
      <formula>"apagado"</formula>
    </cfRule>
    <cfRule type="cellIs" dxfId="61" priority="140" operator="greaterThan">
      <formula>0.8</formula>
    </cfRule>
    <cfRule type="cellIs" dxfId="60" priority="139" operator="lessThan">
      <formula>0.8</formula>
    </cfRule>
    <cfRule type="notContainsText" dxfId="59" priority="137" operator="notContains" text="Caida">
      <formula>ISERROR(SEARCH("Caida",Y151))</formula>
    </cfRule>
  </conditionalFormatting>
  <conditionalFormatting sqref="Y167:Y171">
    <cfRule type="cellIs" dxfId="58" priority="135" operator="lessThan">
      <formula>0.8</formula>
    </cfRule>
    <cfRule type="cellIs" dxfId="57" priority="100" operator="equal">
      <formula>"apagado"</formula>
    </cfRule>
    <cfRule type="cellIs" dxfId="56" priority="136" operator="greaterThan">
      <formula>0.8</formula>
    </cfRule>
    <cfRule type="notContainsText" dxfId="55" priority="133" operator="notContains" text="Caida">
      <formula>ISERROR(SEARCH("Caida",Y167))</formula>
    </cfRule>
    <cfRule type="containsText" dxfId="54" priority="134" operator="containsText" text="Caida">
      <formula>NOT(ISERROR(SEARCH("Caida",Y167)))</formula>
    </cfRule>
  </conditionalFormatting>
  <conditionalFormatting sqref="Y190:Y192">
    <cfRule type="cellIs" dxfId="53" priority="101" operator="equal">
      <formula>"apagado"</formula>
    </cfRule>
    <cfRule type="cellIs" dxfId="52" priority="132" operator="greaterThan">
      <formula>0.8</formula>
    </cfRule>
    <cfRule type="cellIs" dxfId="51" priority="131" operator="lessThan">
      <formula>0.8</formula>
    </cfRule>
    <cfRule type="containsText" dxfId="50" priority="130" operator="containsText" text="Caida">
      <formula>NOT(ISERROR(SEARCH("Caida",Y190)))</formula>
    </cfRule>
    <cfRule type="notContainsText" dxfId="49" priority="129" operator="notContains" text="Caida">
      <formula>ISERROR(SEARCH("Caida",Y190))</formula>
    </cfRule>
  </conditionalFormatting>
  <conditionalFormatting sqref="Y194">
    <cfRule type="cellIs" dxfId="48" priority="127" operator="lessThan">
      <formula>0.8</formula>
    </cfRule>
    <cfRule type="notContainsText" dxfId="47" priority="125" operator="notContains" text="Caida">
      <formula>ISERROR(SEARCH("Caida",Y194))</formula>
    </cfRule>
    <cfRule type="cellIs" dxfId="46" priority="128" operator="greaterThan">
      <formula>0.8</formula>
    </cfRule>
    <cfRule type="cellIs" dxfId="45" priority="102" operator="equal">
      <formula>"apagado"</formula>
    </cfRule>
    <cfRule type="containsText" dxfId="44" priority="126" operator="containsText" text="Caida">
      <formula>NOT(ISERROR(SEARCH("Caida",Y194)))</formula>
    </cfRule>
  </conditionalFormatting>
  <conditionalFormatting sqref="Y208">
    <cfRule type="cellIs" dxfId="43" priority="123" operator="lessThan">
      <formula>0.8</formula>
    </cfRule>
    <cfRule type="containsText" dxfId="42" priority="122" operator="containsText" text="Caida">
      <formula>NOT(ISERROR(SEARCH("Caida",Y208)))</formula>
    </cfRule>
    <cfRule type="cellIs" dxfId="41" priority="103" operator="equal">
      <formula>"apagado"</formula>
    </cfRule>
    <cfRule type="cellIs" dxfId="40" priority="124" operator="greaterThan">
      <formula>0.8</formula>
    </cfRule>
    <cfRule type="notContainsText" dxfId="39" priority="121" operator="notContains" text="Caida">
      <formula>ISERROR(SEARCH("Caida",Y208))</formula>
    </cfRule>
  </conditionalFormatting>
  <conditionalFormatting sqref="Y221:Y223">
    <cfRule type="cellIs" dxfId="38" priority="119" operator="lessThan">
      <formula>0.8</formula>
    </cfRule>
    <cfRule type="containsText" dxfId="37" priority="118" operator="containsText" text="Caida">
      <formula>NOT(ISERROR(SEARCH("Caida",Y221)))</formula>
    </cfRule>
    <cfRule type="cellIs" dxfId="36" priority="104" operator="equal">
      <formula>"apagado"</formula>
    </cfRule>
    <cfRule type="cellIs" dxfId="35" priority="120" operator="greaterThan">
      <formula>0.8</formula>
    </cfRule>
    <cfRule type="notContainsText" dxfId="34" priority="117" operator="notContains" text="Caida">
      <formula>ISERROR(SEARCH("Caida",Y221))</formula>
    </cfRule>
  </conditionalFormatting>
  <conditionalFormatting sqref="Y229">
    <cfRule type="notContainsText" dxfId="33" priority="113" operator="notContains" text="Caida">
      <formula>ISERROR(SEARCH("Caida",Y229))</formula>
    </cfRule>
    <cfRule type="cellIs" dxfId="32" priority="115" operator="lessThan">
      <formula>0.8</formula>
    </cfRule>
    <cfRule type="cellIs" dxfId="31" priority="105" operator="equal">
      <formula>"apagado"</formula>
    </cfRule>
    <cfRule type="containsText" dxfId="30" priority="114" operator="containsText" text="Caida">
      <formula>NOT(ISERROR(SEARCH("Caida",Y229)))</formula>
    </cfRule>
    <cfRule type="cellIs" dxfId="29" priority="116" operator="greaterThan">
      <formula>0.8</formula>
    </cfRule>
  </conditionalFormatting>
  <conditionalFormatting sqref="Y246:Y248">
    <cfRule type="cellIs" dxfId="28" priority="106" operator="equal">
      <formula>"apagado"</formula>
    </cfRule>
    <cfRule type="cellIs" dxfId="27" priority="111" operator="lessThan">
      <formula>0.8</formula>
    </cfRule>
    <cfRule type="containsText" dxfId="26" priority="110" operator="containsText" text="Caida">
      <formula>NOT(ISERROR(SEARCH("Caida",Y246)))</formula>
    </cfRule>
    <cfRule type="cellIs" dxfId="25" priority="112" operator="greaterThan">
      <formula>0.8</formula>
    </cfRule>
    <cfRule type="notContainsText" dxfId="24" priority="109" operator="notContains" text="Caida">
      <formula>ISERROR(SEARCH("Caida",Y246))</formula>
    </cfRule>
  </conditionalFormatting>
  <conditionalFormatting sqref="Y416:Y418">
    <cfRule type="cellIs" dxfId="23" priority="107" operator="equal">
      <formula>"apagado"</formula>
    </cfRule>
  </conditionalFormatting>
  <conditionalFormatting sqref="Y421">
    <cfRule type="cellIs" dxfId="22" priority="108" operator="equal">
      <formula>"apagado"</formula>
    </cfRule>
  </conditionalFormatting>
  <conditionalFormatting sqref="Z7">
    <cfRule type="cellIs" dxfId="21" priority="88" operator="greaterThan">
      <formula>0.8</formula>
    </cfRule>
    <cfRule type="cellIs" dxfId="20" priority="87" operator="lessThan">
      <formula>0.8</formula>
    </cfRule>
    <cfRule type="containsText" dxfId="19" priority="86" operator="containsText" text="Caida">
      <formula>NOT(ISERROR(SEARCH("Caida",Z7)))</formula>
    </cfRule>
    <cfRule type="notContainsText" dxfId="18" priority="85" operator="notContains" text="Caida">
      <formula>ISERROR(SEARCH("Caida",Z7))</formula>
    </cfRule>
  </conditionalFormatting>
  <conditionalFormatting sqref="AA7:AJ7 G324:G328">
    <cfRule type="containsText" dxfId="17" priority="185" operator="containsText" text="Caida">
      <formula>NOT(ISERROR(SEARCH("Caida",G7)))</formula>
    </cfRule>
    <cfRule type="cellIs" dxfId="16" priority="186" operator="lessThan">
      <formula>0.8</formula>
    </cfRule>
    <cfRule type="cellIs" dxfId="15" priority="187" operator="greaterThan">
      <formula>0.8</formula>
    </cfRule>
  </conditionalFormatting>
  <conditionalFormatting sqref="AB122:AH124">
    <cfRule type="notContainsText" dxfId="14" priority="158" operator="notContains" text="Caida">
      <formula>ISERROR(SEARCH("Caida",AB122))</formula>
    </cfRule>
    <cfRule type="containsText" dxfId="13" priority="159" operator="containsText" text="Caida">
      <formula>NOT(ISERROR(SEARCH("Caida",AB122)))</formula>
    </cfRule>
    <cfRule type="cellIs" dxfId="12" priority="160" operator="lessThan">
      <formula>0.8</formula>
    </cfRule>
    <cfRule type="cellIs" dxfId="11" priority="161" operator="greaterThan">
      <formula>0.8</formula>
    </cfRule>
  </conditionalFormatting>
  <conditionalFormatting sqref="AH122:AH209 F5:G106 AB122:AG124 I125:AG193">
    <cfRule type="cellIs" dxfId="10" priority="44" operator="equal">
      <formula>"APAGADO"</formula>
    </cfRule>
  </conditionalFormatting>
  <conditionalFormatting sqref="AH324:AH357 G328:G357 I333:AG397 AH358:AJ426 G415:G456 AI122:AI234 AI235:AJ357 AJ8:AJ234 I430:AA456">
    <cfRule type="cellIs" dxfId="9" priority="182" operator="lessThan">
      <formula>0.8</formula>
    </cfRule>
  </conditionalFormatting>
  <conditionalFormatting sqref="AI109 AI122:AI456 AB467:AJ640">
    <cfRule type="cellIs" dxfId="8" priority="19" operator="equal">
      <formula>"APAGADO"</formula>
    </cfRule>
  </conditionalFormatting>
  <conditionalFormatting sqref="AI109 AI122:AI456 AI467:AI640">
    <cfRule type="notContainsText" dxfId="7" priority="20" operator="notContains" text="Caida">
      <formula>ISERROR(SEARCH("Caida",AI109))</formula>
    </cfRule>
  </conditionalFormatting>
  <conditionalFormatting sqref="AI109 AI122:AI456 AI467:AJ640">
    <cfRule type="containsText" dxfId="6" priority="21" operator="containsText" text="Caida">
      <formula>NOT(ISERROR(SEARCH("Caida",AI109)))</formula>
    </cfRule>
  </conditionalFormatting>
  <conditionalFormatting sqref="AJ5:AJ6">
    <cfRule type="cellIs" dxfId="5" priority="4" operator="greaterThan">
      <formula>0.8</formula>
    </cfRule>
    <cfRule type="containsText" dxfId="4" priority="2" operator="containsText" text="Caida">
      <formula>NOT(ISERROR(SEARCH("Caida",AJ5)))</formula>
    </cfRule>
    <cfRule type="cellIs" dxfId="3" priority="3" operator="lessThan">
      <formula>0.8</formula>
    </cfRule>
    <cfRule type="notContainsText" dxfId="2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1" priority="183" operator="greaterThan">
      <formula>0.8</formula>
    </cfRule>
  </conditionalFormatting>
  <conditionalFormatting sqref="AJ8:AJ456 G324:G328 AA7:AJ7 F109:AH109 F467:AH640 AJ467:AJ640">
    <cfRule type="notContainsText" dxfId="0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2023-07-24T10:21:38Z</dcterms:modified>
</cp:coreProperties>
</file>