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1F52A6CD-6DEB-465D-B973-57AF5224FEE3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7" i="24" l="1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12" i="24"/>
  <c r="J189" i="24"/>
  <c r="J210" i="24"/>
  <c r="J182" i="24"/>
  <c r="J154" i="24"/>
  <c r="J98" i="24"/>
  <c r="J84" i="24"/>
  <c r="J195" i="24"/>
  <c r="J167" i="24"/>
  <c r="J111" i="24"/>
  <c r="J188" i="24"/>
  <c r="J160" i="24"/>
  <c r="J209" i="24"/>
  <c r="J181" i="24"/>
  <c r="J153" i="24"/>
  <c r="J97" i="24"/>
  <c r="J202" i="24"/>
  <c r="J174" i="24"/>
  <c r="J118" i="24"/>
  <c r="J90" i="24"/>
  <c r="J83" i="24"/>
  <c r="J187" i="24"/>
  <c r="J159" i="24"/>
  <c r="J208" i="24"/>
  <c r="J180" i="24"/>
  <c r="J152" i="24"/>
  <c r="J96" i="24"/>
  <c r="J201" i="24"/>
  <c r="J173" i="24"/>
  <c r="J117" i="24"/>
  <c r="J89" i="24"/>
  <c r="J194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<sst xmlns="http://schemas.openxmlformats.org/spreadsheetml/2006/main" count="6865" uniqueCount="1586">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</sst>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62</c:v>
                </c:pt>
                <c:pt idx="21">
                  <c:v>58</c:v>
                </c:pt>
                <c:pt idx="22">
                  <c:v>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128</c:v>
                </c:pt>
                <c:pt idx="21">
                  <c:v>116</c:v>
                </c:pt>
                <c:pt idx="22">
                  <c:v>95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0.25203252032520324</c:v>
                      </c:pt>
                      <c:pt idx="21">
                        <c:v>0.23577235772357724</c:v>
                      </c:pt>
                      <c:pt idx="22">
                        <c:v>0.25203252032520324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0.61244019138755978</c:v>
                      </c:pt>
                      <c:pt idx="21">
                        <c:v>0.55502392344497609</c:v>
                      </c:pt>
                      <c:pt idx="22">
                        <c:v>0.45454545454545453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0.25203252032520324</c:v>
                </c:pt>
                <c:pt idx="21">
                  <c:v>0.23577235772357724</c:v>
                </c:pt>
                <c:pt idx="22">
                  <c:v>0.25203252032520324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0.61244019138755978</c:v>
                </c:pt>
                <c:pt idx="21">
                  <c:v>0.55502392344497609</c:v>
                </c:pt>
                <c:pt idx="22">
                  <c:v>0.45454545454545453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62</c:v>
                      </c:pt>
                      <c:pt idx="21">
                        <c:v>58</c:v>
                      </c:pt>
                      <c:pt idx="22">
                        <c:v>62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128</c:v>
                      </c:pt>
                      <c:pt idx="21">
                        <c:v>116</c:v>
                      </c:pt>
                      <c:pt idx="22">
                        <c:v>95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G228" activePane="bottomRight" state="frozen"/>
      <selection pane="topRight" activeCell="M1" sqref="M1"/>
      <selection pane="bottomLeft" activeCell="A5" sqref="A5"/>
      <selection pane="bottomRight" activeCell="AH256" sqref="AH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0.38202247191011235</v>
      </c>
      <c r="AG1" s="4">
        <f t="shared" si="0"/>
        <v>0.36329588014981273</v>
      </c>
      <c r="AH1" s="4">
        <f t="shared" si="0"/>
        <v>0.32397003745318353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330</v>
      </c>
      <c r="AG2" s="75">
        <f t="shared" si="4"/>
        <v>340</v>
      </c>
      <c r="AH2" s="75">
        <f t="shared" si="4"/>
        <v>361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204</v>
      </c>
      <c r="AG3" s="12">
        <f t="shared" si="7"/>
        <v>194</v>
      </c>
      <c r="AH3" s="12">
        <f t="shared" si="7"/>
        <v>173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 t="s">
        <v>1583</v>
      </c>
      <c r="AH6" s="88" t="s">
        <v>1583</v>
      </c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25</v>
      </c>
      <c r="J7" s="34">
        <f t="shared" ref="J7:J77" si="10">COUNTIF(L7:AM7,"APAGADO")</f>
        <v>3</v>
      </c>
      <c r="K7" s="35">
        <f t="shared" ref="K7:K77" si="11">(I7)/(J7+I7)</f>
        <v>0.8928571428571429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25</v>
      </c>
      <c r="J8" s="34">
        <f t="shared" si="10"/>
        <v>3</v>
      </c>
      <c r="K8" s="35">
        <f t="shared" si="11"/>
        <v>0.8928571428571429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 t="s">
        <v>1583</v>
      </c>
      <c r="AH9" s="88" t="s">
        <v>1583</v>
      </c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25</v>
      </c>
      <c r="J10" s="34">
        <f t="shared" si="10"/>
        <v>3</v>
      </c>
      <c r="K10" s="35">
        <f t="shared" si="11"/>
        <v>0.8928571428571429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25</v>
      </c>
      <c r="J12" s="34">
        <f t="shared" si="10"/>
        <v>3</v>
      </c>
      <c r="K12" s="35">
        <f t="shared" si="11"/>
        <v>0.8928571428571429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25</v>
      </c>
      <c r="J13" s="34">
        <f t="shared" si="10"/>
        <v>3</v>
      </c>
      <c r="K13" s="35">
        <f t="shared" si="11"/>
        <v>0.8928571428571429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23</v>
      </c>
      <c r="J14" s="34">
        <f t="shared" si="10"/>
        <v>5</v>
      </c>
      <c r="K14" s="35">
        <f t="shared" si="11"/>
        <v>0.8214285714285714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 t="s">
        <v>1583</v>
      </c>
      <c r="AH14" s="88" t="s">
        <v>1583</v>
      </c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21</v>
      </c>
      <c r="J18" s="34">
        <f>COUNTIF(L18:AM18,"APAGADO")</f>
        <v>7</v>
      </c>
      <c r="K18" s="35">
        <f>(I18)/(J18+I18)</f>
        <v>0.75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 t="s">
        <v>1583</v>
      </c>
      <c r="AG18" s="88" t="s">
        <v>1583</v>
      </c>
      <c r="AH18" s="88" t="s">
        <v>1583</v>
      </c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21</v>
      </c>
      <c r="J19" s="34">
        <f>COUNTIF(L19:AM19,"APAGADO")</f>
        <v>7</v>
      </c>
      <c r="K19" s="35">
        <f>(I19)/(J19+I19)</f>
        <v>0.75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 t="s">
        <v>1583</v>
      </c>
      <c r="AG19" s="88" t="s">
        <v>1583</v>
      </c>
      <c r="AH19" s="88" t="s">
        <v>1583</v>
      </c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21</v>
      </c>
      <c r="J20" s="34">
        <f t="shared" ref="J20:J23" si="15">COUNTIF(L20:AM20,"APAGADO")</f>
        <v>7</v>
      </c>
      <c r="K20" s="35">
        <f t="shared" ref="K20:K23" si="16">(I20)/(J20+I20)</f>
        <v>0.75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 t="s">
        <v>1583</v>
      </c>
      <c r="AG20" s="88" t="s">
        <v>1583</v>
      </c>
      <c r="AH20" s="88" t="s">
        <v>1583</v>
      </c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21</v>
      </c>
      <c r="J21" s="34">
        <f t="shared" si="15"/>
        <v>7</v>
      </c>
      <c r="K21" s="35">
        <f t="shared" si="16"/>
        <v>0.75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 t="s">
        <v>1583</v>
      </c>
      <c r="AG21" s="88" t="s">
        <v>1583</v>
      </c>
      <c r="AH21" s="88" t="s">
        <v>1583</v>
      </c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21</v>
      </c>
      <c r="J22" s="34">
        <f t="shared" si="15"/>
        <v>7</v>
      </c>
      <c r="K22" s="35">
        <f t="shared" si="16"/>
        <v>0.75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 t="s">
        <v>1583</v>
      </c>
      <c r="AG22" s="88" t="s">
        <v>1583</v>
      </c>
      <c r="AH22" s="88" t="s">
        <v>1583</v>
      </c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21</v>
      </c>
      <c r="J23" s="34">
        <f t="shared" si="15"/>
        <v>7</v>
      </c>
      <c r="K23" s="35">
        <f t="shared" si="16"/>
        <v>0.75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 t="s">
        <v>1583</v>
      </c>
      <c r="AG23" s="88" t="s">
        <v>1583</v>
      </c>
      <c r="AH23" s="88" t="s">
        <v>1583</v>
      </c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19</v>
      </c>
      <c r="J24" s="34">
        <f t="shared" si="10"/>
        <v>9</v>
      </c>
      <c r="K24" s="35">
        <f t="shared" si="11"/>
        <v>0.6785714285714286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17</v>
      </c>
      <c r="J25" s="34">
        <f t="shared" si="10"/>
        <v>11</v>
      </c>
      <c r="K25" s="35">
        <f t="shared" si="11"/>
        <v>0.6071428571428571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27</v>
      </c>
      <c r="J30" s="34">
        <f t="shared" si="10"/>
        <v>1</v>
      </c>
      <c r="K30" s="35">
        <f t="shared" si="11"/>
        <v>0.9642857142857143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 t="s">
        <v>1583</v>
      </c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26</v>
      </c>
      <c r="J43" s="34">
        <f t="shared" si="10"/>
        <v>2</v>
      </c>
      <c r="K43" s="35">
        <f t="shared" si="11"/>
        <v>0.9285714285714286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5</v>
      </c>
      <c r="J44" s="34">
        <f t="shared" si="10"/>
        <v>23</v>
      </c>
      <c r="K44" s="35">
        <f t="shared" si="11"/>
        <v>0.17857142857142858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 t="s">
        <v>1583</v>
      </c>
      <c r="AG44" s="88" t="s">
        <v>1583</v>
      </c>
      <c r="AH44" s="88" t="s">
        <v>1583</v>
      </c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13</v>
      </c>
      <c r="J49" s="34">
        <f t="shared" si="10"/>
        <v>15</v>
      </c>
      <c r="K49" s="35">
        <f t="shared" si="11"/>
        <v>0.4642857142857143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 t="s">
        <v>1583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5</v>
      </c>
      <c r="J57" s="34">
        <f t="shared" si="10"/>
        <v>23</v>
      </c>
      <c r="K57" s="35">
        <f t="shared" si="11"/>
        <v>0.17857142857142858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 t="s">
        <v>1583</v>
      </c>
      <c r="AG57" s="88" t="s">
        <v>1583</v>
      </c>
      <c r="AH57" s="88" t="s">
        <v>1583</v>
      </c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19</v>
      </c>
      <c r="J66" s="34">
        <f t="shared" si="10"/>
        <v>9</v>
      </c>
      <c r="K66" s="35">
        <f t="shared" si="11"/>
        <v>0.6785714285714286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 t="s">
        <v>1583</v>
      </c>
      <c r="AH66" s="88" t="s">
        <v>1583</v>
      </c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14</v>
      </c>
      <c r="J67" s="34">
        <f t="shared" si="10"/>
        <v>14</v>
      </c>
      <c r="K67" s="35">
        <f t="shared" si="11"/>
        <v>0.5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 t="s">
        <v>1583</v>
      </c>
      <c r="AG67" s="88" t="s">
        <v>1583</v>
      </c>
      <c r="AH67" s="88" t="s">
        <v>1583</v>
      </c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13</v>
      </c>
      <c r="J70" s="34">
        <f t="shared" si="10"/>
        <v>15</v>
      </c>
      <c r="K70" s="35">
        <f t="shared" si="11"/>
        <v>0.4642857142857143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 t="s">
        <v>1583</v>
      </c>
      <c r="AG70" s="88" t="s">
        <v>1583</v>
      </c>
      <c r="AH70" s="88" t="s">
        <v>1583</v>
      </c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26</v>
      </c>
      <c r="J74" s="34">
        <f>COUNTIF(L74:AM74,"APAGADO")</f>
        <v>2</v>
      </c>
      <c r="K74" s="35">
        <f>(I74)/(J74+I74)</f>
        <v>0.9285714285714286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5</v>
      </c>
      <c r="J107" s="34">
        <f t="shared" si="22"/>
        <v>23</v>
      </c>
      <c r="K107" s="35">
        <f t="shared" si="23"/>
        <v>0.17857142857142858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 t="s">
        <v>1583</v>
      </c>
      <c r="AG107" s="88" t="s">
        <v>1583</v>
      </c>
      <c r="AH107" s="88" t="s">
        <v>1583</v>
      </c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26</v>
      </c>
      <c r="J111" s="34">
        <f t="shared" si="18"/>
        <v>2</v>
      </c>
      <c r="K111" s="35">
        <f t="shared" si="19"/>
        <v>0.9285714285714286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21</v>
      </c>
      <c r="J114" s="34">
        <f>COUNTIF(L114:AM114,"APAGADO")</f>
        <v>7</v>
      </c>
      <c r="K114" s="35">
        <f>(I114)/(J114+I114)</f>
        <v>0.75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 t="s">
        <v>1583</v>
      </c>
      <c r="AG114" s="88" t="s">
        <v>1583</v>
      </c>
      <c r="AH114" s="88" t="s">
        <v>1583</v>
      </c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 t="s">
        <v>1583</v>
      </c>
      <c r="AG115" s="88" t="s">
        <v>1583</v>
      </c>
      <c r="AH115" s="88" t="s">
        <v>1583</v>
      </c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21</v>
      </c>
      <c r="J117" s="34">
        <f t="shared" si="18"/>
        <v>7</v>
      </c>
      <c r="K117" s="35">
        <f t="shared" si="19"/>
        <v>0.75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 t="s">
        <v>1583</v>
      </c>
      <c r="AG117" s="88" t="s">
        <v>1583</v>
      </c>
      <c r="AH117" s="88" t="s">
        <v>1583</v>
      </c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23</v>
      </c>
      <c r="J119" s="34">
        <f t="shared" si="18"/>
        <v>5</v>
      </c>
      <c r="K119" s="35">
        <f t="shared" si="19"/>
        <v>0.8214285714285714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 t="s">
        <v>1583</v>
      </c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23</v>
      </c>
      <c r="J120" s="34">
        <f t="shared" si="18"/>
        <v>5</v>
      </c>
      <c r="K120" s="35">
        <f t="shared" si="19"/>
        <v>0.8214285714285714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 t="s">
        <v>1583</v>
      </c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21</v>
      </c>
      <c r="J121" s="34">
        <f t="shared" si="18"/>
        <v>7</v>
      </c>
      <c r="K121" s="35">
        <f t="shared" si="19"/>
        <v>0.75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 t="s">
        <v>1583</v>
      </c>
      <c r="AG121" s="88" t="s">
        <v>1583</v>
      </c>
      <c r="AH121" s="88" t="s">
        <v>1583</v>
      </c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21</v>
      </c>
      <c r="J122" s="34">
        <f t="shared" si="18"/>
        <v>7</v>
      </c>
      <c r="K122" s="35">
        <f t="shared" si="19"/>
        <v>0.75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 t="s">
        <v>1583</v>
      </c>
      <c r="AG122" s="88" t="s">
        <v>1583</v>
      </c>
      <c r="AH122" s="88" t="s">
        <v>1583</v>
      </c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23</v>
      </c>
      <c r="J123" s="34">
        <f t="shared" si="18"/>
        <v>5</v>
      </c>
      <c r="K123" s="35">
        <f t="shared" si="19"/>
        <v>0.8214285714285714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 t="s">
        <v>1583</v>
      </c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23</v>
      </c>
      <c r="J124" s="34">
        <f t="shared" si="18"/>
        <v>5</v>
      </c>
      <c r="K124" s="35">
        <f t="shared" si="19"/>
        <v>0.8214285714285714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 t="s">
        <v>1583</v>
      </c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22</v>
      </c>
      <c r="J125" s="34">
        <f t="shared" si="18"/>
        <v>6</v>
      </c>
      <c r="K125" s="35">
        <f t="shared" si="19"/>
        <v>0.7857142857142857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 t="s">
        <v>1583</v>
      </c>
      <c r="AG125" s="88" t="s">
        <v>1583</v>
      </c>
      <c r="AH125" s="88" t="s">
        <v>1583</v>
      </c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23</v>
      </c>
      <c r="J131" s="34">
        <f t="shared" si="18"/>
        <v>5</v>
      </c>
      <c r="K131" s="35">
        <f t="shared" si="19"/>
        <v>0.8214285714285714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 t="s">
        <v>1583</v>
      </c>
      <c r="AG131" s="88" t="s">
        <v>1583</v>
      </c>
      <c r="AH131" s="88" t="s">
        <v>1583</v>
      </c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23</v>
      </c>
      <c r="J132" s="34">
        <f t="shared" si="18"/>
        <v>5</v>
      </c>
      <c r="K132" s="35">
        <f t="shared" si="19"/>
        <v>0.8214285714285714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 t="s">
        <v>1583</v>
      </c>
      <c r="AG132" s="88" t="s">
        <v>1583</v>
      </c>
      <c r="AH132" s="88" t="s">
        <v>1583</v>
      </c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5</v>
      </c>
      <c r="J133" s="34">
        <f t="shared" si="18"/>
        <v>23</v>
      </c>
      <c r="K133" s="35">
        <f t="shared" si="19"/>
        <v>0.17857142857142858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5</v>
      </c>
      <c r="J134" s="34">
        <f t="shared" si="18"/>
        <v>23</v>
      </c>
      <c r="K134" s="35">
        <f t="shared" si="19"/>
        <v>0.17857142857142858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23</v>
      </c>
      <c r="J136" s="34">
        <f t="shared" si="18"/>
        <v>5</v>
      </c>
      <c r="K136" s="35">
        <f t="shared" si="19"/>
        <v>0.8214285714285714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 t="s">
        <v>1583</v>
      </c>
      <c r="AG136" s="88" t="s">
        <v>1583</v>
      </c>
      <c r="AH136" s="88" t="s">
        <v>1583</v>
      </c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23</v>
      </c>
      <c r="J140" s="34">
        <f t="shared" si="18"/>
        <v>5</v>
      </c>
      <c r="K140" s="35">
        <f t="shared" si="19"/>
        <v>0.8214285714285714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 t="s">
        <v>1583</v>
      </c>
      <c r="AG140" s="88" t="s">
        <v>1583</v>
      </c>
      <c r="AH140" s="88" t="s">
        <v>1583</v>
      </c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23</v>
      </c>
      <c r="J141" s="34">
        <f t="shared" si="18"/>
        <v>5</v>
      </c>
      <c r="K141" s="35">
        <f t="shared" si="19"/>
        <v>0.8214285714285714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 t="s">
        <v>1583</v>
      </c>
      <c r="AG141" s="88" t="s">
        <v>1583</v>
      </c>
      <c r="AH141" s="88" t="s">
        <v>1583</v>
      </c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20</v>
      </c>
      <c r="J142" s="34">
        <f>COUNTIF(L142:AM142,"APAGADO")</f>
        <v>8</v>
      </c>
      <c r="K142" s="35">
        <f>(I142)/(J142+I142)</f>
        <v>0.7142857142857143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 t="s">
        <v>1583</v>
      </c>
      <c r="AG142" s="88" t="s">
        <v>1583</v>
      </c>
      <c r="AH142" s="88" t="s">
        <v>1583</v>
      </c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23</v>
      </c>
      <c r="J143" s="34">
        <f>COUNTIF(L143:AM143,"APAGADO")</f>
        <v>5</v>
      </c>
      <c r="K143" s="35">
        <f>(I143)/(J143+I143)</f>
        <v>0.8214285714285714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 t="s">
        <v>1583</v>
      </c>
      <c r="AG143" s="88" t="s">
        <v>1583</v>
      </c>
      <c r="AH143" s="88" t="s">
        <v>1583</v>
      </c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27</v>
      </c>
      <c r="J146" s="34">
        <f t="shared" si="18"/>
        <v>1</v>
      </c>
      <c r="K146" s="35">
        <f t="shared" si="19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27</v>
      </c>
      <c r="J147" s="34">
        <f t="shared" si="18"/>
        <v>1</v>
      </c>
      <c r="K147" s="35">
        <f t="shared" si="19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24</v>
      </c>
      <c r="J148" s="34">
        <f t="shared" si="18"/>
        <v>4</v>
      </c>
      <c r="K148" s="35">
        <f t="shared" si="19"/>
        <v>0.8571428571428571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5</v>
      </c>
      <c r="J149" s="34">
        <f t="shared" ref="J149:J254" si="25">COUNTIF(L149:AM149,"APAGADO")</f>
        <v>23</v>
      </c>
      <c r="K149" s="35">
        <f t="shared" ref="K149:K254" si="26">(I149)/(J149+I149)</f>
        <v>0.17857142857142858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 t="s">
        <v>1583</v>
      </c>
      <c r="AG149" s="88" t="s">
        <v>1583</v>
      </c>
      <c r="AH149" s="88" t="s">
        <v>1583</v>
      </c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23</v>
      </c>
      <c r="J155" s="34">
        <f>COUNTIF(L155:AM155,"APAGADO")</f>
        <v>5</v>
      </c>
      <c r="K155" s="35">
        <f>(I155)/(J155+I155)</f>
        <v>0.8214285714285714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 t="s">
        <v>1583</v>
      </c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23</v>
      </c>
      <c r="J158" s="34">
        <f t="shared" ref="J158:J166" si="27">COUNTIF(L158:AM158,"APAGADO")</f>
        <v>5</v>
      </c>
      <c r="K158" s="35">
        <f t="shared" ref="K158:K166" si="28">(I158)/(J158+I158)</f>
        <v>0.8214285714285714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 t="s">
        <v>1583</v>
      </c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23</v>
      </c>
      <c r="J160" s="34">
        <f t="shared" si="27"/>
        <v>5</v>
      </c>
      <c r="K160" s="35">
        <f t="shared" si="28"/>
        <v>0.8214285714285714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 t="s">
        <v>1583</v>
      </c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23</v>
      </c>
      <c r="J161" s="34">
        <f t="shared" si="27"/>
        <v>5</v>
      </c>
      <c r="K161" s="35">
        <f t="shared" si="28"/>
        <v>0.8214285714285714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 t="s">
        <v>1583</v>
      </c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23</v>
      </c>
      <c r="J162" s="34">
        <f t="shared" si="27"/>
        <v>5</v>
      </c>
      <c r="K162" s="35">
        <f t="shared" si="28"/>
        <v>0.8214285714285714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 t="s">
        <v>1583</v>
      </c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23</v>
      </c>
      <c r="J163" s="34">
        <f t="shared" si="27"/>
        <v>5</v>
      </c>
      <c r="K163" s="35">
        <f t="shared" si="28"/>
        <v>0.8214285714285714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 t="s">
        <v>1583</v>
      </c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23</v>
      </c>
      <c r="J164" s="34">
        <f t="shared" si="27"/>
        <v>5</v>
      </c>
      <c r="K164" s="35">
        <f t="shared" si="28"/>
        <v>0.8214285714285714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 t="s">
        <v>1583</v>
      </c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23</v>
      </c>
      <c r="J165" s="34">
        <f t="shared" si="27"/>
        <v>5</v>
      </c>
      <c r="K165" s="35">
        <f t="shared" si="28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 t="s">
        <v>1583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9</v>
      </c>
      <c r="J166" s="34">
        <f t="shared" si="27"/>
        <v>19</v>
      </c>
      <c r="K166" s="35">
        <f t="shared" si="28"/>
        <v>0.32142857142857145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 t="s">
        <v>1583</v>
      </c>
      <c r="AG166" s="88" t="s">
        <v>1583</v>
      </c>
      <c r="AH166" s="88" t="s">
        <v>1583</v>
      </c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21</v>
      </c>
      <c r="J168" s="34">
        <f t="shared" si="25"/>
        <v>7</v>
      </c>
      <c r="K168" s="35">
        <f t="shared" si="26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21</v>
      </c>
      <c r="J169" s="34">
        <f t="shared" si="25"/>
        <v>7</v>
      </c>
      <c r="K169" s="35">
        <f t="shared" si="26"/>
        <v>0.75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26</v>
      </c>
      <c r="J173" s="34">
        <f t="shared" si="25"/>
        <v>2</v>
      </c>
      <c r="K173" s="35">
        <f t="shared" si="26"/>
        <v>0.9285714285714286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21</v>
      </c>
      <c r="J176" s="34">
        <f t="shared" si="25"/>
        <v>7</v>
      </c>
      <c r="K176" s="35">
        <f t="shared" si="26"/>
        <v>0.75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 t="s">
        <v>1583</v>
      </c>
      <c r="AG176" s="88" t="s">
        <v>1583</v>
      </c>
      <c r="AH176" s="88" t="s">
        <v>1583</v>
      </c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21</v>
      </c>
      <c r="J177" s="34">
        <f t="shared" si="25"/>
        <v>7</v>
      </c>
      <c r="K177" s="35">
        <f t="shared" si="26"/>
        <v>0.75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 t="s">
        <v>1583</v>
      </c>
      <c r="AG177" s="88" t="s">
        <v>1583</v>
      </c>
      <c r="AH177" s="88" t="s">
        <v>1583</v>
      </c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21</v>
      </c>
      <c r="J178" s="34">
        <f t="shared" si="25"/>
        <v>7</v>
      </c>
      <c r="K178" s="35">
        <f t="shared" si="26"/>
        <v>0.75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 t="s">
        <v>1583</v>
      </c>
      <c r="AG178" s="88" t="s">
        <v>1583</v>
      </c>
      <c r="AH178" s="88" t="s">
        <v>1583</v>
      </c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25</v>
      </c>
      <c r="J179" s="34">
        <f t="shared" si="25"/>
        <v>3</v>
      </c>
      <c r="K179" s="35">
        <f t="shared" si="26"/>
        <v>0.8928571428571429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27</v>
      </c>
      <c r="J180" s="34">
        <f t="shared" si="25"/>
        <v>1</v>
      </c>
      <c r="K180" s="35">
        <f t="shared" si="26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27</v>
      </c>
      <c r="J182" s="34">
        <f t="shared" si="25"/>
        <v>1</v>
      </c>
      <c r="K182" s="35">
        <f t="shared" si="26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27</v>
      </c>
      <c r="J183" s="34">
        <f t="shared" si="25"/>
        <v>1</v>
      </c>
      <c r="K183" s="35">
        <f t="shared" si="26"/>
        <v>0.9642857142857143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26</v>
      </c>
      <c r="J188" s="34">
        <f t="shared" si="25"/>
        <v>2</v>
      </c>
      <c r="K188" s="35">
        <f t="shared" si="26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27</v>
      </c>
      <c r="J193" s="34">
        <f t="shared" ref="J193" si="29">COUNTIF(L193:AM193,"APAGADO")</f>
        <v>1</v>
      </c>
      <c r="K193" s="35">
        <f t="shared" ref="K193" si="30">(I193)/(J193+I193)</f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6</v>
      </c>
      <c r="J195" s="34">
        <f t="shared" si="25"/>
        <v>22</v>
      </c>
      <c r="K195" s="35">
        <f t="shared" si="26"/>
        <v>0.21428571428571427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 t="s">
        <v>1583</v>
      </c>
      <c r="AG195" s="88" t="s">
        <v>1583</v>
      </c>
      <c r="AH195" s="88" t="s">
        <v>1583</v>
      </c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5</v>
      </c>
      <c r="J197" s="34">
        <f t="shared" si="25"/>
        <v>23</v>
      </c>
      <c r="K197" s="35">
        <f t="shared" si="26"/>
        <v>0.17857142857142858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 t="s">
        <v>1583</v>
      </c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16</v>
      </c>
      <c r="J198" s="34">
        <f t="shared" si="25"/>
        <v>12</v>
      </c>
      <c r="K198" s="35">
        <f t="shared" si="26"/>
        <v>0.5714285714285714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 t="s">
        <v>1583</v>
      </c>
      <c r="AG198" s="88" t="s">
        <v>1583</v>
      </c>
      <c r="AH198" s="88" t="s">
        <v>1583</v>
      </c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16</v>
      </c>
      <c r="J199" s="34">
        <f t="shared" si="25"/>
        <v>12</v>
      </c>
      <c r="K199" s="35">
        <f t="shared" si="26"/>
        <v>0.5714285714285714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 t="s">
        <v>1583</v>
      </c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24</v>
      </c>
      <c r="J202" s="34">
        <f t="shared" si="25"/>
        <v>4</v>
      </c>
      <c r="K202" s="35">
        <f t="shared" si="26"/>
        <v>0.8571428571428571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5</v>
      </c>
      <c r="J205" s="34">
        <f t="shared" si="25"/>
        <v>23</v>
      </c>
      <c r="K205" s="35">
        <f t="shared" si="26"/>
        <v>0.17857142857142858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25</v>
      </c>
      <c r="J206" s="34">
        <f t="shared" si="25"/>
        <v>3</v>
      </c>
      <c r="K206" s="35">
        <f t="shared" si="26"/>
        <v>0.8928571428571429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24</v>
      </c>
      <c r="J210" s="34">
        <f>COUNTIF(L210:AM210,"APAGADO")</f>
        <v>4</v>
      </c>
      <c r="K210" s="35">
        <f>(I210)/(J210+I210)</f>
        <v>0.8571428571428571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19</v>
      </c>
      <c r="J211" s="34">
        <f t="shared" si="25"/>
        <v>9</v>
      </c>
      <c r="K211" s="35">
        <f t="shared" si="26"/>
        <v>0.6785714285714286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 t="s">
        <v>1583</v>
      </c>
      <c r="AG211" s="88" t="s">
        <v>1583</v>
      </c>
      <c r="AH211" s="88" t="s">
        <v>1583</v>
      </c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22</v>
      </c>
      <c r="J212" s="34">
        <f t="shared" ref="J212" si="33">COUNTIF(L212:AM212,"APAGADO")</f>
        <v>6</v>
      </c>
      <c r="K212" s="35">
        <f t="shared" ref="K212" si="34">(I212)/(J212+I212)</f>
        <v>0.7857142857142857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 t="s">
        <v>1583</v>
      </c>
      <c r="AG212" s="88" t="s">
        <v>1583</v>
      </c>
      <c r="AH212" s="88" t="s">
        <v>1583</v>
      </c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26</v>
      </c>
      <c r="J213" s="34">
        <f t="shared" ref="J213" si="36">COUNTIF(L213:AM213,"APAGADO")</f>
        <v>2</v>
      </c>
      <c r="K213" s="35">
        <f t="shared" ref="K213" si="37">(I213)/(J213+I213)</f>
        <v>0.9285714285714286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19</v>
      </c>
      <c r="J218" s="34">
        <f t="shared" si="25"/>
        <v>9</v>
      </c>
      <c r="K218" s="35">
        <f t="shared" si="26"/>
        <v>0.6785714285714286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 t="s">
        <v>1583</v>
      </c>
      <c r="AH218" s="88" t="s">
        <v>1583</v>
      </c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19</v>
      </c>
      <c r="J220" s="34">
        <f t="shared" si="25"/>
        <v>9</v>
      </c>
      <c r="K220" s="35">
        <f t="shared" si="26"/>
        <v>0.6785714285714286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 t="s">
        <v>1583</v>
      </c>
      <c r="AH220" s="88" t="s">
        <v>1583</v>
      </c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23</v>
      </c>
      <c r="J222" s="34">
        <f t="shared" si="25"/>
        <v>5</v>
      </c>
      <c r="K222" s="35">
        <f t="shared" si="26"/>
        <v>0.8214285714285714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 t="s">
        <v>1583</v>
      </c>
      <c r="AG222" s="88" t="s">
        <v>1583</v>
      </c>
      <c r="AH222" s="88" t="s">
        <v>1583</v>
      </c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19</v>
      </c>
      <c r="J223" s="34">
        <f t="shared" si="25"/>
        <v>9</v>
      </c>
      <c r="K223" s="35">
        <f t="shared" si="26"/>
        <v>0.6785714285714286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 t="s">
        <v>1583</v>
      </c>
      <c r="AH223" s="88" t="s">
        <v>1583</v>
      </c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18</v>
      </c>
      <c r="J225" s="34">
        <f>COUNTIF(L225:AM225,"APAGADO")</f>
        <v>10</v>
      </c>
      <c r="K225" s="35">
        <f>(I225)/(J225+I225)</f>
        <v>0.6428571428571429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 t="s">
        <v>1583</v>
      </c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19</v>
      </c>
      <c r="J226" s="34">
        <f t="shared" si="25"/>
        <v>9</v>
      </c>
      <c r="K226" s="35">
        <f t="shared" si="26"/>
        <v>0.6785714285714286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 t="s">
        <v>1583</v>
      </c>
      <c r="AH226" s="88" t="s">
        <v>1583</v>
      </c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21</v>
      </c>
      <c r="J227" s="34">
        <f t="shared" si="25"/>
        <v>7</v>
      </c>
      <c r="K227" s="35">
        <f t="shared" si="26"/>
        <v>0.75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 t="s">
        <v>1583</v>
      </c>
      <c r="AG227" s="88" t="s">
        <v>1583</v>
      </c>
      <c r="AH227" s="88" t="s">
        <v>1583</v>
      </c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21</v>
      </c>
      <c r="J228" s="34">
        <f t="shared" si="25"/>
        <v>7</v>
      </c>
      <c r="K228" s="35">
        <f t="shared" si="26"/>
        <v>0.75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 t="s">
        <v>1583</v>
      </c>
      <c r="AG228" s="88" t="s">
        <v>1583</v>
      </c>
      <c r="AH228" s="88" t="s">
        <v>1583</v>
      </c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21</v>
      </c>
      <c r="J229" s="34">
        <f t="shared" si="25"/>
        <v>7</v>
      </c>
      <c r="K229" s="35">
        <f t="shared" si="26"/>
        <v>0.75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 t="s">
        <v>1583</v>
      </c>
      <c r="AG229" s="88" t="s">
        <v>1583</v>
      </c>
      <c r="AH229" s="88" t="s">
        <v>1583</v>
      </c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21</v>
      </c>
      <c r="J230" s="34">
        <f t="shared" si="25"/>
        <v>7</v>
      </c>
      <c r="K230" s="35">
        <f t="shared" si="26"/>
        <v>0.75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 t="s">
        <v>1583</v>
      </c>
      <c r="AG230" s="88" t="s">
        <v>1583</v>
      </c>
      <c r="AH230" s="88" t="s">
        <v>1583</v>
      </c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21</v>
      </c>
      <c r="J231" s="34">
        <f t="shared" si="25"/>
        <v>7</v>
      </c>
      <c r="K231" s="35">
        <f t="shared" si="26"/>
        <v>0.75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 t="s">
        <v>1583</v>
      </c>
      <c r="AG231" s="88" t="s">
        <v>1583</v>
      </c>
      <c r="AH231" s="88" t="s">
        <v>1583</v>
      </c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5</v>
      </c>
      <c r="J234" s="34">
        <f>COUNTIF(L234:AM234,"APAGADO")</f>
        <v>23</v>
      </c>
      <c r="K234" s="35">
        <f>(I234)/(J234+I234)</f>
        <v>0.17857142857142858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 t="s">
        <v>1583</v>
      </c>
      <c r="AG234" s="88" t="s">
        <v>1583</v>
      </c>
      <c r="AH234" s="88" t="s">
        <v>1583</v>
      </c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8</v>
      </c>
      <c r="J235" s="34">
        <f t="shared" si="25"/>
        <v>20</v>
      </c>
      <c r="K235" s="35">
        <f t="shared" si="26"/>
        <v>0.2857142857142857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27</v>
      </c>
      <c r="J236" s="34">
        <f t="shared" si="25"/>
        <v>1</v>
      </c>
      <c r="K236" s="35">
        <f t="shared" si="26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1583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1583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17</v>
      </c>
      <c r="J242" s="34">
        <f>COUNTIF(L242:AM242,"APAGADO")</f>
        <v>11</v>
      </c>
      <c r="K242" s="35">
        <f>(I242)/(J242+I242)</f>
        <v>0.6071428571428571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 t="s">
        <v>1583</v>
      </c>
      <c r="AG242" s="88" t="s">
        <v>1583</v>
      </c>
      <c r="AH242" s="88" t="s">
        <v>1583</v>
      </c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17</v>
      </c>
      <c r="J244" s="34">
        <f t="shared" si="25"/>
        <v>11</v>
      </c>
      <c r="K244" s="35">
        <f t="shared" si="26"/>
        <v>0.6071428571428571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 t="s">
        <v>1583</v>
      </c>
      <c r="AG244" s="88" t="s">
        <v>1583</v>
      </c>
      <c r="AH244" s="88" t="s">
        <v>1583</v>
      </c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21</v>
      </c>
      <c r="J245" s="34">
        <f t="shared" si="25"/>
        <v>7</v>
      </c>
      <c r="K245" s="35">
        <f t="shared" si="26"/>
        <v>0.75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 t="s">
        <v>1583</v>
      </c>
      <c r="AG245" s="88" t="s">
        <v>1583</v>
      </c>
      <c r="AH245" s="88" t="s">
        <v>1583</v>
      </c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21</v>
      </c>
      <c r="J246" s="34">
        <f>COUNTIF(L246:AM246,"APAGADO")</f>
        <v>7</v>
      </c>
      <c r="K246" s="35">
        <f>(I246)/(J246+I246)</f>
        <v>0.75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 t="s">
        <v>1583</v>
      </c>
      <c r="AG246" s="88" t="s">
        <v>1583</v>
      </c>
      <c r="AH246" s="88" t="s">
        <v>1583</v>
      </c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5</v>
      </c>
      <c r="J247" s="34">
        <f t="shared" si="25"/>
        <v>23</v>
      </c>
      <c r="K247" s="35">
        <f t="shared" si="26"/>
        <v>0.17857142857142858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6</v>
      </c>
      <c r="J251" s="34">
        <f t="shared" si="25"/>
        <v>22</v>
      </c>
      <c r="K251" s="35">
        <f t="shared" si="26"/>
        <v>0.21428571428571427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6</v>
      </c>
      <c r="J252" s="34">
        <f t="shared" si="25"/>
        <v>22</v>
      </c>
      <c r="K252" s="35">
        <f t="shared" si="26"/>
        <v>0.21428571428571427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6</v>
      </c>
      <c r="J253" s="34">
        <f>COUNTIF(L253:AM253,"APAGADO")</f>
        <v>22</v>
      </c>
      <c r="K253" s="35">
        <f>(I253)/(J253+I253)</f>
        <v>0.21428571428571427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9</v>
      </c>
      <c r="J254" s="34">
        <f t="shared" si="25"/>
        <v>19</v>
      </c>
      <c r="K254" s="35">
        <f t="shared" si="26"/>
        <v>0.32142857142857145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5</v>
      </c>
      <c r="J255" s="34">
        <f t="shared" ref="J255:J319" si="38">COUNTIF(L255:AM255,"APAGADO")</f>
        <v>23</v>
      </c>
      <c r="K255" s="35">
        <f t="shared" ref="K255:K319" si="39">(I255)/(J255+I255)</f>
        <v>0.17857142857142858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23</v>
      </c>
      <c r="J257" s="34">
        <f t="shared" si="38"/>
        <v>5</v>
      </c>
      <c r="K257" s="35">
        <f t="shared" si="39"/>
        <v>0.8214285714285714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 t="s">
        <v>1583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23</v>
      </c>
      <c r="J258" s="34">
        <f t="shared" ref="J258" si="41">COUNTIF(L258:AM258,"APAGADO")</f>
        <v>5</v>
      </c>
      <c r="K258" s="35">
        <f t="shared" ref="K258" si="42">(I258)/(J258+I258)</f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 t="s">
        <v>1583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23</v>
      </c>
      <c r="J259" s="34">
        <f t="shared" ref="J259" si="44">COUNTIF(L259:AM259,"APAGADO")</f>
        <v>5</v>
      </c>
      <c r="K259" s="35">
        <f t="shared" ref="K259" si="45">(I259)/(J259+I259)</f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 t="s">
        <v>1583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22</v>
      </c>
      <c r="J260" s="34">
        <f t="shared" si="38"/>
        <v>6</v>
      </c>
      <c r="K260" s="35">
        <f t="shared" si="39"/>
        <v>0.7857142857142857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 t="s">
        <v>1583</v>
      </c>
      <c r="AG260" s="88" t="s">
        <v>1583</v>
      </c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20</v>
      </c>
      <c r="J261" s="34">
        <f t="shared" si="38"/>
        <v>8</v>
      </c>
      <c r="K261" s="35">
        <f t="shared" si="39"/>
        <v>0.7142857142857143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 t="s">
        <v>1583</v>
      </c>
      <c r="AG261" s="88" t="s">
        <v>1583</v>
      </c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22</v>
      </c>
      <c r="J262" s="34">
        <f t="shared" si="38"/>
        <v>6</v>
      </c>
      <c r="K262" s="35">
        <f t="shared" si="39"/>
        <v>0.7857142857142857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 t="s">
        <v>1583</v>
      </c>
      <c r="AG262" s="88" t="s">
        <v>1583</v>
      </c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22</v>
      </c>
      <c r="J263" s="34">
        <f t="shared" si="38"/>
        <v>6</v>
      </c>
      <c r="K263" s="35">
        <f t="shared" si="39"/>
        <v>0.7857142857142857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 t="s">
        <v>1583</v>
      </c>
      <c r="AG263" s="88" t="s">
        <v>1583</v>
      </c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22</v>
      </c>
      <c r="J264" s="34">
        <f t="shared" si="38"/>
        <v>6</v>
      </c>
      <c r="K264" s="35">
        <f t="shared" si="39"/>
        <v>0.7857142857142857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 t="s">
        <v>1583</v>
      </c>
      <c r="AG264" s="88" t="s">
        <v>1583</v>
      </c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22</v>
      </c>
      <c r="J265" s="34">
        <f t="shared" si="38"/>
        <v>6</v>
      </c>
      <c r="K265" s="35">
        <f t="shared" si="39"/>
        <v>0.7857142857142857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 t="s">
        <v>1583</v>
      </c>
      <c r="AG265" s="88" t="s">
        <v>1583</v>
      </c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21</v>
      </c>
      <c r="J266" s="34">
        <f>COUNTIF(L266:AM266,"APAGADO")</f>
        <v>7</v>
      </c>
      <c r="K266" s="35">
        <f>(I266)/(J266+I266)</f>
        <v>0.75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 t="s">
        <v>1583</v>
      </c>
      <c r="AG266" s="88" t="s">
        <v>1583</v>
      </c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22</v>
      </c>
      <c r="J267" s="34">
        <f>COUNTIF(L267:AM267,"APAGADO")</f>
        <v>6</v>
      </c>
      <c r="K267" s="35">
        <f>(I267)/(J267+I267)</f>
        <v>0.7857142857142857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 t="s">
        <v>1583</v>
      </c>
      <c r="AG267" s="88" t="s">
        <v>1583</v>
      </c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22</v>
      </c>
      <c r="J268" s="34">
        <f>COUNTIF(L268:AM268,"APAGADO")</f>
        <v>6</v>
      </c>
      <c r="K268" s="35">
        <f>(I268)/(J268+I268)</f>
        <v>0.7857142857142857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 t="s">
        <v>1583</v>
      </c>
      <c r="AG268" s="88" t="s">
        <v>1583</v>
      </c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22</v>
      </c>
      <c r="J269" s="34">
        <f>COUNTIF(L269:AM269,"APAGADO")</f>
        <v>6</v>
      </c>
      <c r="K269" s="35">
        <f>(I269)/(J269+I269)</f>
        <v>0.7857142857142857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 t="s">
        <v>1583</v>
      </c>
      <c r="AG269" s="88" t="s">
        <v>1583</v>
      </c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22</v>
      </c>
      <c r="J270" s="34">
        <f t="shared" si="38"/>
        <v>6</v>
      </c>
      <c r="K270" s="35">
        <f t="shared" si="39"/>
        <v>0.7857142857142857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 t="s">
        <v>1583</v>
      </c>
      <c r="AG270" s="88" t="s">
        <v>1583</v>
      </c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22</v>
      </c>
      <c r="J271" s="34">
        <f t="shared" si="38"/>
        <v>6</v>
      </c>
      <c r="K271" s="35">
        <f t="shared" si="39"/>
        <v>0.7857142857142857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 t="s">
        <v>1583</v>
      </c>
      <c r="AG271" s="88" t="s">
        <v>1583</v>
      </c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22</v>
      </c>
      <c r="J272" s="34">
        <f t="shared" si="38"/>
        <v>6</v>
      </c>
      <c r="K272" s="35">
        <f t="shared" si="39"/>
        <v>0.7857142857142857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 t="s">
        <v>1583</v>
      </c>
      <c r="AG272" s="88" t="s">
        <v>1583</v>
      </c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22</v>
      </c>
      <c r="J273" s="34">
        <f t="shared" si="38"/>
        <v>6</v>
      </c>
      <c r="K273" s="35">
        <f t="shared" si="39"/>
        <v>0.7857142857142857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 t="s">
        <v>1583</v>
      </c>
      <c r="AG273" s="88" t="s">
        <v>1583</v>
      </c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6</v>
      </c>
      <c r="J274" s="34">
        <f t="shared" si="38"/>
        <v>22</v>
      </c>
      <c r="K274" s="35">
        <f t="shared" si="39"/>
        <v>0.21428571428571427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22</v>
      </c>
      <c r="J275" s="34">
        <f>COUNTIF(L275:AM275,"APAGADO")</f>
        <v>6</v>
      </c>
      <c r="K275" s="35">
        <f>(I275)/(J275+I275)</f>
        <v>0.7857142857142857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 t="s">
        <v>1583</v>
      </c>
      <c r="AG275" s="88" t="s">
        <v>1583</v>
      </c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22</v>
      </c>
      <c r="J276" s="34">
        <f>COUNTIF(L276:AM276,"APAGADO")</f>
        <v>6</v>
      </c>
      <c r="K276" s="35">
        <f>(I276)/(J276+I276)</f>
        <v>0.7857142857142857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22</v>
      </c>
      <c r="J277" s="34">
        <f>COUNTIF(L277:AM277,"APAGADO")</f>
        <v>6</v>
      </c>
      <c r="K277" s="35">
        <f>(I277)/(J277+I277)</f>
        <v>0.7857142857142857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 t="s">
        <v>1583</v>
      </c>
      <c r="AG277" s="88" t="s">
        <v>1583</v>
      </c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22</v>
      </c>
      <c r="J278" s="34">
        <f>COUNTIF(L278:AM278,"APAGADO")</f>
        <v>6</v>
      </c>
      <c r="K278" s="35">
        <f>(I278)/(J278+I278)</f>
        <v>0.7857142857142857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 t="s">
        <v>1583</v>
      </c>
      <c r="AG278" s="88" t="s">
        <v>1583</v>
      </c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25</v>
      </c>
      <c r="J279" s="34">
        <f t="shared" si="38"/>
        <v>3</v>
      </c>
      <c r="K279" s="35">
        <f t="shared" si="39"/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 t="s">
        <v>1583</v>
      </c>
      <c r="AG279" s="88" t="s">
        <v>1583</v>
      </c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25</v>
      </c>
      <c r="J280" s="34">
        <f t="shared" si="38"/>
        <v>3</v>
      </c>
      <c r="K280" s="35">
        <f t="shared" si="39"/>
        <v>0.8928571428571429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 t="s">
        <v>1583</v>
      </c>
      <c r="AG280" s="88" t="s">
        <v>1583</v>
      </c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27</v>
      </c>
      <c r="J282" s="34">
        <f t="shared" si="38"/>
        <v>1</v>
      </c>
      <c r="K282" s="35">
        <f t="shared" si="39"/>
        <v>0.9642857142857143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 t="s">
        <v>1583</v>
      </c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 t="s">
        <v>1583</v>
      </c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 t="s">
        <v>1583</v>
      </c>
      <c r="AG286" s="88" t="s">
        <v>1583</v>
      </c>
      <c r="AH286" s="88" t="s">
        <v>1583</v>
      </c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 t="s">
        <v>1583</v>
      </c>
      <c r="AG287" s="88" t="s">
        <v>1583</v>
      </c>
      <c r="AH287" s="88" t="s">
        <v>1583</v>
      </c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22</v>
      </c>
      <c r="J292" s="34">
        <f t="shared" si="38"/>
        <v>6</v>
      </c>
      <c r="K292" s="35">
        <f t="shared" si="39"/>
        <v>0.7857142857142857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 t="s">
        <v>1583</v>
      </c>
      <c r="AG292" s="88" t="s">
        <v>1583</v>
      </c>
      <c r="AH292" s="88" t="s">
        <v>1583</v>
      </c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22</v>
      </c>
      <c r="J295" s="34">
        <f t="shared" si="38"/>
        <v>6</v>
      </c>
      <c r="K295" s="35">
        <f t="shared" si="39"/>
        <v>0.7857142857142857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 t="s">
        <v>1583</v>
      </c>
      <c r="AG295" s="88" t="s">
        <v>1583</v>
      </c>
      <c r="AH295" s="88" t="s">
        <v>1583</v>
      </c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22</v>
      </c>
      <c r="J297" s="34">
        <f t="shared" si="38"/>
        <v>6</v>
      </c>
      <c r="K297" s="35">
        <f t="shared" si="39"/>
        <v>0.7857142857142857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 t="s">
        <v>1583</v>
      </c>
      <c r="AG297" s="88" t="s">
        <v>1583</v>
      </c>
      <c r="AH297" s="88" t="s">
        <v>1583</v>
      </c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22</v>
      </c>
      <c r="J298" s="34">
        <f>COUNTIF(L298:AM298,"APAGADO")</f>
        <v>6</v>
      </c>
      <c r="K298" s="35">
        <f>(I298)/(J298+I298)</f>
        <v>0.7857142857142857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 t="s">
        <v>1583</v>
      </c>
      <c r="AG298" s="88" t="s">
        <v>1583</v>
      </c>
      <c r="AH298" s="88" t="s">
        <v>1583</v>
      </c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22</v>
      </c>
      <c r="J299" s="34">
        <f>COUNTIF(L299:AM299,"APAGADO")</f>
        <v>6</v>
      </c>
      <c r="K299" s="35">
        <f>(I299)/(J299+I299)</f>
        <v>0.7857142857142857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 t="s">
        <v>1583</v>
      </c>
      <c r="AG299" s="88" t="s">
        <v>1583</v>
      </c>
      <c r="AH299" s="88" t="s">
        <v>1583</v>
      </c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22</v>
      </c>
      <c r="J300" s="34">
        <f>COUNTIF(L300:AM300,"APAGADO")</f>
        <v>6</v>
      </c>
      <c r="K300" s="35">
        <f>(I300)/(J300+I300)</f>
        <v>0.7857142857142857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 t="s">
        <v>1583</v>
      </c>
      <c r="AG300" s="88" t="s">
        <v>1583</v>
      </c>
      <c r="AH300" s="88" t="s">
        <v>1583</v>
      </c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 t="s">
        <v>1583</v>
      </c>
      <c r="AG302" s="88" t="s">
        <v>1583</v>
      </c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22</v>
      </c>
      <c r="J304" s="34">
        <f>COUNTIF(L304:AM304,"APAGADO")</f>
        <v>6</v>
      </c>
      <c r="K304" s="35">
        <f>(I304)/(J304+I304)</f>
        <v>0.7857142857142857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 t="s">
        <v>1583</v>
      </c>
      <c r="AG304" s="88" t="s">
        <v>1583</v>
      </c>
      <c r="AH304" s="88" t="s">
        <v>1583</v>
      </c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22</v>
      </c>
      <c r="J305" s="34">
        <f>COUNTIF(L305:AM305,"APAGADO")</f>
        <v>6</v>
      </c>
      <c r="K305" s="35">
        <f>(I305)/(J305+I305)</f>
        <v>0.7857142857142857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 t="s">
        <v>1583</v>
      </c>
      <c r="AG305" s="88" t="s">
        <v>1583</v>
      </c>
      <c r="AH305" s="88" t="s">
        <v>1583</v>
      </c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22</v>
      </c>
      <c r="J306" s="34">
        <f>COUNTIF(L306:AM306,"APAGADO")</f>
        <v>6</v>
      </c>
      <c r="K306" s="35">
        <f>(I306)/(J306+I306)</f>
        <v>0.7857142857142857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 t="s">
        <v>1583</v>
      </c>
      <c r="AG306" s="88" t="s">
        <v>1583</v>
      </c>
      <c r="AH306" s="88" t="s">
        <v>1583</v>
      </c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22</v>
      </c>
      <c r="J307" s="34">
        <f t="shared" si="38"/>
        <v>6</v>
      </c>
      <c r="K307" s="35">
        <f t="shared" si="39"/>
        <v>0.7857142857142857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 t="s">
        <v>1583</v>
      </c>
      <c r="AG307" s="88" t="s">
        <v>1583</v>
      </c>
      <c r="AH307" s="88" t="s">
        <v>1583</v>
      </c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22</v>
      </c>
      <c r="J308" s="34">
        <f t="shared" si="38"/>
        <v>6</v>
      </c>
      <c r="K308" s="35">
        <f t="shared" si="39"/>
        <v>0.7857142857142857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 t="s">
        <v>1583</v>
      </c>
      <c r="AG308" s="88" t="s">
        <v>1583</v>
      </c>
      <c r="AH308" s="88" t="s">
        <v>1583</v>
      </c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21</v>
      </c>
      <c r="J309" s="34">
        <f t="shared" si="38"/>
        <v>7</v>
      </c>
      <c r="K309" s="35">
        <f t="shared" si="39"/>
        <v>0.75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 t="s">
        <v>1583</v>
      </c>
      <c r="AG309" s="88" t="s">
        <v>1583</v>
      </c>
      <c r="AH309" s="88" t="s">
        <v>1583</v>
      </c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21</v>
      </c>
      <c r="J310" s="34">
        <f t="shared" si="38"/>
        <v>7</v>
      </c>
      <c r="K310" s="35">
        <f t="shared" si="39"/>
        <v>0.75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 t="s">
        <v>1583</v>
      </c>
      <c r="AG310" s="88" t="s">
        <v>1583</v>
      </c>
      <c r="AH310" s="88" t="s">
        <v>1583</v>
      </c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22</v>
      </c>
      <c r="J311" s="34">
        <f t="shared" si="38"/>
        <v>6</v>
      </c>
      <c r="K311" s="35">
        <f t="shared" si="39"/>
        <v>0.7857142857142857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 t="s">
        <v>1583</v>
      </c>
      <c r="AG311" s="88" t="s">
        <v>1583</v>
      </c>
      <c r="AH311" s="88" t="s">
        <v>1583</v>
      </c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22</v>
      </c>
      <c r="J312" s="34">
        <f t="shared" si="38"/>
        <v>6</v>
      </c>
      <c r="K312" s="35">
        <f t="shared" si="39"/>
        <v>0.7857142857142857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 t="s">
        <v>1583</v>
      </c>
      <c r="AG312" s="88" t="s">
        <v>1583</v>
      </c>
      <c r="AH312" s="88" t="s">
        <v>1583</v>
      </c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17</v>
      </c>
      <c r="J313" s="34">
        <f>COUNTIF(L313:AM313,"APAGADO")</f>
        <v>11</v>
      </c>
      <c r="K313" s="35">
        <f>(I313)/(J313+I313)</f>
        <v>0.6071428571428571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 t="s">
        <v>1583</v>
      </c>
      <c r="AG313" s="88" t="s">
        <v>1583</v>
      </c>
      <c r="AH313" s="88" t="s">
        <v>1583</v>
      </c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6</v>
      </c>
      <c r="J314" s="34">
        <f>COUNTIF(L314:AM314,"APAGADO")</f>
        <v>22</v>
      </c>
      <c r="K314" s="35">
        <f>(I314)/(J314+I314)</f>
        <v>0.21428571428571427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 t="s">
        <v>1583</v>
      </c>
      <c r="AG314" s="88" t="s">
        <v>1583</v>
      </c>
      <c r="AH314" s="88" t="s">
        <v>1583</v>
      </c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9</v>
      </c>
      <c r="J315" s="34">
        <f>COUNTIF(L315:AM315,"APAGADO")</f>
        <v>19</v>
      </c>
      <c r="K315" s="35">
        <f>(I315)/(J315+I315)</f>
        <v>0.32142857142857145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 t="s">
        <v>1583</v>
      </c>
      <c r="AG315" s="88" t="s">
        <v>1583</v>
      </c>
      <c r="AH315" s="88" t="s">
        <v>1583</v>
      </c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25</v>
      </c>
      <c r="J329" s="34">
        <f t="shared" si="50"/>
        <v>3</v>
      </c>
      <c r="K329" s="35">
        <f t="shared" si="51"/>
        <v>0.8928571428571429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 t="s">
        <v>1583</v>
      </c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24</v>
      </c>
      <c r="J332" s="34">
        <f t="shared" si="50"/>
        <v>4</v>
      </c>
      <c r="K332" s="35">
        <f t="shared" si="5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 t="s">
        <v>1583</v>
      </c>
      <c r="AG332" s="88" t="s">
        <v>1583</v>
      </c>
      <c r="AH332" s="88" t="s">
        <v>1583</v>
      </c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24</v>
      </c>
      <c r="J333" s="34">
        <f t="shared" si="50"/>
        <v>4</v>
      </c>
      <c r="K333" s="35">
        <f t="shared" si="51"/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 t="s">
        <v>1583</v>
      </c>
      <c r="AG333" s="88" t="s">
        <v>1583</v>
      </c>
      <c r="AH333" s="88" t="s">
        <v>1583</v>
      </c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5</v>
      </c>
      <c r="J334" s="34">
        <f t="shared" si="50"/>
        <v>23</v>
      </c>
      <c r="K334" s="35">
        <f t="shared" si="51"/>
        <v>0.17857142857142858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 t="s">
        <v>1583</v>
      </c>
      <c r="AG334" s="88" t="s">
        <v>1583</v>
      </c>
      <c r="AH334" s="88" t="s">
        <v>1583</v>
      </c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5</v>
      </c>
      <c r="J335" s="34">
        <f t="shared" si="50"/>
        <v>23</v>
      </c>
      <c r="K335" s="35">
        <f t="shared" si="51"/>
        <v>0.17857142857142858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22</v>
      </c>
      <c r="J341" s="34">
        <f>COUNTIF(L341:AM341,"APAGADO")</f>
        <v>6</v>
      </c>
      <c r="K341" s="35">
        <f>(I341)/(J341+I341)</f>
        <v>0.7857142857142857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23</v>
      </c>
      <c r="J345" s="34">
        <f>COUNTIF(L345:AM345,"APAGADO")</f>
        <v>5</v>
      </c>
      <c r="K345" s="35">
        <f>(I345)/(J345+I345)</f>
        <v>0.8214285714285714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 t="s">
        <v>1583</v>
      </c>
      <c r="AG345" s="88" t="s">
        <v>1583</v>
      </c>
      <c r="AH345" s="88" t="s">
        <v>1583</v>
      </c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24</v>
      </c>
      <c r="J346" s="34">
        <f>COUNTIF(L346:AM346,"APAGADO")</f>
        <v>4</v>
      </c>
      <c r="K346" s="35">
        <f>(I346)/(J346+I346)</f>
        <v>0.8571428571428571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 t="s">
        <v>1583</v>
      </c>
      <c r="AG346" s="88" t="s">
        <v>1583</v>
      </c>
      <c r="AH346" s="88" t="s">
        <v>1583</v>
      </c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23</v>
      </c>
      <c r="J347" s="34">
        <f t="shared" si="50"/>
        <v>5</v>
      </c>
      <c r="K347" s="35">
        <f t="shared" si="51"/>
        <v>0.8214285714285714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 t="s">
        <v>1583</v>
      </c>
      <c r="AG347" s="88" t="s">
        <v>1583</v>
      </c>
      <c r="AH347" s="88" t="s">
        <v>1583</v>
      </c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18</v>
      </c>
      <c r="J351" s="34">
        <f>COUNTIF(L351:AM351,"APAGADO")</f>
        <v>10</v>
      </c>
      <c r="K351" s="35">
        <f>(I351)/(J351+I351)</f>
        <v>0.6428571428571429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 t="s">
        <v>1583</v>
      </c>
      <c r="AG351" s="88" t="s">
        <v>1583</v>
      </c>
      <c r="AH351" s="88" t="s">
        <v>1583</v>
      </c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25</v>
      </c>
      <c r="J352" s="34">
        <f t="shared" si="50"/>
        <v>3</v>
      </c>
      <c r="K352" s="35">
        <f t="shared" si="51"/>
        <v>0.8928571428571429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19</v>
      </c>
      <c r="J353" s="34">
        <f t="shared" si="50"/>
        <v>9</v>
      </c>
      <c r="K353" s="35">
        <f t="shared" si="51"/>
        <v>0.6785714285714286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 t="s">
        <v>1583</v>
      </c>
      <c r="AG353" s="88" t="s">
        <v>1583</v>
      </c>
      <c r="AH353" s="88" t="s">
        <v>1583</v>
      </c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23</v>
      </c>
      <c r="J355" s="34">
        <f>COUNTIF(L355:AM355,"APAGADO")</f>
        <v>5</v>
      </c>
      <c r="K355" s="35">
        <f>(I355)/(J355+I355)</f>
        <v>0.8214285714285714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23</v>
      </c>
      <c r="J359" s="34">
        <f>COUNTIF(L359:AM359,"APAGADO")</f>
        <v>5</v>
      </c>
      <c r="K359" s="35">
        <f>(I359)/(J359+I359)</f>
        <v>0.8214285714285714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 t="s">
        <v>1583</v>
      </c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23</v>
      </c>
      <c r="J360" s="34">
        <f t="shared" ref="J360" si="54">COUNTIF(L360:AM360,"APAGADO")</f>
        <v>5</v>
      </c>
      <c r="K360" s="35">
        <f t="shared" ref="K360" si="55">(I360)/(J360+I360)</f>
        <v>0.8214285714285714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 t="s">
        <v>1583</v>
      </c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21</v>
      </c>
      <c r="J361" s="34">
        <f t="shared" si="50"/>
        <v>7</v>
      </c>
      <c r="K361" s="35">
        <f t="shared" si="51"/>
        <v>0.75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21</v>
      </c>
      <c r="J362" s="34">
        <f t="shared" si="50"/>
        <v>7</v>
      </c>
      <c r="K362" s="35">
        <f t="shared" si="51"/>
        <v>0.75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21</v>
      </c>
      <c r="J363" s="34">
        <f t="shared" si="50"/>
        <v>7</v>
      </c>
      <c r="K363" s="35">
        <f t="shared" si="51"/>
        <v>0.75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20</v>
      </c>
      <c r="J364" s="34">
        <f t="shared" si="50"/>
        <v>8</v>
      </c>
      <c r="K364" s="35">
        <f t="shared" si="51"/>
        <v>0.7142857142857143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20</v>
      </c>
      <c r="J365" s="34">
        <f t="shared" si="50"/>
        <v>8</v>
      </c>
      <c r="K365" s="35">
        <f t="shared" si="51"/>
        <v>0.7142857142857143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 t="s">
        <v>1583</v>
      </c>
      <c r="AG365" s="88" t="s">
        <v>1583</v>
      </c>
      <c r="AH365" s="88" t="s">
        <v>1583</v>
      </c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27</v>
      </c>
      <c r="J369" s="34">
        <f t="shared" si="50"/>
        <v>1</v>
      </c>
      <c r="K369" s="35">
        <f t="shared" si="51"/>
        <v>0.9642857142857143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 t="s">
        <v>1583</v>
      </c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5</v>
      </c>
      <c r="J383" s="34">
        <f t="shared" si="50"/>
        <v>23</v>
      </c>
      <c r="K383" s="35">
        <f t="shared" si="51"/>
        <v>0.17857142857142858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 t="s">
        <v>1583</v>
      </c>
      <c r="AG383" s="88" t="s">
        <v>1583</v>
      </c>
      <c r="AH383" s="88" t="s">
        <v>1583</v>
      </c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23</v>
      </c>
      <c r="J384" s="34">
        <f>COUNTIF(L384:AM384,"APAGADO")</f>
        <v>5</v>
      </c>
      <c r="K384" s="35">
        <f>(I384)/(J384+I384)</f>
        <v>0.8214285714285714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 t="s">
        <v>1583</v>
      </c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23</v>
      </c>
      <c r="J385" s="34">
        <f>COUNTIF(L385:AM385,"APAGADO")</f>
        <v>5</v>
      </c>
      <c r="K385" s="35">
        <f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23</v>
      </c>
      <c r="J386" s="34">
        <f t="shared" si="50"/>
        <v>5</v>
      </c>
      <c r="K386" s="35">
        <f t="shared" si="51"/>
        <v>0.8214285714285714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 t="s">
        <v>1583</v>
      </c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23</v>
      </c>
      <c r="J387" s="34">
        <f t="shared" si="50"/>
        <v>5</v>
      </c>
      <c r="K387" s="35">
        <f t="shared" si="51"/>
        <v>0.8214285714285714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 t="s">
        <v>1583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23</v>
      </c>
      <c r="J388" s="34">
        <f>COUNTIF(L388:AM388,"APAGADO")</f>
        <v>5</v>
      </c>
      <c r="K388" s="35">
        <f>(I388)/(J388+I388)</f>
        <v>0.8214285714285714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 t="s">
        <v>1583</v>
      </c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23</v>
      </c>
      <c r="J389" s="34">
        <f>COUNTIF(L389:AM389,"APAGADO")</f>
        <v>5</v>
      </c>
      <c r="K389" s="35">
        <f>(I389)/(J389+I389)</f>
        <v>0.8214285714285714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 t="s">
        <v>1583</v>
      </c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6</v>
      </c>
      <c r="J390" s="34">
        <f t="shared" ref="J390" si="56">COUNTIF(L390:AM390,"APAGADO")</f>
        <v>22</v>
      </c>
      <c r="K390" s="35">
        <f t="shared" ref="K390" si="57">(I390)/(J390+I390)</f>
        <v>0.21428571428571427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24</v>
      </c>
      <c r="J391" s="34">
        <f t="shared" si="50"/>
        <v>4</v>
      </c>
      <c r="K391" s="35">
        <f t="shared" si="51"/>
        <v>0.8571428571428571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24</v>
      </c>
      <c r="J392" s="34">
        <f t="shared" si="50"/>
        <v>4</v>
      </c>
      <c r="K392" s="35">
        <f t="shared" si="51"/>
        <v>0.8571428571428571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16</v>
      </c>
      <c r="J398" s="34">
        <f t="shared" ref="J398:J459" si="58">COUNTIF(L398:AM398,"APAGADO")</f>
        <v>12</v>
      </c>
      <c r="K398" s="35">
        <f t="shared" ref="K398:K459" si="59">(I398)/(J398+I398)</f>
        <v>0.5714285714285714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24</v>
      </c>
      <c r="J401" s="34">
        <f t="shared" si="58"/>
        <v>4</v>
      </c>
      <c r="K401" s="35">
        <f t="shared" si="59"/>
        <v>0.8571428571428571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6</v>
      </c>
      <c r="J402" s="34">
        <f t="shared" si="58"/>
        <v>22</v>
      </c>
      <c r="K402" s="35">
        <f t="shared" si="59"/>
        <v>0.21428571428571427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14</v>
      </c>
      <c r="J403" s="34">
        <f t="shared" si="58"/>
        <v>14</v>
      </c>
      <c r="K403" s="35">
        <f t="shared" si="59"/>
        <v>0.5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23</v>
      </c>
      <c r="J404" s="34">
        <f>COUNTIF(L404:AM404,"APAGADO")</f>
        <v>5</v>
      </c>
      <c r="K404" s="35">
        <f>(I404)/(J404+I404)</f>
        <v>0.8214285714285714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24</v>
      </c>
      <c r="J407" s="34">
        <f>COUNTIF(L407:AM407,"APAGADO")</f>
        <v>4</v>
      </c>
      <c r="K407" s="35">
        <f>(I407)/(J407+I407)</f>
        <v>0.8571428571428571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19</v>
      </c>
      <c r="J409" s="34">
        <f t="shared" si="58"/>
        <v>9</v>
      </c>
      <c r="K409" s="35">
        <f t="shared" si="59"/>
        <v>0.6785714285714286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24</v>
      </c>
      <c r="J415" s="34">
        <f t="shared" si="58"/>
        <v>4</v>
      </c>
      <c r="K415" s="35">
        <f t="shared" si="59"/>
        <v>0.8571428571428571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24</v>
      </c>
      <c r="J416" s="34">
        <f t="shared" si="58"/>
        <v>4</v>
      </c>
      <c r="K416" s="35">
        <f t="shared" si="59"/>
        <v>0.8571428571428571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5</v>
      </c>
      <c r="J417" s="34">
        <f>COUNTIF(L417:AM417,"APAGADO")</f>
        <v>23</v>
      </c>
      <c r="K417" s="35">
        <f>(I417)/(J417+I417)</f>
        <v>0.17857142857142858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22</v>
      </c>
      <c r="J418" s="34">
        <f t="shared" si="58"/>
        <v>6</v>
      </c>
      <c r="K418" s="35">
        <f t="shared" si="59"/>
        <v>0.7857142857142857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 t="s">
        <v>1583</v>
      </c>
      <c r="AG418" s="88" t="s">
        <v>1583</v>
      </c>
      <c r="AH418" s="88" t="s">
        <v>1583</v>
      </c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22</v>
      </c>
      <c r="J419" s="34">
        <f t="shared" si="58"/>
        <v>6</v>
      </c>
      <c r="K419" s="35">
        <f t="shared" si="59"/>
        <v>0.7857142857142857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 t="s">
        <v>1583</v>
      </c>
      <c r="AG419" s="88" t="s">
        <v>1583</v>
      </c>
      <c r="AH419" s="88" t="s">
        <v>1583</v>
      </c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18</v>
      </c>
      <c r="J420" s="34">
        <f t="shared" si="58"/>
        <v>10</v>
      </c>
      <c r="K420" s="35">
        <f t="shared" si="59"/>
        <v>0.6428571428571429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 t="s">
        <v>1583</v>
      </c>
      <c r="AG420" s="88" t="s">
        <v>1583</v>
      </c>
      <c r="AH420" s="88" t="s">
        <v>1583</v>
      </c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18</v>
      </c>
      <c r="J421" s="34">
        <f t="shared" si="58"/>
        <v>10</v>
      </c>
      <c r="K421" s="35">
        <f t="shared" si="59"/>
        <v>0.6428571428571429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 t="s">
        <v>1583</v>
      </c>
      <c r="AG421" s="88" t="s">
        <v>1583</v>
      </c>
      <c r="AH421" s="88" t="s">
        <v>1583</v>
      </c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22</v>
      </c>
      <c r="J422" s="34">
        <f t="shared" si="58"/>
        <v>6</v>
      </c>
      <c r="K422" s="35">
        <f t="shared" si="59"/>
        <v>0.7857142857142857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 t="s">
        <v>1583</v>
      </c>
      <c r="AG422" s="88" t="s">
        <v>1583</v>
      </c>
      <c r="AH422" s="88" t="s">
        <v>1583</v>
      </c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22</v>
      </c>
      <c r="J423" s="34">
        <f t="shared" si="58"/>
        <v>6</v>
      </c>
      <c r="K423" s="35">
        <f t="shared" si="59"/>
        <v>0.7857142857142857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 t="s">
        <v>1583</v>
      </c>
      <c r="AG423" s="88" t="s">
        <v>1583</v>
      </c>
      <c r="AH423" s="88" t="s">
        <v>1583</v>
      </c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22</v>
      </c>
      <c r="J424" s="34">
        <f>COUNTIF(L424:AM424,"APAGADO")</f>
        <v>6</v>
      </c>
      <c r="K424" s="35">
        <f>(I424)/(J424+I424)</f>
        <v>0.7857142857142857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 t="s">
        <v>1583</v>
      </c>
      <c r="AG424" s="88" t="s">
        <v>1583</v>
      </c>
      <c r="AH424" s="88" t="s">
        <v>1583</v>
      </c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23</v>
      </c>
      <c r="J425" s="34">
        <f t="shared" si="58"/>
        <v>5</v>
      </c>
      <c r="K425" s="35">
        <f t="shared" si="59"/>
        <v>0.8214285714285714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 t="s">
        <v>1583</v>
      </c>
      <c r="AH425" s="88" t="s">
        <v>1583</v>
      </c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21</v>
      </c>
      <c r="J432" s="34">
        <f t="shared" si="58"/>
        <v>7</v>
      </c>
      <c r="K432" s="35">
        <f t="shared" si="59"/>
        <v>0.75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 t="s">
        <v>1583</v>
      </c>
      <c r="AG432" s="88" t="s">
        <v>1583</v>
      </c>
      <c r="AH432" s="88" t="s">
        <v>1583</v>
      </c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21</v>
      </c>
      <c r="J433" s="34">
        <f t="shared" si="58"/>
        <v>7</v>
      </c>
      <c r="K433" s="35">
        <f t="shared" si="59"/>
        <v>0.75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 t="s">
        <v>1583</v>
      </c>
      <c r="AG433" s="88" t="s">
        <v>1583</v>
      </c>
      <c r="AH433" s="88" t="s">
        <v>1583</v>
      </c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21</v>
      </c>
      <c r="J434" s="34">
        <f t="shared" si="58"/>
        <v>7</v>
      </c>
      <c r="K434" s="35">
        <f t="shared" si="59"/>
        <v>0.75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 t="s">
        <v>1583</v>
      </c>
      <c r="AG434" s="88" t="s">
        <v>1583</v>
      </c>
      <c r="AH434" s="88" t="s">
        <v>1583</v>
      </c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21</v>
      </c>
      <c r="J435" s="34">
        <f t="shared" si="58"/>
        <v>7</v>
      </c>
      <c r="K435" s="35">
        <f t="shared" si="59"/>
        <v>0.75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 t="s">
        <v>1583</v>
      </c>
      <c r="AG435" s="88" t="s">
        <v>1583</v>
      </c>
      <c r="AH435" s="88" t="s">
        <v>1583</v>
      </c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23</v>
      </c>
      <c r="J436" s="34">
        <f t="shared" si="58"/>
        <v>5</v>
      </c>
      <c r="K436" s="35">
        <f t="shared" si="59"/>
        <v>0.8214285714285714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 t="s">
        <v>1583</v>
      </c>
      <c r="AG436" s="88" t="s">
        <v>1583</v>
      </c>
      <c r="AH436" s="88" t="s">
        <v>1583</v>
      </c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6</v>
      </c>
      <c r="J437" s="34">
        <f t="shared" si="58"/>
        <v>22</v>
      </c>
      <c r="K437" s="35">
        <f t="shared" si="59"/>
        <v>0.21428571428571427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24</v>
      </c>
      <c r="J438" s="34">
        <f t="shared" si="58"/>
        <v>4</v>
      </c>
      <c r="K438" s="35">
        <f t="shared" si="59"/>
        <v>0.8571428571428571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 t="s">
        <v>1583</v>
      </c>
      <c r="AG438" s="88" t="s">
        <v>1583</v>
      </c>
      <c r="AH438" s="88" t="s">
        <v>1583</v>
      </c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5</v>
      </c>
      <c r="J439" s="34">
        <f t="shared" si="58"/>
        <v>23</v>
      </c>
      <c r="K439" s="35">
        <f t="shared" si="59"/>
        <v>0.17857142857142858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5</v>
      </c>
      <c r="J440" s="34">
        <f t="shared" si="58"/>
        <v>23</v>
      </c>
      <c r="K440" s="35">
        <f t="shared" si="59"/>
        <v>0.17857142857142858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 t="s">
        <v>1583</v>
      </c>
      <c r="AG440" s="88" t="s">
        <v>1583</v>
      </c>
      <c r="AH440" s="88" t="s">
        <v>1583</v>
      </c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21</v>
      </c>
      <c r="J442" s="34">
        <f t="shared" si="58"/>
        <v>7</v>
      </c>
      <c r="K442" s="35">
        <f t="shared" si="59"/>
        <v>0.75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 t="s">
        <v>1583</v>
      </c>
      <c r="AG442" s="88" t="s">
        <v>1583</v>
      </c>
      <c r="AH442" s="88" t="s">
        <v>1583</v>
      </c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21</v>
      </c>
      <c r="J443" s="34">
        <f t="shared" si="58"/>
        <v>7</v>
      </c>
      <c r="K443" s="35">
        <f t="shared" si="59"/>
        <v>0.75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 t="s">
        <v>1583</v>
      </c>
      <c r="AG443" s="88" t="s">
        <v>1583</v>
      </c>
      <c r="AH443" s="88" t="s">
        <v>1583</v>
      </c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19</v>
      </c>
      <c r="J444" s="34">
        <f t="shared" si="58"/>
        <v>9</v>
      </c>
      <c r="K444" s="35">
        <f t="shared" si="59"/>
        <v>0.6785714285714286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21</v>
      </c>
      <c r="J445" s="34">
        <f t="shared" si="58"/>
        <v>7</v>
      </c>
      <c r="K445" s="35">
        <f t="shared" si="59"/>
        <v>0.75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 t="s">
        <v>1583</v>
      </c>
      <c r="AG445" s="88" t="s">
        <v>1583</v>
      </c>
      <c r="AH445" s="88" t="s">
        <v>1583</v>
      </c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21</v>
      </c>
      <c r="J446" s="34">
        <f>COUNTIF(L446:AM446,"APAGADO")</f>
        <v>7</v>
      </c>
      <c r="K446" s="35">
        <f>(I446)/(J446+I446)</f>
        <v>0.75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21</v>
      </c>
      <c r="J447" s="34">
        <f t="shared" si="58"/>
        <v>7</v>
      </c>
      <c r="K447" s="35">
        <f t="shared" si="59"/>
        <v>0.75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 t="s">
        <v>1583</v>
      </c>
      <c r="AG447" s="88" t="s">
        <v>1583</v>
      </c>
      <c r="AH447" s="88" t="s">
        <v>1583</v>
      </c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21</v>
      </c>
      <c r="J448" s="34">
        <f t="shared" si="58"/>
        <v>7</v>
      </c>
      <c r="K448" s="35">
        <f t="shared" si="59"/>
        <v>0.75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 t="s">
        <v>1583</v>
      </c>
      <c r="AG448" s="88" t="s">
        <v>1583</v>
      </c>
      <c r="AH448" s="88" t="s">
        <v>1583</v>
      </c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21</v>
      </c>
      <c r="J449" s="34">
        <f t="shared" si="58"/>
        <v>7</v>
      </c>
      <c r="K449" s="35">
        <f t="shared" si="59"/>
        <v>0.75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 t="s">
        <v>1583</v>
      </c>
      <c r="AG449" s="88" t="s">
        <v>1583</v>
      </c>
      <c r="AH449" s="88" t="s">
        <v>1583</v>
      </c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24</v>
      </c>
      <c r="J450" s="34">
        <f t="shared" si="58"/>
        <v>4</v>
      </c>
      <c r="K450" s="35">
        <f t="shared" si="59"/>
        <v>0.8571428571428571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 t="s">
        <v>1583</v>
      </c>
      <c r="AG450" s="88" t="s">
        <v>1583</v>
      </c>
      <c r="AH450" s="88" t="s">
        <v>1583</v>
      </c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22</v>
      </c>
      <c r="J453" s="34">
        <f t="shared" si="58"/>
        <v>6</v>
      </c>
      <c r="K453" s="35">
        <f t="shared" si="59"/>
        <v>0.7857142857142857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 t="s">
        <v>1583</v>
      </c>
      <c r="AG453" s="88" t="s">
        <v>1583</v>
      </c>
      <c r="AH453" s="88" t="s">
        <v>1583</v>
      </c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21</v>
      </c>
      <c r="J458" s="34">
        <f t="shared" si="58"/>
        <v>7</v>
      </c>
      <c r="K458" s="35">
        <f t="shared" si="59"/>
        <v>0.75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 t="s">
        <v>1583</v>
      </c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5</v>
      </c>
      <c r="J463" s="34">
        <f t="shared" si="66"/>
        <v>23</v>
      </c>
      <c r="K463" s="35">
        <f t="shared" si="67"/>
        <v>0.17857142857142858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5</v>
      </c>
      <c r="J464" s="34">
        <f t="shared" si="66"/>
        <v>23</v>
      </c>
      <c r="K464" s="35">
        <f t="shared" si="67"/>
        <v>0.17857142857142858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27</v>
      </c>
      <c r="J469" s="34">
        <f t="shared" si="68"/>
        <v>1</v>
      </c>
      <c r="K469" s="35">
        <f t="shared" ref="K469:K480" si="69">(I469)/(J469+I469)</f>
        <v>0.9642857142857143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 t="s">
        <v>1583</v>
      </c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27</v>
      </c>
      <c r="J470" s="34">
        <f t="shared" si="68"/>
        <v>1</v>
      </c>
      <c r="K470" s="35">
        <f t="shared" si="69"/>
        <v>0.9642857142857143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 t="s">
        <v>1583</v>
      </c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27</v>
      </c>
      <c r="J473" s="34">
        <f t="shared" si="68"/>
        <v>1</v>
      </c>
      <c r="K473" s="35">
        <f t="shared" si="69"/>
        <v>0.9642857142857143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27</v>
      </c>
      <c r="J474" s="34">
        <f t="shared" si="68"/>
        <v>1</v>
      </c>
      <c r="K474" s="35">
        <f t="shared" si="69"/>
        <v>0.9642857142857143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5</v>
      </c>
      <c r="J493" s="34">
        <f t="shared" si="74"/>
        <v>23</v>
      </c>
      <c r="K493" s="35">
        <f t="shared" si="75"/>
        <v>0.17857142857142858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5</v>
      </c>
      <c r="J494" s="34">
        <f t="shared" si="74"/>
        <v>23</v>
      </c>
      <c r="K494" s="35">
        <f t="shared" si="75"/>
        <v>0.17857142857142858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6</v>
      </c>
      <c r="J499" s="34">
        <f t="shared" si="74"/>
        <v>22</v>
      </c>
      <c r="K499" s="35">
        <f t="shared" si="75"/>
        <v>0.21428571428571427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6</v>
      </c>
      <c r="J500" s="34">
        <f t="shared" si="74"/>
        <v>22</v>
      </c>
      <c r="K500" s="35">
        <f t="shared" si="75"/>
        <v>0.21428571428571427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7</v>
      </c>
      <c r="J505" s="34">
        <f t="shared" si="74"/>
        <v>21</v>
      </c>
      <c r="K505" s="35">
        <f t="shared" si="75"/>
        <v>0.25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7</v>
      </c>
      <c r="J508" s="34">
        <f t="shared" si="74"/>
        <v>21</v>
      </c>
      <c r="K508" s="35">
        <f t="shared" si="75"/>
        <v>0.25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6</v>
      </c>
      <c r="J509" s="34">
        <f t="shared" si="74"/>
        <v>22</v>
      </c>
      <c r="K509" s="35">
        <f t="shared" si="75"/>
        <v>0.21428571428571427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17</v>
      </c>
      <c r="J511" s="34">
        <f t="shared" si="74"/>
        <v>11</v>
      </c>
      <c r="K511" s="35">
        <f t="shared" si="75"/>
        <v>0.6071428571428571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17</v>
      </c>
      <c r="J512" s="34">
        <f t="shared" si="74"/>
        <v>11</v>
      </c>
      <c r="K512" s="35">
        <f t="shared" si="75"/>
        <v>0.6071428571428571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5</v>
      </c>
      <c r="J519" s="34">
        <f t="shared" si="77"/>
        <v>23</v>
      </c>
      <c r="K519" s="35">
        <f t="shared" si="78"/>
        <v>0.17857142857142858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5</v>
      </c>
      <c r="J520" s="34">
        <f t="shared" si="77"/>
        <v>23</v>
      </c>
      <c r="K520" s="35">
        <f t="shared" si="78"/>
        <v>0.17857142857142858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9</v>
      </c>
      <c r="J521" s="34">
        <f t="shared" si="77"/>
        <v>19</v>
      </c>
      <c r="K521" s="35">
        <f t="shared" si="78"/>
        <v>0.32142857142857145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9</v>
      </c>
      <c r="J522" s="34">
        <f t="shared" si="77"/>
        <v>19</v>
      </c>
      <c r="K522" s="35">
        <f t="shared" si="78"/>
        <v>0.32142857142857145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24</v>
      </c>
      <c r="J533" s="34">
        <f t="shared" ref="J533:J538" si="83">COUNTIF(L533:AM533,"APAGADO")</f>
        <v>4</v>
      </c>
      <c r="K533" s="35">
        <f t="shared" ref="K533:K538" si="84">(I533)/(J533+I533)</f>
        <v>0.8571428571428571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 t="s">
        <v>1583</v>
      </c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24</v>
      </c>
      <c r="J534" s="34">
        <f t="shared" si="83"/>
        <v>4</v>
      </c>
      <c r="K534" s="35">
        <f t="shared" si="84"/>
        <v>0.8571428571428571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 t="s">
        <v>1583</v>
      </c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27</v>
      </c>
      <c r="J535" s="34">
        <f t="shared" si="83"/>
        <v>1</v>
      </c>
      <c r="K535" s="35">
        <f t="shared" si="84"/>
        <v>0.9642857142857143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 t="s">
        <v>1583</v>
      </c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27</v>
      </c>
      <c r="J536" s="34">
        <f t="shared" si="83"/>
        <v>1</v>
      </c>
      <c r="K536" s="35">
        <f t="shared" si="84"/>
        <v>0.9642857142857143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 t="s">
        <v>1583</v>
      </c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7</v>
      </c>
      <c r="J537" s="34">
        <f t="shared" si="83"/>
        <v>21</v>
      </c>
      <c r="K537" s="35">
        <f t="shared" si="84"/>
        <v>0.25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 t="s">
        <v>1583</v>
      </c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7</v>
      </c>
      <c r="J538" s="34">
        <f t="shared" si="83"/>
        <v>21</v>
      </c>
      <c r="K538" s="35">
        <f t="shared" si="84"/>
        <v>0.25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 t="s">
        <v>1583</v>
      </c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 t="str">
        <f>'RESUMEN TOTAL'!AG6</f>
        <v>APAGADO</v>
      </c>
      <c r="AB3" t="str">
        <f>'RESUMEN TOTAL'!AH6</f>
        <v>APAGADO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157</v>
      </c>
      <c r="AA1" s="18">
        <f t="shared" si="0"/>
        <v>140</v>
      </c>
      <c r="AB1" s="18">
        <f t="shared" si="0"/>
        <v>123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 t="str">
        <f>ESTADISTICA!AA6</f>
        <v>APAGADO</v>
      </c>
      <c r="AB7" t="str">
        <f>ESTADISTICA!AB6</f>
        <v>APAGADO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 t="str">
        <f>ESTADISTICA!AB11</f>
        <v>APAGADO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 t="str">
        <f>ESTADISTICA!AA63</f>
        <v>APAGADO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 t="str">
        <f>ESTADISTICA!AB127</f>
        <v>APAGADO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 t="str">
        <f>ESTADISTICA!AB136</f>
        <v>APAGADO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 t="str">
        <f>ESTADISTICA!AB137</f>
        <v>APAGADO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 t="str">
        <f>ESTADISTICA!AB138</f>
        <v>APAGADO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 t="str">
        <f>ESTADISTICA!Z144</f>
        <v>APAGADO</v>
      </c>
      <c r="AA145" t="str">
        <f>ESTADISTICA!AA144</f>
        <v>APAGADO</v>
      </c>
      <c r="AB145" t="str">
        <f>ESTADISTICA!AB144</f>
        <v>APAGADO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 t="str">
        <f>ESTADISTICA!AB213</f>
        <v>APAGADO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 t="str">
        <f>ESTADISTICA!AB215</f>
        <v>APAGADO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 t="str">
        <f>ESTADISTICA!AA218</f>
        <v>APAGADO</v>
      </c>
      <c r="AB218" t="str">
        <f>ESTADISTICA!AB218</f>
        <v>APAGADO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 t="str">
        <f>ESTADISTICA!Z222</f>
        <v>APAGADO</v>
      </c>
      <c r="AA222" t="str">
        <f>ESTADISTICA!AA222</f>
        <v>APAGADO</v>
      </c>
      <c r="AB222" t="str">
        <f>ESTADISTICA!AB222</f>
        <v>APAGADO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 t="str">
        <f>ESTADISTICA!Z223</f>
        <v>APAGADO</v>
      </c>
      <c r="AA223" t="str">
        <f>ESTADISTICA!AA223</f>
        <v>APAGADO</v>
      </c>
      <c r="AB223" t="str">
        <f>ESTADISTICA!AB223</f>
        <v>APAGADO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 t="str">
        <f>ESTADISTICA!Z225</f>
        <v>APAGADO</v>
      </c>
      <c r="AA225" t="str">
        <f>ESTADISTICA!AA225</f>
        <v>APAGADO</v>
      </c>
      <c r="AB225" t="str">
        <f>ESTADISTICA!AB225</f>
        <v>APAGADO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 t="str">
        <f>ESTADISTICA!Z226</f>
        <v>APAGADO</v>
      </c>
      <c r="AA226" t="str">
        <f>ESTADISTICA!AA226</f>
        <v>APAGADO</v>
      </c>
      <c r="AB226" t="str">
        <f>ESTADISTICA!AB226</f>
        <v>APAGADO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 t="str">
        <f>ESTADISTICA!Z274</f>
        <v>APAGADO</v>
      </c>
      <c r="AA274" t="str">
        <f>ESTADISTICA!AA274</f>
        <v>APAGADO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 t="str">
        <f>ESTADISTICA!AB277</f>
        <v>APAGADO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 t="str">
        <f>ESTADISTICA!AB278</f>
        <v>APAGADO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 t="str">
        <f>ESTADISTICA!Z281</f>
        <v>APAGADO</v>
      </c>
      <c r="AA281" t="str">
        <f>ESTADISTICA!AA281</f>
        <v>APAGADO</v>
      </c>
      <c r="AB281" t="str">
        <f>ESTADISTICA!AB281</f>
        <v>APAGADO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 t="str">
        <f>ESTADISTICA!Z282</f>
        <v>APAGADO</v>
      </c>
      <c r="AA282" t="str">
        <f>ESTADISTICA!AA282</f>
        <v>APAGADO</v>
      </c>
      <c r="AB282" t="str">
        <f>ESTADISTICA!AB282</f>
        <v>APAGADO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 t="str">
        <f>ESTADISTICA!Z287</f>
        <v>APAGADO</v>
      </c>
      <c r="AA287" t="str">
        <f>ESTADISTICA!AA287</f>
        <v>APAGADO</v>
      </c>
      <c r="AB287" t="str">
        <f>ESTADISTICA!AB287</f>
        <v>APAGADO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 t="str">
        <f>ESTADISTICA!Z290</f>
        <v>APAGADO</v>
      </c>
      <c r="AA290" t="str">
        <f>ESTADISTICA!AA290</f>
        <v>APAGADO</v>
      </c>
      <c r="AB290" t="str">
        <f>ESTADISTICA!AB290</f>
        <v>APAGADO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 t="str">
        <f>ESTADISTICA!Z292</f>
        <v>APAGADO</v>
      </c>
      <c r="AA292" t="str">
        <f>ESTADISTICA!AA292</f>
        <v>APAGADO</v>
      </c>
      <c r="AB292" t="str">
        <f>ESTADISTICA!AB292</f>
        <v>APAGADO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 t="str">
        <f>ESTADISTICA!Z298</f>
        <v>APAGADO</v>
      </c>
      <c r="AA298" t="str">
        <f>ESTADISTICA!AA298</f>
        <v>APAGADO</v>
      </c>
      <c r="AB298" t="str">
        <f>ESTADISTICA!AB298</f>
        <v>APAGADO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 t="str">
        <f>ESTADISTICA!Z299</f>
        <v>APAGADO</v>
      </c>
      <c r="AA299" t="str">
        <f>ESTADISTICA!AA299</f>
        <v>APAGADO</v>
      </c>
      <c r="AB299" t="str">
        <f>ESTADISTICA!AB299</f>
        <v>APAGADO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 t="str">
        <f>ESTADISTICA!Z300</f>
        <v>APAGADO</v>
      </c>
      <c r="AA300" t="str">
        <f>ESTADISTICA!AA300</f>
        <v>APAGADO</v>
      </c>
      <c r="AB300" t="str">
        <f>ESTADISTICA!AB300</f>
        <v>APAGADO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 t="str">
        <f>ESTADISTICA!Z303</f>
        <v>APAGADO</v>
      </c>
      <c r="AA303" t="str">
        <f>ESTADISTICA!AA303</f>
        <v>APAGADO</v>
      </c>
      <c r="AB303" t="str">
        <f>ESTADISTICA!AB303</f>
        <v>APAGADO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 t="str">
        <f>ESTADISTICA!Z304</f>
        <v>APAGADO</v>
      </c>
      <c r="AA304" t="str">
        <f>ESTADISTICA!AA304</f>
        <v>APAGADO</v>
      </c>
      <c r="AB304" t="str">
        <f>ESTADISTICA!AB304</f>
        <v>APAGADO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 t="str">
        <f>ESTADISTICA!Z305</f>
        <v>APAGADO</v>
      </c>
      <c r="AA305" t="str">
        <f>ESTADISTICA!AA305</f>
        <v>APAGADO</v>
      </c>
      <c r="AB305" t="str">
        <f>ESTADISTICA!AB305</f>
        <v>APAGADO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 t="str">
        <f>ESTADISTICA!Z341</f>
        <v>APAGADO</v>
      </c>
      <c r="AA341" t="str">
        <f>ESTADISTICA!AA341</f>
        <v>APAGADO</v>
      </c>
      <c r="AB341" t="str">
        <f>ESTADISTICA!AB341</f>
        <v>APAGADO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 t="str">
        <f>ESTADISTICA!Z345</f>
        <v>APAGADO</v>
      </c>
      <c r="AA345" t="str">
        <f>ESTADISTICA!AA345</f>
        <v>APAGADO</v>
      </c>
      <c r="AB345" t="str">
        <f>ESTADISTICA!AB345</f>
        <v>APAGADO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 t="str">
        <f>ESTADISTICA!Z359</f>
        <v>APAGADO</v>
      </c>
      <c r="AA359" t="str">
        <f>ESTADISTICA!AA359</f>
        <v>APAGADO</v>
      </c>
      <c r="AB359" t="str">
        <f>ESTADISTICA!AB359</f>
        <v>APAGADO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 t="str">
        <f>ESTADISTICA!AB363</f>
        <v>APAGADO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 t="str">
        <f>ESTADISTICA!Z378</f>
        <v>APAGADO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 t="str">
        <f>ESTADISTICA!Z381</f>
        <v>APAGADO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 t="str">
        <f>ESTADISTICA!Z412</f>
        <v>APAGADO</v>
      </c>
      <c r="AA412" t="str">
        <f>ESTADISTICA!AA412</f>
        <v>APAGADO</v>
      </c>
      <c r="AB412" t="str">
        <f>ESTADISTICA!AB412</f>
        <v>APAGADO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 t="str">
        <f>ESTADISTICA!Z413</f>
        <v>APAGADO</v>
      </c>
      <c r="AA413" t="str">
        <f>ESTADISTICA!AA413</f>
        <v>APAGADO</v>
      </c>
      <c r="AB413" t="str">
        <f>ESTADISTICA!AB413</f>
        <v>APAGADO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 t="str">
        <f>ESTADISTICA!Z417</f>
        <v>APAGADO</v>
      </c>
      <c r="AA417" t="str">
        <f>ESTADISTICA!AA417</f>
        <v>APAGADO</v>
      </c>
      <c r="AB417" t="str">
        <f>ESTADISTICA!AB417</f>
        <v>APAGADO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 t="str">
        <f>ESTADISTICA!Z418</f>
        <v>APAGADO</v>
      </c>
      <c r="AA418" t="str">
        <f>ESTADISTICA!AA418</f>
        <v>APAGADO</v>
      </c>
      <c r="AB418" t="str">
        <f>ESTADISTICA!AB418</f>
        <v>APAGADO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 t="str">
        <f>ESTADISTICA!AA419</f>
        <v>APAGADO</v>
      </c>
      <c r="AB419" t="str">
        <f>ESTADISTICA!AB419</f>
        <v>APAGADO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 t="str">
        <f>ESTADISTICA!Z429</f>
        <v>APAGADO</v>
      </c>
      <c r="AA429" t="str">
        <f>ESTADISTICA!AA429</f>
        <v>APAGADO</v>
      </c>
      <c r="AB429" t="str">
        <f>ESTADISTICA!AB429</f>
        <v>APAGADO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 t="str">
        <f>ESTADISTICA!Z431</f>
        <v>APAGADO</v>
      </c>
      <c r="AA431" t="str">
        <f>ESTADISTICA!AA431</f>
        <v>APAGADO</v>
      </c>
      <c r="AB431" t="str">
        <f>ESTADISTICA!AB431</f>
        <v>APAGADO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 t="str">
        <f>ESTADISTICA!Z435</f>
        <v>APAGADO</v>
      </c>
      <c r="AA435" t="str">
        <f>ESTADISTICA!AA435</f>
        <v>APAGADO</v>
      </c>
      <c r="AB435" t="str">
        <f>ESTADISTICA!AB435</f>
        <v>APAGADO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 t="str">
        <f>ESTADISTICA!AB451</f>
        <v>APAGADO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 t="str">
        <f>ESTADISTICA!AA508</f>
        <v>APAGADO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 t="str">
        <f>ESTADISTICA!AA509</f>
        <v>APAGADO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 t="str">
        <f>ESTADISTICA!AA510</f>
        <v>APAGADO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 t="str">
        <f>ESTADISTICA!AA511</f>
        <v>APAGADO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141</v>
      </c>
      <c r="AA2" s="18">
        <f>COUNTIFS(AA4:AA501, "=APAGADO",E4:E501,"=Fibra Optica")</f>
        <v>134</v>
      </c>
      <c r="AB2" s="18">
        <f>COUNTIFS(AB4:AB501, "=APAGADO",E4:E501,"=Fibra Optica")</f>
        <v>117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26</v>
      </c>
      <c r="AA2" s="18">
        <f>COUNTIFS(AA5:AA502, "=APAGADO",E5:E502,"=PTO A FO")</f>
        <v>18</v>
      </c>
      <c r="AB2" s="18">
        <f>COUNTIFS(AB5:AB502, "=APAGADO",E5:E502,"=PTO A FO")</f>
        <v>18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 t="str">
        <f>'RESUMEN TOTAL'!AG6</f>
        <v>APAGADO</v>
      </c>
      <c r="AB4" t="str">
        <f>'RESUMEN TOTAL'!AH6</f>
        <v>APAGADO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 t="str">
        <f>'RESUMEN TOTAL'!AG9</f>
        <v>APAGADO</v>
      </c>
      <c r="AB7" t="str">
        <f>'RESUMEN TOTAL'!AH9</f>
        <v>APAGADO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 t="str">
        <f>'RESUMEN TOTAL'!AG14</f>
        <v>APAGADO</v>
      </c>
      <c r="AB12" t="str">
        <f>'RESUMEN TOTAL'!AH14</f>
        <v>APAGADO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 t="str">
        <f>'RESUMEN TOTAL'!AH30</f>
        <v>APAGADO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 t="str">
        <f>'RESUMEN TOTAL'!AG66</f>
        <v>APAGADO</v>
      </c>
      <c r="AB64" t="str">
        <f>'RESUMEN TOTAL'!AH66</f>
        <v>APAGADO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 t="str">
        <f>'RESUMEN TOTAL'!AF114</f>
        <v>APAGADO</v>
      </c>
      <c r="AA112" t="str">
        <f>'RESUMEN TOTAL'!AG114</f>
        <v>APAGADO</v>
      </c>
      <c r="AB112" t="str">
        <f>'RESUMEN TOTAL'!AH114</f>
        <v>APAGADO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 t="str">
        <f>'RESUMEN TOTAL'!AH115</f>
        <v>APAGADO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 t="str">
        <f>'RESUMEN TOTAL'!AF117</f>
        <v>APAGADO</v>
      </c>
      <c r="AA115" t="str">
        <f>'RESUMEN TOTAL'!AG117</f>
        <v>APAGADO</v>
      </c>
      <c r="AB115" t="str">
        <f>'RESUMEN TOTAL'!AH117</f>
        <v>APAGADO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 t="str">
        <f>'RESUMEN TOTAL'!AF119</f>
        <v>APAGADO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 t="str">
        <f>'RESUMEN TOTAL'!AF120</f>
        <v>APAGADO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 t="str">
        <f>'RESUMEN TOTAL'!AF121</f>
        <v>APAGADO</v>
      </c>
      <c r="AA119" t="str">
        <f>'RESUMEN TOTAL'!AG121</f>
        <v>APAGADO</v>
      </c>
      <c r="AB119" t="str">
        <f>'RESUMEN TOTAL'!AH121</f>
        <v>APAGADO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 t="str">
        <f>'RESUMEN TOTAL'!AF122</f>
        <v>APAGADO</v>
      </c>
      <c r="AA120" t="str">
        <f>'RESUMEN TOTAL'!AG122</f>
        <v>APAGADO</v>
      </c>
      <c r="AB120" t="str">
        <f>'RESUMEN TOTAL'!AH122</f>
        <v>APAGADO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 t="str">
        <f>'RESUMEN TOTAL'!AF123</f>
        <v>APAGADO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 t="str">
        <f>'RESUMEN TOTAL'!AF124</f>
        <v>APAGADO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 t="str">
        <f>'RESUMEN TOTAL'!AH131</f>
        <v>APAGADO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 t="str">
        <f>'RESUMEN TOTAL'!AF136</f>
        <v>APAGADO</v>
      </c>
      <c r="AA133" t="str">
        <f>'RESUMEN TOTAL'!AG136</f>
        <v>APAGADO</v>
      </c>
      <c r="AB133" t="str">
        <f>'RESUMEN TOTAL'!AH136</f>
        <v>APAGADO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 t="str">
        <f>'RESUMEN TOTAL'!AH140</f>
        <v>APAGADO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 t="str">
        <f>'RESUMEN TOTAL'!AF141</f>
        <v>APAGADO</v>
      </c>
      <c r="AA138" t="str">
        <f>'RESUMEN TOTAL'!AG141</f>
        <v>APAGADO</v>
      </c>
      <c r="AB138" t="str">
        <f>'RESUMEN TOTAL'!AH141</f>
        <v>APAGADO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 t="str">
        <f>'RESUMEN TOTAL'!AF142</f>
        <v>APAGADO</v>
      </c>
      <c r="AA139" t="str">
        <f>'RESUMEN TOTAL'!AG142</f>
        <v>APAGADO</v>
      </c>
      <c r="AB139" t="str">
        <f>'RESUMEN TOTAL'!AH142</f>
        <v>APAGADO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 t="str">
        <f>'RESUMEN TOTAL'!AG143</f>
        <v>APAGADO</v>
      </c>
      <c r="AB140" t="str">
        <f>'RESUMEN TOTAL'!AH143</f>
        <v>APAGADO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 t="str">
        <f>'RESUMEN TOTAL'!AF155</f>
        <v>APAGADO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 t="str">
        <f>'RESUMEN TOTAL'!AH158</f>
        <v>APAGADO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 t="str">
        <f>'RESUMEN TOTAL'!AG178</f>
        <v>APAGADO</v>
      </c>
      <c r="AB175" t="str">
        <f>'RESUMEN TOTAL'!AH178</f>
        <v>APAGADO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 t="str">
        <f>'RESUMEN TOTAL'!AH199</f>
        <v>APAGADO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 t="str">
        <f>'RESUMEN TOTAL'!AG211</f>
        <v>APAGADO</v>
      </c>
      <c r="AB207" t="str">
        <f>'RESUMEN TOTAL'!AH211</f>
        <v>APAGADO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 t="str">
        <f>'RESUMEN TOTAL'!AF212</f>
        <v>APAGADO</v>
      </c>
      <c r="AA208" t="str">
        <f>'RESUMEN TOTAL'!AG212</f>
        <v>APAGADO</v>
      </c>
      <c r="AB208" t="str">
        <f>'RESUMEN TOTAL'!AH212</f>
        <v>APAGADO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 t="str">
        <f>'RESUMEN TOTAL'!AH218</f>
        <v>APAGADO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 t="str">
        <f>'RESUMEN TOTAL'!AH220</f>
        <v>APAGADO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 t="str">
        <f>'RESUMEN TOTAL'!AG223</f>
        <v>APAGADO</v>
      </c>
      <c r="AB219" t="str">
        <f>'RESUMEN TOTAL'!AH223</f>
        <v>APAGADO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 t="str">
        <f>'RESUMEN TOTAL'!AG226</f>
        <v>APAGADO</v>
      </c>
      <c r="AB222" t="str">
        <f>'RESUMEN TOTAL'!AH226</f>
        <v>APAGADO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 t="str">
        <f>'RESUMEN TOTAL'!AF227</f>
        <v>APAGADO</v>
      </c>
      <c r="AA223" t="str">
        <f>'RESUMEN TOTAL'!AG227</f>
        <v>APAGADO</v>
      </c>
      <c r="AB223" t="str">
        <f>'RESUMEN TOTAL'!AH227</f>
        <v>APAGADO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 t="str">
        <f>'RESUMEN TOTAL'!AF229</f>
        <v>APAGADO</v>
      </c>
      <c r="AA225" t="str">
        <f>'RESUMEN TOTAL'!AG229</f>
        <v>APAGADO</v>
      </c>
      <c r="AB225" t="str">
        <f>'RESUMEN TOTAL'!AH229</f>
        <v>APAGADO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 t="str">
        <f>'RESUMEN TOTAL'!AF230</f>
        <v>APAGADO</v>
      </c>
      <c r="AA226" t="str">
        <f>'RESUMEN TOTAL'!AG230</f>
        <v>APAGADO</v>
      </c>
      <c r="AB226" t="str">
        <f>'RESUMEN TOTAL'!AH230</f>
        <v>APAGADO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 t="str">
        <f>'RESUMEN TOTAL'!AF260</f>
        <v>APAGADO</v>
      </c>
      <c r="AA256" t="str">
        <f>'RESUMEN TOTAL'!AG260</f>
        <v>APAGADO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 t="str">
        <f>'RESUMEN TOTAL'!AF261</f>
        <v>APAGADO</v>
      </c>
      <c r="AA257" t="str">
        <f>'RESUMEN TOTAL'!AG261</f>
        <v>APAGADO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 t="str">
        <f>'RESUMEN TOTAL'!AF262</f>
        <v>APAGADO</v>
      </c>
      <c r="AA258" t="str">
        <f>'RESUMEN TOTAL'!AG262</f>
        <v>APAGADO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 t="str">
        <f>'RESUMEN TOTAL'!AF263</f>
        <v>APAGADO</v>
      </c>
      <c r="AA259" t="str">
        <f>'RESUMEN TOTAL'!AG263</f>
        <v>APAGADO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 t="str">
        <f>'RESUMEN TOTAL'!AF264</f>
        <v>APAGADO</v>
      </c>
      <c r="AA260" t="str">
        <f>'RESUMEN TOTAL'!AG264</f>
        <v>APAGADO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 t="str">
        <f>'RESUMEN TOTAL'!AF265</f>
        <v>APAGADO</v>
      </c>
      <c r="AA261" t="str">
        <f>'RESUMEN TOTAL'!AG265</f>
        <v>APAGADO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 t="str">
        <f>'RESUMEN TOTAL'!AF266</f>
        <v>APAGADO</v>
      </c>
      <c r="AA262" t="str">
        <f>'RESUMEN TOTAL'!AG266</f>
        <v>APAGADO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 t="str">
        <f>'RESUMEN TOTAL'!AF268</f>
        <v>APAGADO</v>
      </c>
      <c r="AA264" t="str">
        <f>'RESUMEN TOTAL'!AG268</f>
        <v>APAGADO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 t="str">
        <f>'RESUMEN TOTAL'!AF269</f>
        <v>APAGADO</v>
      </c>
      <c r="AA265" t="str">
        <f>'RESUMEN TOTAL'!AG269</f>
        <v>APAGADO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 t="str">
        <f>'RESUMEN TOTAL'!AF270</f>
        <v>APAGADO</v>
      </c>
      <c r="AA266" t="str">
        <f>'RESUMEN TOTAL'!AG270</f>
        <v>APAGADO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 t="str">
        <f>'RESUMEN TOTAL'!AF271</f>
        <v>APAGADO</v>
      </c>
      <c r="AA267" t="str">
        <f>'RESUMEN TOTAL'!AG271</f>
        <v>APAGADO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 t="str">
        <f>'RESUMEN TOTAL'!AF272</f>
        <v>APAGADO</v>
      </c>
      <c r="AA268" t="str">
        <f>'RESUMEN TOTAL'!AG272</f>
        <v>APAGADO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 t="str">
        <f>'RESUMEN TOTAL'!AG276</f>
        <v>APAGADO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 t="str">
        <f>'RESUMEN TOTAL'!AG277</f>
        <v>APAGADO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 t="str">
        <f>'RESUMEN TOTAL'!AF279</f>
        <v>APAGADO</v>
      </c>
      <c r="AA275" t="str">
        <f>'RESUMEN TOTAL'!AG279</f>
        <v>APAGADO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 t="str">
        <f>'RESUMEN TOTAL'!AH282</f>
        <v>APAGADO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 t="str">
        <f>'RESUMEN TOTAL'!AH283</f>
        <v>APAGADO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 t="str">
        <f>'RESUMEN TOTAL'!AF286</f>
        <v>APAGADO</v>
      </c>
      <c r="AA282" t="str">
        <f>'RESUMEN TOTAL'!AG286</f>
        <v>APAGADO</v>
      </c>
      <c r="AB282" t="str">
        <f>'RESUMEN TOTAL'!AH286</f>
        <v>APAGADO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 t="str">
        <f>'RESUMEN TOTAL'!AF287</f>
        <v>APAGADO</v>
      </c>
      <c r="AA283" t="str">
        <f>'RESUMEN TOTAL'!AG287</f>
        <v>APAGADO</v>
      </c>
      <c r="AB283" t="str">
        <f>'RESUMEN TOTAL'!AH287</f>
        <v>APAGADO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 t="str">
        <f>'RESUMEN TOTAL'!AF292</f>
        <v>APAGADO</v>
      </c>
      <c r="AA288" t="str">
        <f>'RESUMEN TOTAL'!AG292</f>
        <v>APAGADO</v>
      </c>
      <c r="AB288" t="str">
        <f>'RESUMEN TOTAL'!AH292</f>
        <v>APAGADO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 t="str">
        <f>'RESUMEN TOTAL'!AF295</f>
        <v>APAGADO</v>
      </c>
      <c r="AA291" t="str">
        <f>'RESUMEN TOTAL'!AG295</f>
        <v>APAGADO</v>
      </c>
      <c r="AB291" t="str">
        <f>'RESUMEN TOTAL'!AH295</f>
        <v>APAGADO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 t="str">
        <f>'RESUMEN TOTAL'!AF298</f>
        <v>APAGADO</v>
      </c>
      <c r="AA294" t="str">
        <f>'RESUMEN TOTAL'!AG298</f>
        <v>APAGADO</v>
      </c>
      <c r="AB294" t="str">
        <f>'RESUMEN TOTAL'!AH298</f>
        <v>APAGADO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 t="str">
        <f>'RESUMEN TOTAL'!AF299</f>
        <v>APAGADO</v>
      </c>
      <c r="AA295" t="str">
        <f>'RESUMEN TOTAL'!AG299</f>
        <v>APAGADO</v>
      </c>
      <c r="AB295" t="str">
        <f>'RESUMEN TOTAL'!AH299</f>
        <v>APAGADO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 t="str">
        <f>'RESUMEN TOTAL'!AF302</f>
        <v>APAGADO</v>
      </c>
      <c r="AA297" t="str">
        <f>'RESUMEN TOTAL'!AG302</f>
        <v>APAGADO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 t="str">
        <f>'RESUMEN TOTAL'!AF304</f>
        <v>APAGADO</v>
      </c>
      <c r="AA299" t="str">
        <f>'RESUMEN TOTAL'!AG304</f>
        <v>APAGADO</v>
      </c>
      <c r="AB299" t="str">
        <f>'RESUMEN TOTAL'!AH304</f>
        <v>APAGADO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 t="str">
        <f>'RESUMEN TOTAL'!AF305</f>
        <v>APAGADO</v>
      </c>
      <c r="AA300" t="str">
        <f>'RESUMEN TOTAL'!AG305</f>
        <v>APAGADO</v>
      </c>
      <c r="AB300" t="str">
        <f>'RESUMEN TOTAL'!AH305</f>
        <v>APAGADO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 t="str">
        <f>'RESUMEN TOTAL'!AF306</f>
        <v>APAGADO</v>
      </c>
      <c r="AA301" t="str">
        <f>'RESUMEN TOTAL'!AG306</f>
        <v>APAGADO</v>
      </c>
      <c r="AB301" t="str">
        <f>'RESUMEN TOTAL'!AH306</f>
        <v>APAGADO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 t="str">
        <f>'RESUMEN TOTAL'!AF307</f>
        <v>APAGADO</v>
      </c>
      <c r="AA302" t="str">
        <f>'RESUMEN TOTAL'!AG307</f>
        <v>APAGADO</v>
      </c>
      <c r="AB302" t="str">
        <f>'RESUMEN TOTAL'!AH307</f>
        <v>APAGADO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 t="str">
        <f>'RESUMEN TOTAL'!AF308</f>
        <v>APAGADO</v>
      </c>
      <c r="AA303" t="str">
        <f>'RESUMEN TOTAL'!AG308</f>
        <v>APAGADO</v>
      </c>
      <c r="AB303" t="str">
        <f>'RESUMEN TOTAL'!AH308</f>
        <v>APAGADO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 t="str">
        <f>'RESUMEN TOTAL'!AF309</f>
        <v>APAGADO</v>
      </c>
      <c r="AA304" t="str">
        <f>'RESUMEN TOTAL'!AG309</f>
        <v>APAGADO</v>
      </c>
      <c r="AB304" t="str">
        <f>'RESUMEN TOTAL'!AH309</f>
        <v>APAGADO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 t="str">
        <f>'RESUMEN TOTAL'!AF310</f>
        <v>APAGADO</v>
      </c>
      <c r="AA305" t="str">
        <f>'RESUMEN TOTAL'!AG310</f>
        <v>APAGADO</v>
      </c>
      <c r="AB305" t="str">
        <f>'RESUMEN TOTAL'!AH310</f>
        <v>APAGADO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 t="str">
        <f>'RESUMEN TOTAL'!AF346</f>
        <v>APAGADO</v>
      </c>
      <c r="AA341" t="str">
        <f>'RESUMEN TOTAL'!AG346</f>
        <v>APAGADO</v>
      </c>
      <c r="AB341" t="str">
        <f>'RESUMEN TOTAL'!AH346</f>
        <v>APAGADO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 t="str">
        <f>'RESUMEN TOTAL'!AF347</f>
        <v>APAGADO</v>
      </c>
      <c r="AA342" t="str">
        <f>'RESUMEN TOTAL'!AG347</f>
        <v>APAGADO</v>
      </c>
      <c r="AB342" t="str">
        <f>'RESUMEN TOTAL'!AH347</f>
        <v>APAGADO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 t="str">
        <f>'RESUMEN TOTAL'!AF351</f>
        <v>APAGADO</v>
      </c>
      <c r="AA346" t="str">
        <f>'RESUMEN TOTAL'!AG351</f>
        <v>APAGADO</v>
      </c>
      <c r="AB346" t="str">
        <f>'RESUMEN TOTAL'!AH351</f>
        <v>APAGADO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 t="str">
        <f>'RESUMEN TOTAL'!AF359</f>
        <v>APAGADO</v>
      </c>
      <c r="AA354" t="str">
        <f>'RESUMEN TOTAL'!AG359</f>
        <v>APAGADO</v>
      </c>
      <c r="AB354" t="str">
        <f>'RESUMEN TOTAL'!AH359</f>
        <v>APAGADO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 t="str">
        <f>'RESUMEN TOTAL'!AF360</f>
        <v>APAGADO</v>
      </c>
      <c r="AA355" t="str">
        <f>'RESUMEN TOTAL'!AG360</f>
        <v>APAGADO</v>
      </c>
      <c r="AB355" t="str">
        <f>'RESUMEN TOTAL'!AH360</f>
        <v>APAGADO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 t="str">
        <f>'RESUMEN TOTAL'!AF363</f>
        <v>APAGADO</v>
      </c>
      <c r="AA358" t="str">
        <f>'RESUMEN TOTAL'!AG363</f>
        <v>APAGADO</v>
      </c>
      <c r="AB358" t="str">
        <f>'RESUMEN TOTAL'!AH363</f>
        <v>APAGADO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 t="str">
        <f>'RESUMEN TOTAL'!AF365</f>
        <v>APAGADO</v>
      </c>
      <c r="AA360" t="str">
        <f>'RESUMEN TOTAL'!AG365</f>
        <v>APAGADO</v>
      </c>
      <c r="AB360" t="str">
        <f>'RESUMEN TOTAL'!AH365</f>
        <v>APAGADO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 t="str">
        <f>'RESUMEN TOTAL'!AH369</f>
        <v>APAGADO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 t="str">
        <f>'RESUMEN TOTAL'!AF384</f>
        <v>APAGADO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 t="str">
        <f>'RESUMEN TOTAL'!AF386</f>
        <v>APAGADO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 t="str">
        <f>'RESUMEN TOTAL'!AF388</f>
        <v>APAGADO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 t="str">
        <f>'RESUMEN TOTAL'!AF389</f>
        <v>APAGADO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 t="str">
        <f>'RESUMEN TOTAL'!AF392</f>
        <v>APAGADO</v>
      </c>
      <c r="AA387" t="str">
        <f>'RESUMEN TOTAL'!AG392</f>
        <v>APAGADO</v>
      </c>
      <c r="AB387" t="str">
        <f>'RESUMEN TOTAL'!AH392</f>
        <v>APAGADO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 t="str">
        <f>'RESUMEN TOTAL'!AF418</f>
        <v>APAGADO</v>
      </c>
      <c r="AA413" t="str">
        <f>'RESUMEN TOTAL'!AG418</f>
        <v>APAGADO</v>
      </c>
      <c r="AB413" t="str">
        <f>'RESUMEN TOTAL'!AH418</f>
        <v>APAGADO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 t="str">
        <f>'RESUMEN TOTAL'!AF419</f>
        <v>APAGADO</v>
      </c>
      <c r="AA414" t="str">
        <f>'RESUMEN TOTAL'!AG419</f>
        <v>APAGADO</v>
      </c>
      <c r="AB414" t="str">
        <f>'RESUMEN TOTAL'!AH419</f>
        <v>APAGADO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 t="str">
        <f>'RESUMEN TOTAL'!AF420</f>
        <v>APAGADO</v>
      </c>
      <c r="AA415" t="str">
        <f>'RESUMEN TOTAL'!AG420</f>
        <v>APAGADO</v>
      </c>
      <c r="AB415" t="str">
        <f>'RESUMEN TOTAL'!AH420</f>
        <v>APAGADO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 t="str">
        <f>'RESUMEN TOTAL'!AF423</f>
        <v>APAGADO</v>
      </c>
      <c r="AA418" t="str">
        <f>'RESUMEN TOTAL'!AG423</f>
        <v>APAGADO</v>
      </c>
      <c r="AB418" t="str">
        <f>'RESUMEN TOTAL'!AH423</f>
        <v>APAGADO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 t="str">
        <f>'RESUMEN TOTAL'!AF424</f>
        <v>APAGADO</v>
      </c>
      <c r="AA419" t="str">
        <f>'RESUMEN TOTAL'!AG424</f>
        <v>APAGADO</v>
      </c>
      <c r="AB419" t="str">
        <f>'RESUMEN TOTAL'!AH424</f>
        <v>APAGADO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 t="str">
        <f>'RESUMEN TOTAL'!AG425</f>
        <v>APAGADO</v>
      </c>
      <c r="AB420" t="str">
        <f>'RESUMEN TOTAL'!AH425</f>
        <v>APAGADO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 t="str">
        <f>'RESUMEN TOTAL'!AF433</f>
        <v>APAGADO</v>
      </c>
      <c r="AA427" t="str">
        <f>'RESUMEN TOTAL'!AG433</f>
        <v>APAGADO</v>
      </c>
      <c r="AB427" t="str">
        <f>'RESUMEN TOTAL'!AH433</f>
        <v>APAGADO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 t="str">
        <f>'RESUMEN TOTAL'!AF435</f>
        <v>APAGADO</v>
      </c>
      <c r="AA429" t="str">
        <f>'RESUMEN TOTAL'!AG435</f>
        <v>APAGADO</v>
      </c>
      <c r="AB429" t="str">
        <f>'RESUMEN TOTAL'!AH435</f>
        <v>APAGADO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 t="str">
        <f>'RESUMEN TOTAL'!AF436</f>
        <v>APAGADO</v>
      </c>
      <c r="AA430" t="str">
        <f>'RESUMEN TOTAL'!AG436</f>
        <v>APAGADO</v>
      </c>
      <c r="AB430" t="str">
        <f>'RESUMEN TOTAL'!AH436</f>
        <v>APAGADO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 t="str">
        <f>'RESUMEN TOTAL'!AF438</f>
        <v>APAGADO</v>
      </c>
      <c r="AA432" t="str">
        <f>'RESUMEN TOTAL'!AG438</f>
        <v>APAGADO</v>
      </c>
      <c r="AB432" t="str">
        <f>'RESUMEN TOTAL'!AH438</f>
        <v>APAGADO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 t="str">
        <f>'RESUMEN TOTAL'!AF442</f>
        <v>APAGADO</v>
      </c>
      <c r="AA436" t="str">
        <f>'RESUMEN TOTAL'!AG442</f>
        <v>APAGADO</v>
      </c>
      <c r="AB436" t="str">
        <f>'RESUMEN TOTAL'!AH442</f>
        <v>APAGADO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 t="str">
        <f>'RESUMEN TOTAL'!AF443</f>
        <v>APAGADO</v>
      </c>
      <c r="AA437" t="str">
        <f>'RESUMEN TOTAL'!AG443</f>
        <v>APAGADO</v>
      </c>
      <c r="AB437" t="str">
        <f>'RESUMEN TOTAL'!AH443</f>
        <v>APAGADO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 t="str">
        <f>'RESUMEN TOTAL'!AF445</f>
        <v>APAGADO</v>
      </c>
      <c r="AA439" t="str">
        <f>'RESUMEN TOTAL'!AG445</f>
        <v>APAGADO</v>
      </c>
      <c r="AB439" t="str">
        <f>'RESUMEN TOTAL'!AH445</f>
        <v>APAGADO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 t="str">
        <f>'RESUMEN TOTAL'!AF449</f>
        <v>APAGADO</v>
      </c>
      <c r="AA443" t="str">
        <f>'RESUMEN TOTAL'!AG449</f>
        <v>APAGADO</v>
      </c>
      <c r="AB443" t="str">
        <f>'RESUMEN TOTAL'!AH449</f>
        <v>APAGADO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 t="str">
        <f>'RESUMEN TOTAL'!AF450</f>
        <v>APAGADO</v>
      </c>
      <c r="AA444" t="str">
        <f>'RESUMEN TOTAL'!AG450</f>
        <v>APAGADO</v>
      </c>
      <c r="AB444" t="str">
        <f>'RESUMEN TOTAL'!AH450</f>
        <v>APAGADO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 t="str">
        <f>'RESUMEN TOTAL'!AF458</f>
        <v>APAGADO</v>
      </c>
      <c r="AA452" t="str">
        <f>'RESUMEN TOTAL'!AG458</f>
        <v>APAGADO</v>
      </c>
      <c r="AB452" t="str">
        <f>'RESUMEN TOTAL'!AH458</f>
        <v>APAGADO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 t="str">
        <f>'RESUMEN TOTAL'!AG533</f>
        <v>APAGADO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 t="str">
        <f>'RESUMEN TOTAL'!AG534</f>
        <v>APAGADO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 t="str">
        <f>'RESUMEN TOTAL'!AG535</f>
        <v>APAGADO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 t="str">
        <f>'RESUMEN TOTAL'!AG536</f>
        <v>APAGADO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21</v>
      </c>
      <c r="AA2" s="18">
        <f>COUNTIFS(AA4:AA500, "=APAGADO",E4:E500,"=radio")</f>
        <v>19</v>
      </c>
      <c r="AB2" s="18">
        <f>COUNTIFS(AB4:AB500, "=APAGADO",E4:E500,"=radio")</f>
        <v>19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42" zoomScaleNormal="100" workbookViewId="0">
      <selection activeCell="F149" sqref="F149:F15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8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8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8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9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8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8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8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9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8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8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8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9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8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8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9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8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8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8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9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8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8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8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9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8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8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9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8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8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8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9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8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8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8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9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8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8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8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9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8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8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8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8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8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8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8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9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8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8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8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9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194</v>
      </c>
      <c r="D136" s="68">
        <f>C136</f>
        <v>194</v>
      </c>
      <c r="E136" s="69">
        <f>D136/C135</f>
        <v>0.36329588014981273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8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8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8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9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190</v>
      </c>
      <c r="D143" s="68">
        <v>190</v>
      </c>
      <c r="E143" s="69">
        <v>0.35580000000000001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7</v>
      </c>
      <c r="D144" s="68">
        <v>183</v>
      </c>
      <c r="E144" s="69">
        <v>0.3427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19</v>
      </c>
      <c r="D145" s="68">
        <v>19</v>
      </c>
      <c r="E145" s="69">
        <v>0.35389999999999999</v>
      </c>
      <c r="F145" s="138"/>
      <c r="G145" s="67" t="s">
        <v>1153</v>
      </c>
      <c r="H145" s="120">
        <v>38</v>
      </c>
      <c r="I145" s="124">
        <v>7</v>
      </c>
      <c r="J145" s="114">
        <f>I145/H145</f>
        <v>0.18421052631578946</v>
      </c>
    </row>
    <row r="146" spans="2:10" ht="16.5" thickBot="1" x14ac:dyDescent="0.3">
      <c r="B146" s="70" t="s">
        <v>16</v>
      </c>
      <c r="C146" s="71">
        <v>19</v>
      </c>
      <c r="D146" s="72">
        <v>19</v>
      </c>
      <c r="E146" s="92">
        <v>0.3165</v>
      </c>
      <c r="F146" s="138"/>
      <c r="G146" s="67" t="s">
        <v>1418</v>
      </c>
      <c r="H146" s="120">
        <v>38</v>
      </c>
      <c r="I146" s="125">
        <v>6</v>
      </c>
      <c r="J146" s="109">
        <f>I146/H146</f>
        <v>0.15789473684210525</v>
      </c>
    </row>
    <row r="147" spans="2:10" ht="17.25" thickTop="1" thickBot="1" x14ac:dyDescent="0.3">
      <c r="B147" s="95" t="s">
        <v>1144</v>
      </c>
      <c r="C147" s="96">
        <v>62</v>
      </c>
      <c r="D147" s="96"/>
      <c r="E147" s="97">
        <v>0.25</v>
      </c>
      <c r="F147" s="138"/>
      <c r="G147" s="67" t="s">
        <v>1424</v>
      </c>
      <c r="H147" s="120">
        <v>76</v>
      </c>
      <c r="I147" s="126">
        <v>13</v>
      </c>
      <c r="J147" s="112">
        <f>I147/H147</f>
        <v>0.17105263157894737</v>
      </c>
    </row>
    <row r="148" spans="2:10" ht="17.25" thickTop="1" thickBot="1" x14ac:dyDescent="0.3">
      <c r="B148" s="95" t="s">
        <v>1145</v>
      </c>
      <c r="C148" s="96">
        <v>128</v>
      </c>
      <c r="D148" s="96"/>
      <c r="E148" s="98">
        <v>0.61</v>
      </c>
      <c r="F148" s="139"/>
      <c r="G148" s="70" t="s">
        <v>1423</v>
      </c>
      <c r="H148" s="121">
        <v>13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194</v>
      </c>
      <c r="D150" s="68">
        <v>194</v>
      </c>
      <c r="E150" s="69">
        <v>0.36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2</v>
      </c>
      <c r="D151" s="68">
        <v>2</v>
      </c>
      <c r="E151" s="69">
        <f>D151/C149</f>
        <v>3.7453183520599251E-3</v>
      </c>
      <c r="F151" s="138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1</v>
      </c>
      <c r="E152" s="69">
        <v>0</v>
      </c>
      <c r="F152" s="138"/>
      <c r="G152" s="67" t="s">
        <v>1153</v>
      </c>
      <c r="H152" s="120">
        <v>33</v>
      </c>
      <c r="I152" s="124">
        <v>10</v>
      </c>
      <c r="J152" s="114">
        <f t="shared" ref="J152:J154" si="8">I152/H152</f>
        <v>0.30303030303030304</v>
      </c>
    </row>
    <row r="153" spans="2:10" ht="16.5" thickBot="1" x14ac:dyDescent="0.3">
      <c r="B153" s="70" t="s">
        <v>16</v>
      </c>
      <c r="C153" s="71">
        <v>19</v>
      </c>
      <c r="D153" s="72">
        <v>19</v>
      </c>
      <c r="E153" s="92">
        <v>0</v>
      </c>
      <c r="F153" s="138"/>
      <c r="G153" s="67" t="s">
        <v>1418</v>
      </c>
      <c r="H153" s="120">
        <v>33</v>
      </c>
      <c r="I153" s="125">
        <v>9</v>
      </c>
      <c r="J153" s="109">
        <f t="shared" si="8"/>
        <v>0.27272727272727271</v>
      </c>
    </row>
    <row r="154" spans="2:10" ht="17.25" thickTop="1" thickBot="1" x14ac:dyDescent="0.3">
      <c r="B154" s="95" t="s">
        <v>1144</v>
      </c>
      <c r="C154" s="96">
        <f>Hoja1!AA3</f>
        <v>58</v>
      </c>
      <c r="D154" s="96"/>
      <c r="E154" s="97">
        <v>0.24</v>
      </c>
      <c r="F154" s="138"/>
      <c r="G154" s="67" t="s">
        <v>1424</v>
      </c>
      <c r="H154" s="120">
        <v>66</v>
      </c>
      <c r="I154" s="126">
        <v>19</v>
      </c>
      <c r="J154" s="112">
        <f t="shared" si="8"/>
        <v>0.2878787878787879</v>
      </c>
    </row>
    <row r="155" spans="2:10" ht="17.25" thickTop="1" thickBot="1" x14ac:dyDescent="0.3">
      <c r="B155" s="95" t="s">
        <v>1145</v>
      </c>
      <c r="C155" s="96">
        <f>Hoja1!AA5</f>
        <v>116</v>
      </c>
      <c r="D155" s="96"/>
      <c r="E155" s="98">
        <v>0.56000000000000005</v>
      </c>
      <c r="F155" s="139"/>
      <c r="G155" s="70" t="s">
        <v>1423</v>
      </c>
      <c r="H155" s="121">
        <v>19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62</v>
      </c>
      <c r="D161" s="96"/>
      <c r="E161" s="97">
        <v>0</v>
      </c>
      <c r="F161" s="138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95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8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33</v>
      </c>
      <c r="I180" s="124">
        <v>0</v>
      </c>
      <c r="J180" s="114">
        <f t="shared" ref="J180:J182" si="13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33</v>
      </c>
      <c r="I181" s="125">
        <v>0</v>
      </c>
      <c r="J181" s="109">
        <f t="shared" si="13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66</v>
      </c>
      <c r="I182" s="126">
        <v>0</v>
      </c>
      <c r="J182" s="112">
        <f t="shared" si="13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8"/>
      <c r="G187" s="67" t="s">
        <v>1153</v>
      </c>
      <c r="H187" s="120">
        <v>33</v>
      </c>
      <c r="I187" s="124">
        <v>0</v>
      </c>
      <c r="J187" s="114">
        <f t="shared" ref="J187:J189" si="14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8"/>
      <c r="G188" s="67" t="s">
        <v>1418</v>
      </c>
      <c r="H188" s="120">
        <v>33</v>
      </c>
      <c r="I188" s="125">
        <v>0</v>
      </c>
      <c r="J188" s="109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66</v>
      </c>
      <c r="I189" s="126">
        <v>0</v>
      </c>
      <c r="J189" s="112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8"/>
      <c r="G194" s="67" t="s">
        <v>1153</v>
      </c>
      <c r="H194" s="120">
        <v>33</v>
      </c>
      <c r="I194" s="124">
        <v>0</v>
      </c>
      <c r="J194" s="114">
        <f t="shared" ref="J194:J196" si="15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8"/>
      <c r="G195" s="67" t="s">
        <v>1418</v>
      </c>
      <c r="H195" s="120">
        <v>33</v>
      </c>
      <c r="I195" s="125">
        <v>0</v>
      </c>
      <c r="J195" s="109">
        <f t="shared" si="15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66</v>
      </c>
      <c r="I196" s="126">
        <v>0</v>
      </c>
      <c r="J196" s="112">
        <f t="shared" si="15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33</v>
      </c>
      <c r="I201" s="124">
        <f>AUXILIAR!E63</f>
        <v>0</v>
      </c>
      <c r="J201" s="114">
        <f t="shared" ref="J201:J203" si="16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33</v>
      </c>
      <c r="I202" s="125">
        <f>AUXILIAR!F63</f>
        <v>0</v>
      </c>
      <c r="J202" s="109">
        <f t="shared" si="16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66</v>
      </c>
      <c r="I203" s="126">
        <f t="shared" ref="I203" si="17">SUM(I201:I202)</f>
        <v>0</v>
      </c>
      <c r="J203" s="112">
        <f t="shared" si="16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33</v>
      </c>
      <c r="I208" s="124">
        <v>0</v>
      </c>
      <c r="J208" s="114">
        <f t="shared" ref="J208:J210" si="1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33</v>
      </c>
      <c r="I209" s="125">
        <v>0</v>
      </c>
      <c r="J209" s="109">
        <f t="shared" si="18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66</v>
      </c>
      <c r="I210" s="126">
        <v>0</v>
      </c>
      <c r="J210" s="112">
        <f t="shared" si="18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7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8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8"/>
      <c r="G215" s="67" t="s">
        <v>1153</v>
      </c>
      <c r="H215" s="120">
        <v>33</v>
      </c>
      <c r="I215" s="124">
        <v>0</v>
      </c>
      <c r="J215" s="114">
        <f t="shared" ref="J215:J217" si="19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8"/>
      <c r="G216" s="67" t="s">
        <v>1418</v>
      </c>
      <c r="H216" s="120">
        <v>33</v>
      </c>
      <c r="I216" s="125">
        <v>0</v>
      </c>
      <c r="J216" s="109">
        <f t="shared" si="19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66</v>
      </c>
      <c r="I217" s="126">
        <v>0</v>
      </c>
      <c r="J217" s="112">
        <f t="shared" si="19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47</v>
      </c>
      <c r="C22">
        <f>'APAGADOS FIBRA'!Z2</f>
        <v>141</v>
      </c>
      <c r="D22">
        <f>'APAGADOS ANTENA'!Z2</f>
        <v>26</v>
      </c>
      <c r="E22">
        <f t="shared" si="8"/>
        <v>188</v>
      </c>
      <c r="F22">
        <f>'RESUMEN TOTAL'!B1</f>
        <v>534</v>
      </c>
      <c r="G22" s="36">
        <f t="shared" si="9"/>
        <v>0.35205992509363299</v>
      </c>
    </row>
    <row r="23" spans="1:7" x14ac:dyDescent="0.25">
      <c r="A23" s="17">
        <f>'APAGADOS RADIO'!AA3</f>
        <v>45282</v>
      </c>
      <c r="B23">
        <f>'APAGADOS RADIO'!AA2+D23</f>
        <v>37</v>
      </c>
      <c r="C23">
        <f>'APAGADOS FIBRA'!AA2</f>
        <v>134</v>
      </c>
      <c r="D23">
        <f>'APAGADOS ANTENA'!AA2</f>
        <v>18</v>
      </c>
      <c r="E23">
        <f t="shared" si="8"/>
        <v>171</v>
      </c>
      <c r="F23">
        <f>'RESUMEN TOTAL'!B1</f>
        <v>534</v>
      </c>
      <c r="G23" s="36">
        <f t="shared" si="9"/>
        <v>0.3202247191011236</v>
      </c>
    </row>
    <row r="24" spans="1:7" x14ac:dyDescent="0.25">
      <c r="A24" s="17">
        <f>'APAGADOS RADIO'!AB3</f>
        <v>45283</v>
      </c>
      <c r="B24">
        <f>'APAGADOS RADIO'!AB2+D24</f>
        <v>37</v>
      </c>
      <c r="C24">
        <f>'APAGADOS FIBRA'!AB2</f>
        <v>117</v>
      </c>
      <c r="D24">
        <f>'APAGADOS ANTENA'!AB2</f>
        <v>18</v>
      </c>
      <c r="E24">
        <f t="shared" si="8"/>
        <v>154</v>
      </c>
      <c r="F24">
        <f>'RESUMEN TOTAL'!B1</f>
        <v>534</v>
      </c>
      <c r="G24" s="36">
        <f t="shared" si="9"/>
        <v>0.28838951310861421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7</v>
      </c>
      <c r="F55">
        <f>paradas!Z3</f>
        <v>6</v>
      </c>
      <c r="G55" s="106">
        <f>paradas!AB2</f>
        <v>8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9</v>
      </c>
      <c r="G56" s="106">
        <f t="shared" si="13"/>
        <v>19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8</v>
      </c>
      <c r="F57">
        <f>paradas!AB3</f>
        <v>7</v>
      </c>
      <c r="G57" s="106">
        <f t="shared" si="13"/>
        <v>15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B18" sqref="AB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62</v>
      </c>
      <c r="AA3" s="54">
        <f>COUNTIFS('RESUMEN TOTAL'!C5:C540, "=BONOMO",'RESUMEN TOTAL'!AG5:AG540,"=APAGADO")</f>
        <v>58</v>
      </c>
      <c r="AB3" s="54">
        <f>COUNTIFS('RESUMEN TOTAL'!C5:C540, "=BONOMO",'RESUMEN TOTAL'!AH5:AH540,"=APAGADO")</f>
        <v>62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0.25203252032520324</v>
      </c>
      <c r="AA4" s="61">
        <f t="shared" si="0"/>
        <v>0.23577235772357724</v>
      </c>
      <c r="AB4" s="61">
        <f t="shared" si="0"/>
        <v>0.25203252032520324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128</v>
      </c>
      <c r="AA5" s="56">
        <f>COUNTIFS('RESUMEN TOTAL'!C5:C526, "=COSEIDI",'RESUMEN TOTAL'!AG5:AG526,"=APAGADO")</f>
        <v>116</v>
      </c>
      <c r="AB5" s="56">
        <f>COUNTIFS('RESUMEN TOTAL'!C5:C526, "=COSEIDI",'RESUMEN TOTAL'!AH5:AH526,"=APAGADO")</f>
        <v>95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0.61244019138755978</v>
      </c>
      <c r="AA6" s="60">
        <f t="shared" si="6"/>
        <v>0.55502392344497609</v>
      </c>
      <c r="AB6" s="60">
        <f t="shared" si="6"/>
        <v>0.45454545454545453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V356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7</v>
      </c>
      <c r="AA2" s="18">
        <f>COUNTIFS(AA4:AA600, "=APAGADO",D4:D600,"=GFIJA")</f>
        <v>10</v>
      </c>
      <c r="AB2" s="18">
        <f>COUNTIFS(AB4:AB600, "=APAGADO",D4:D600,"=GFIJA")</f>
        <v>8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6</v>
      </c>
      <c r="AA3" s="18">
        <f>COUNTIFS(AA6:AA602, "=APAGADO",D4:D600,"=INTERCOMUNICADOR")</f>
        <v>9</v>
      </c>
      <c r="AB3" s="18">
        <f>COUNTIFS(AB6:AB602, "=APAGADO",D4:D600,"=INTERCOMUNICADOR")</f>
        <v>7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 t="str">
        <f>'RESUMEN TOTAL'!AG6</f>
        <v>APAGADO</v>
      </c>
      <c r="AB6" s="88" t="str">
        <f>'RESUMEN TOTAL'!AH6</f>
        <v>APAGADO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 t="str">
        <f>'RESUMEN TOTAL'!AG9</f>
        <v>APAGADO</v>
      </c>
      <c r="AB9" s="88" t="str">
        <f>'RESUMEN TOTAL'!AH9</f>
        <v>APAGADO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 t="str">
        <f>'RESUMEN TOTAL'!AG14</f>
        <v>APAGADO</v>
      </c>
      <c r="AB14" s="88" t="str">
        <f>'RESUMEN TOTAL'!AH14</f>
        <v>APAGADO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 t="str">
        <f>'RESUMEN TOTAL'!AG23</f>
        <v>APAGADO</v>
      </c>
      <c r="AB23" s="88" t="str">
        <f>'RESUMEN TOTAL'!AH23</f>
        <v>APAGADO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 t="str">
        <f>'RESUMEN TOTAL'!AH30</f>
        <v>APAGADO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 t="str">
        <f>'RESUMEN TOTAL'!AF44</f>
        <v>APAGADO</v>
      </c>
      <c r="AA44" s="88" t="str">
        <f>'RESUMEN TOTAL'!AG44</f>
        <v>APAGADO</v>
      </c>
      <c r="AB44" s="88" t="str">
        <f>'RESUMEN TOTAL'!AH44</f>
        <v>APAGADO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 t="str">
        <f>'RESUMEN TOTAL'!AF49</f>
        <v>APAGADO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 t="str">
        <f>'RESUMEN TOTAL'!AG66</f>
        <v>APAGADO</v>
      </c>
      <c r="AB66" s="88" t="str">
        <f>'RESUMEN TOTAL'!AH66</f>
        <v>APAGADO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 t="str">
        <f>'RESUMEN TOTAL'!AF114</f>
        <v>APAGADO</v>
      </c>
      <c r="AA114" s="88" t="str">
        <f>'RESUMEN TOTAL'!AG114</f>
        <v>APAGADO</v>
      </c>
      <c r="AB114" s="88" t="str">
        <f>'RESUMEN TOTAL'!AH114</f>
        <v>APAGADO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 t="str">
        <f>'RESUMEN TOTAL'!AH115</f>
        <v>APAGADO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 t="str">
        <f>'RESUMEN TOTAL'!AF117</f>
        <v>APAGADO</v>
      </c>
      <c r="AA117" s="88" t="str">
        <f>'RESUMEN TOTAL'!AG117</f>
        <v>APAGADO</v>
      </c>
      <c r="AB117" s="88" t="str">
        <f>'RESUMEN TOTAL'!AH117</f>
        <v>APAGADO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 t="str">
        <f>'RESUMEN TOTAL'!AF119</f>
        <v>APAGADO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 t="str">
        <f>'RESUMEN TOTAL'!AF120</f>
        <v>APAGADO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 t="str">
        <f>'RESUMEN TOTAL'!AF121</f>
        <v>APAGADO</v>
      </c>
      <c r="AA121" s="88" t="str">
        <f>'RESUMEN TOTAL'!AG121</f>
        <v>APAGADO</v>
      </c>
      <c r="AB121" s="88" t="str">
        <f>'RESUMEN TOTAL'!AH121</f>
        <v>APAGADO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 t="str">
        <f>'RESUMEN TOTAL'!AF122</f>
        <v>APAGADO</v>
      </c>
      <c r="AA122" s="88" t="str">
        <f>'RESUMEN TOTAL'!AG122</f>
        <v>APAGADO</v>
      </c>
      <c r="AB122" s="88" t="str">
        <f>'RESUMEN TOTAL'!AH122</f>
        <v>APAGADO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 t="str">
        <f>'RESUMEN TOTAL'!AF123</f>
        <v>APAGADO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 t="str">
        <f>'RESUMEN TOTAL'!AF124</f>
        <v>APAGADO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 t="str">
        <f>'RESUMEN TOTAL'!AF131</f>
        <v>APAGADO</v>
      </c>
      <c r="AA130" s="88" t="str">
        <f>'RESUMEN TOTAL'!AG131</f>
        <v>APAGADO</v>
      </c>
      <c r="AB130" s="88" t="str">
        <f>'RESUMEN TOTAL'!AH131</f>
        <v>APAGADO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 t="str">
        <f>'RESUMEN TOTAL'!AF132</f>
        <v>APAGADO</v>
      </c>
      <c r="AA131" s="88" t="str">
        <f>'RESUMEN TOTAL'!AG132</f>
        <v>APAGADO</v>
      </c>
      <c r="AB131" s="88" t="str">
        <f>'RESUMEN TOTAL'!AH132</f>
        <v>APAGADO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 t="str">
        <f>'RESUMEN TOTAL'!AF136</f>
        <v>APAGADO</v>
      </c>
      <c r="AA135" s="88" t="str">
        <f>'RESUMEN TOTAL'!AG136</f>
        <v>APAGADO</v>
      </c>
      <c r="AB135" s="88" t="str">
        <f>'RESUMEN TOTAL'!AH136</f>
        <v>APAGADO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 t="str">
        <f>'RESUMEN TOTAL'!AF140</f>
        <v>APAGADO</v>
      </c>
      <c r="AA139" s="88" t="str">
        <f>'RESUMEN TOTAL'!AG140</f>
        <v>APAGADO</v>
      </c>
      <c r="AB139" s="88" t="str">
        <f>'RESUMEN TOTAL'!AH140</f>
        <v>APAGADO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 t="str">
        <f>'RESUMEN TOTAL'!AF141</f>
        <v>APAGADO</v>
      </c>
      <c r="AA140" s="88" t="str">
        <f>'RESUMEN TOTAL'!AG141</f>
        <v>APAGADO</v>
      </c>
      <c r="AB140" s="88" t="str">
        <f>'RESUMEN TOTAL'!AH141</f>
        <v>APAGADO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 t="str">
        <f>'RESUMEN TOTAL'!AF142</f>
        <v>APAGADO</v>
      </c>
      <c r="AA141" s="88" t="str">
        <f>'RESUMEN TOTAL'!AG142</f>
        <v>APAGADO</v>
      </c>
      <c r="AB141" s="88" t="str">
        <f>'RESUMEN TOTAL'!AH142</f>
        <v>APAGADO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 t="str">
        <f>'RESUMEN TOTAL'!AF143</f>
        <v>APAGADO</v>
      </c>
      <c r="AA142" s="88" t="str">
        <f>'RESUMEN TOTAL'!AG143</f>
        <v>APAGADO</v>
      </c>
      <c r="AB142" s="88" t="str">
        <f>'RESUMEN TOTAL'!AH143</f>
        <v>APAGADO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 t="str">
        <f>'RESUMEN TOTAL'!AF148</f>
        <v>APAGADO</v>
      </c>
      <c r="AA147" s="88" t="str">
        <f>'RESUMEN TOTAL'!AG148</f>
        <v>APAGADO</v>
      </c>
      <c r="AB147" s="88" t="str">
        <f>'RESUMEN TOTAL'!AH148</f>
        <v>APAGADO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 t="str">
        <f>'RESUMEN TOTAL'!AF155</f>
        <v>APAGADO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 t="str">
        <f>'RESUMEN TOTAL'!AH158</f>
        <v>APAGADO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 t="str">
        <f>'RESUMEN TOTAL'!AF160</f>
        <v>APAGADO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 t="str">
        <f>'RESUMEN TOTAL'!AF161</f>
        <v>APAGADO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 t="str">
        <f>'RESUMEN TOTAL'!AF162</f>
        <v>APAGADO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 t="str">
        <f>'RESUMEN TOTAL'!AF163</f>
        <v>APAGADO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 t="str">
        <f>'RESUMEN TOTAL'!AF164</f>
        <v>APAGADO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 t="str">
        <f>'RESUMEN TOTAL'!AF165</f>
        <v>APAGADO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 t="str">
        <f>'RESUMEN TOTAL'!AF176</f>
        <v>APAGADO</v>
      </c>
      <c r="AA175" s="88" t="str">
        <f>'RESUMEN TOTAL'!AG176</f>
        <v>APAGADO</v>
      </c>
      <c r="AB175" s="88" t="str">
        <f>'RESUMEN TOTAL'!AH176</f>
        <v>APAGADO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 t="str">
        <f>'RESUMEN TOTAL'!AF177</f>
        <v>APAGADO</v>
      </c>
      <c r="AA176" s="88" t="str">
        <f>'RESUMEN TOTAL'!AG177</f>
        <v>APAGADO</v>
      </c>
      <c r="AB176" s="88" t="str">
        <f>'RESUMEN TOTAL'!AH177</f>
        <v>APAGADO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 t="str">
        <f>'RESUMEN TOTAL'!AF178</f>
        <v>APAGADO</v>
      </c>
      <c r="AA177" s="88" t="str">
        <f>'RESUMEN TOTAL'!AG178</f>
        <v>APAGADO</v>
      </c>
      <c r="AB177" s="88" t="str">
        <f>'RESUMEN TOTAL'!AH178</f>
        <v>APAGADO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 t="str">
        <f>'RESUMEN TOTAL'!AF198</f>
        <v>APAGADO</v>
      </c>
      <c r="AA197" s="88" t="str">
        <f>'RESUMEN TOTAL'!AG198</f>
        <v>APAGADO</v>
      </c>
      <c r="AB197" s="88" t="str">
        <f>'RESUMEN TOTAL'!AH198</f>
        <v>APAGADO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 t="str">
        <f>'RESUMEN TOTAL'!AF199</f>
        <v>APAGADO</v>
      </c>
      <c r="AA198" s="88" t="str">
        <f>'RESUMEN TOTAL'!AG199</f>
        <v>APAGADO</v>
      </c>
      <c r="AB198" s="88" t="str">
        <f>'RESUMEN TOTAL'!AH199</f>
        <v>APAGADO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 t="str">
        <f>'RESUMEN TOTAL'!AG211</f>
        <v>APAGADO</v>
      </c>
      <c r="AB210" s="88" t="str">
        <f>'RESUMEN TOTAL'!AH211</f>
        <v>APAGADO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 t="str">
        <f>'RESUMEN TOTAL'!AF212</f>
        <v>APAGADO</v>
      </c>
      <c r="AA211" s="88" t="str">
        <f>'RESUMEN TOTAL'!AG212</f>
        <v>APAGADO</v>
      </c>
      <c r="AB211" s="88" t="str">
        <f>'RESUMEN TOTAL'!AH212</f>
        <v>APAGADO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 t="str">
        <f>'RESUMEN TOTAL'!AH218</f>
        <v>APAGADO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 t="str">
        <f>'RESUMEN TOTAL'!AH220</f>
        <v>APAGADO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 t="str">
        <f>'RESUMEN TOTAL'!AG223</f>
        <v>APAGADO</v>
      </c>
      <c r="AB222" s="88" t="str">
        <f>'RESUMEN TOTAL'!AH223</f>
        <v>APAGADO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 t="str">
        <f>'RESUMEN TOTAL'!AG226</f>
        <v>APAGADO</v>
      </c>
      <c r="AB225" s="88" t="str">
        <f>'RESUMEN TOTAL'!AH226</f>
        <v>APAGADO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 t="str">
        <f>'RESUMEN TOTAL'!AF227</f>
        <v>APAGADO</v>
      </c>
      <c r="AA226" s="88" t="str">
        <f>'RESUMEN TOTAL'!AG227</f>
        <v>APAGADO</v>
      </c>
      <c r="AB226" s="88" t="str">
        <f>'RESUMEN TOTAL'!AH227</f>
        <v>APAGADO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 t="str">
        <f>'RESUMEN TOTAL'!AF228</f>
        <v>APAGADO</v>
      </c>
      <c r="AA227" s="88" t="str">
        <f>'RESUMEN TOTAL'!AG228</f>
        <v>APAGADO</v>
      </c>
      <c r="AB227" s="88" t="str">
        <f>'RESUMEN TOTAL'!AH228</f>
        <v>APAGADO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 t="str">
        <f>'RESUMEN TOTAL'!AF229</f>
        <v>APAGADO</v>
      </c>
      <c r="AA228" s="88" t="str">
        <f>'RESUMEN TOTAL'!AG229</f>
        <v>APAGADO</v>
      </c>
      <c r="AB228" s="88" t="str">
        <f>'RESUMEN TOTAL'!AH229</f>
        <v>APAGADO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 t="str">
        <f>'RESUMEN TOTAL'!AF230</f>
        <v>APAGADO</v>
      </c>
      <c r="AA229" s="88" t="str">
        <f>'RESUMEN TOTAL'!AG230</f>
        <v>APAGADO</v>
      </c>
      <c r="AB229" s="88" t="str">
        <f>'RESUMEN TOTAL'!AH230</f>
        <v>APAGADO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 t="str">
        <f>'RESUMEN TOTAL'!AF244</f>
        <v>APAGADO</v>
      </c>
      <c r="AA243" s="88" t="str">
        <f>'RESUMEN TOTAL'!AG244</f>
        <v>APAGADO</v>
      </c>
      <c r="AB243" s="88" t="str">
        <f>'RESUMEN TOTAL'!AH244</f>
        <v>APAGADO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 t="str">
        <f>'RESUMEN TOTAL'!AF245</f>
        <v>APAGADO</v>
      </c>
      <c r="AA244" s="88" t="str">
        <f>'RESUMEN TOTAL'!AG245</f>
        <v>APAGADO</v>
      </c>
      <c r="AB244" s="88" t="str">
        <f>'RESUMEN TOTAL'!AH245</f>
        <v>APAGADO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 t="str">
        <f>'RESUMEN TOTAL'!AF257</f>
        <v>APAGADO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 t="str">
        <f>'RESUMEN TOTAL'!AF258</f>
        <v>APAGADO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 t="str">
        <f>'RESUMEN TOTAL'!AF259</f>
        <v>APAGADO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 t="str">
        <f>'RESUMEN TOTAL'!AF260</f>
        <v>APAGADO</v>
      </c>
      <c r="AA259" s="88" t="str">
        <f>'RESUMEN TOTAL'!AG260</f>
        <v>APAGADO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 t="str">
        <f>'RESUMEN TOTAL'!AF261</f>
        <v>APAGADO</v>
      </c>
      <c r="AA260" s="88" t="str">
        <f>'RESUMEN TOTAL'!AG261</f>
        <v>APAGADO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 t="str">
        <f>'RESUMEN TOTAL'!AF262</f>
        <v>APAGADO</v>
      </c>
      <c r="AA261" s="88" t="str">
        <f>'RESUMEN TOTAL'!AG262</f>
        <v>APAGADO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 t="str">
        <f>'RESUMEN TOTAL'!AF263</f>
        <v>APAGADO</v>
      </c>
      <c r="AA262" s="88" t="str">
        <f>'RESUMEN TOTAL'!AG263</f>
        <v>APAGADO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 t="str">
        <f>'RESUMEN TOTAL'!AF264</f>
        <v>APAGADO</v>
      </c>
      <c r="AA263" s="88" t="str">
        <f>'RESUMEN TOTAL'!AG264</f>
        <v>APAGADO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 t="str">
        <f>'RESUMEN TOTAL'!AF265</f>
        <v>APAGADO</v>
      </c>
      <c r="AA264" s="88" t="str">
        <f>'RESUMEN TOTAL'!AG265</f>
        <v>APAGADO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 t="str">
        <f>'RESUMEN TOTAL'!AF266</f>
        <v>APAGADO</v>
      </c>
      <c r="AA265" s="88" t="str">
        <f>'RESUMEN TOTAL'!AG266</f>
        <v>APAGADO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 t="str">
        <f>'RESUMEN TOTAL'!AF267</f>
        <v>APAGADO</v>
      </c>
      <c r="AA266" s="88" t="str">
        <f>'RESUMEN TOTAL'!AG267</f>
        <v>APAGADO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 t="str">
        <f>'RESUMEN TOTAL'!AF268</f>
        <v>APAGADO</v>
      </c>
      <c r="AA267" s="88" t="str">
        <f>'RESUMEN TOTAL'!AG268</f>
        <v>APAGADO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 t="str">
        <f>'RESUMEN TOTAL'!AF269</f>
        <v>APAGADO</v>
      </c>
      <c r="AA268" s="88" t="str">
        <f>'RESUMEN TOTAL'!AG269</f>
        <v>APAGADO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 t="str">
        <f>'RESUMEN TOTAL'!AF270</f>
        <v>APAGADO</v>
      </c>
      <c r="AA269" s="88" t="str">
        <f>'RESUMEN TOTAL'!AG270</f>
        <v>APAGADO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 t="str">
        <f>'RESUMEN TOTAL'!AF271</f>
        <v>APAGADO</v>
      </c>
      <c r="AA270" s="88" t="str">
        <f>'RESUMEN TOTAL'!AG271</f>
        <v>APAGADO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 t="str">
        <f>'RESUMEN TOTAL'!AF272</f>
        <v>APAGADO</v>
      </c>
      <c r="AA271" s="88" t="str">
        <f>'RESUMEN TOTAL'!AG272</f>
        <v>APAGADO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 t="str">
        <f>'RESUMEN TOTAL'!AF273</f>
        <v>APAGADO</v>
      </c>
      <c r="AA272" s="88" t="str">
        <f>'RESUMEN TOTAL'!AG273</f>
        <v>APAGADO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 t="str">
        <f>'RESUMEN TOTAL'!AF275</f>
        <v>APAGADO</v>
      </c>
      <c r="AA274" s="88" t="str">
        <f>'RESUMEN TOTAL'!AG275</f>
        <v>APAGADO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 t="str">
        <f>'RESUMEN TOTAL'!AF276</f>
        <v>APAGADO</v>
      </c>
      <c r="AA275" s="88" t="str">
        <f>'RESUMEN TOTAL'!AG276</f>
        <v>APAGADO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 t="str">
        <f>'RESUMEN TOTAL'!AF277</f>
        <v>APAGADO</v>
      </c>
      <c r="AA276" s="88" t="str">
        <f>'RESUMEN TOTAL'!AG277</f>
        <v>APAGADO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 t="str">
        <f>'RESUMEN TOTAL'!AG278</f>
        <v>APAGADO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 t="str">
        <f>'RESUMEN TOTAL'!AF279</f>
        <v>APAGADO</v>
      </c>
      <c r="AA278" s="88" t="str">
        <f>'RESUMEN TOTAL'!AG279</f>
        <v>APAGADO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 t="str">
        <f>'RESUMEN TOTAL'!AF280</f>
        <v>APAGADO</v>
      </c>
      <c r="AA279" s="88" t="str">
        <f>'RESUMEN TOTAL'!AG280</f>
        <v>APAGADO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 t="str">
        <f>'RESUMEN TOTAL'!AH282</f>
        <v>APAGADO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 t="str">
        <f>'RESUMEN TOTAL'!AH283</f>
        <v>APAGADO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 t="str">
        <f>'RESUMEN TOTAL'!AF286</f>
        <v>APAGADO</v>
      </c>
      <c r="AA285" s="88" t="str">
        <f>'RESUMEN TOTAL'!AG286</f>
        <v>APAGADO</v>
      </c>
      <c r="AB285" s="88" t="str">
        <f>'RESUMEN TOTAL'!AH286</f>
        <v>APAGADO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 t="str">
        <f>'RESUMEN TOTAL'!AF287</f>
        <v>APAGADO</v>
      </c>
      <c r="AA286" s="88" t="str">
        <f>'RESUMEN TOTAL'!AG287</f>
        <v>APAGADO</v>
      </c>
      <c r="AB286" s="88" t="str">
        <f>'RESUMEN TOTAL'!AH287</f>
        <v>APAGADO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 t="str">
        <f>'RESUMEN TOTAL'!AF292</f>
        <v>APAGADO</v>
      </c>
      <c r="AA291" s="88" t="str">
        <f>'RESUMEN TOTAL'!AG292</f>
        <v>APAGADO</v>
      </c>
      <c r="AB291" s="88" t="str">
        <f>'RESUMEN TOTAL'!AH292</f>
        <v>APAGADO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 t="str">
        <f>'RESUMEN TOTAL'!AF295</f>
        <v>APAGADO</v>
      </c>
      <c r="AA294" s="88" t="str">
        <f>'RESUMEN TOTAL'!AG295</f>
        <v>APAGADO</v>
      </c>
      <c r="AB294" s="88" t="str">
        <f>'RESUMEN TOTAL'!AH295</f>
        <v>APAGADO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 t="str">
        <f>'RESUMEN TOTAL'!AF297</f>
        <v>APAGADO</v>
      </c>
      <c r="AA296" s="88" t="str">
        <f>'RESUMEN TOTAL'!AG297</f>
        <v>APAGADO</v>
      </c>
      <c r="AB296" s="88" t="str">
        <f>'RESUMEN TOTAL'!AH297</f>
        <v>APAGADO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 t="str">
        <f>'RESUMEN TOTAL'!AF298</f>
        <v>APAGADO</v>
      </c>
      <c r="AA297" s="88" t="str">
        <f>'RESUMEN TOTAL'!AG298</f>
        <v>APAGADO</v>
      </c>
      <c r="AB297" s="88" t="str">
        <f>'RESUMEN TOTAL'!AH298</f>
        <v>APAGADO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 t="str">
        <f>'RESUMEN TOTAL'!AF299</f>
        <v>APAGADO</v>
      </c>
      <c r="AA298" s="88" t="str">
        <f>'RESUMEN TOTAL'!AG299</f>
        <v>APAGADO</v>
      </c>
      <c r="AB298" s="88" t="str">
        <f>'RESUMEN TOTAL'!AH299</f>
        <v>APAGADO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 t="str">
        <f>'RESUMEN TOTAL'!AF300</f>
        <v>APAGADO</v>
      </c>
      <c r="AA299" s="88" t="str">
        <f>'RESUMEN TOTAL'!AG300</f>
        <v>APAGADO</v>
      </c>
      <c r="AB299" s="88" t="str">
        <f>'RESUMEN TOTAL'!AH300</f>
        <v>APAGADO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 t="str">
        <f>'RESUMEN TOTAL'!AF302</f>
        <v>APAGADO</v>
      </c>
      <c r="AA301" s="88" t="str">
        <f>'RESUMEN TOTAL'!AG302</f>
        <v>APAGADO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 t="str">
        <f>'RESUMEN TOTAL'!AF304</f>
        <v>APAGADO</v>
      </c>
      <c r="AA303" s="88" t="str">
        <f>'RESUMEN TOTAL'!AG304</f>
        <v>APAGADO</v>
      </c>
      <c r="AB303" s="88" t="str">
        <f>'RESUMEN TOTAL'!AH304</f>
        <v>APAGADO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 t="str">
        <f>'RESUMEN TOTAL'!AF305</f>
        <v>APAGADO</v>
      </c>
      <c r="AA304" s="88" t="str">
        <f>'RESUMEN TOTAL'!AG305</f>
        <v>APAGADO</v>
      </c>
      <c r="AB304" s="88" t="str">
        <f>'RESUMEN TOTAL'!AH305</f>
        <v>APAGADO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 t="str">
        <f>'RESUMEN TOTAL'!AF306</f>
        <v>APAGADO</v>
      </c>
      <c r="AA305" s="88" t="str">
        <f>'RESUMEN TOTAL'!AG306</f>
        <v>APAGADO</v>
      </c>
      <c r="AB305" s="88" t="str">
        <f>'RESUMEN TOTAL'!AH306</f>
        <v>APAGADO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 t="str">
        <f>'RESUMEN TOTAL'!AF307</f>
        <v>APAGADO</v>
      </c>
      <c r="AA306" s="88" t="str">
        <f>'RESUMEN TOTAL'!AG307</f>
        <v>APAGADO</v>
      </c>
      <c r="AB306" s="88" t="str">
        <f>'RESUMEN TOTAL'!AH307</f>
        <v>APAGADO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 t="str">
        <f>'RESUMEN TOTAL'!AF308</f>
        <v>APAGADO</v>
      </c>
      <c r="AA307" s="88" t="str">
        <f>'RESUMEN TOTAL'!AG308</f>
        <v>APAGADO</v>
      </c>
      <c r="AB307" s="88" t="str">
        <f>'RESUMEN TOTAL'!AH308</f>
        <v>APAGADO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 t="str">
        <f>'RESUMEN TOTAL'!AF309</f>
        <v>APAGADO</v>
      </c>
      <c r="AA308" s="88" t="str">
        <f>'RESUMEN TOTAL'!AG309</f>
        <v>APAGADO</v>
      </c>
      <c r="AB308" s="88" t="str">
        <f>'RESUMEN TOTAL'!AH309</f>
        <v>APAGADO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 t="str">
        <f>'RESUMEN TOTAL'!AF310</f>
        <v>APAGADO</v>
      </c>
      <c r="AA309" s="88" t="str">
        <f>'RESUMEN TOTAL'!AG310</f>
        <v>APAGADO</v>
      </c>
      <c r="AB309" s="88" t="str">
        <f>'RESUMEN TOTAL'!AH310</f>
        <v>APAGADO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 t="str">
        <f>'RESUMEN TOTAL'!AF311</f>
        <v>APAGADO</v>
      </c>
      <c r="AA310" s="88" t="str">
        <f>'RESUMEN TOTAL'!AG311</f>
        <v>APAGADO</v>
      </c>
      <c r="AB310" s="88" t="str">
        <f>'RESUMEN TOTAL'!AH311</f>
        <v>APAGADO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 t="str">
        <f>'RESUMEN TOTAL'!AF312</f>
        <v>APAGADO</v>
      </c>
      <c r="AA311" s="88" t="str">
        <f>'RESUMEN TOTAL'!AG312</f>
        <v>APAGADO</v>
      </c>
      <c r="AB311" s="88" t="str">
        <f>'RESUMEN TOTAL'!AH312</f>
        <v>APAGADO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 t="str">
        <f>'RESUMEN TOTAL'!AF329</f>
        <v>APAGADO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 t="str">
        <f>'RESUMEN TOTAL'!AF332</f>
        <v>APAGADO</v>
      </c>
      <c r="AA331" s="88" t="str">
        <f>'RESUMEN TOTAL'!AG332</f>
        <v>APAGADO</v>
      </c>
      <c r="AB331" s="88" t="str">
        <f>'RESUMEN TOTAL'!AH332</f>
        <v>APAGADO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 t="str">
        <f>'RESUMEN TOTAL'!AF333</f>
        <v>APAGADO</v>
      </c>
      <c r="AA332" s="88" t="str">
        <f>'RESUMEN TOTAL'!AG333</f>
        <v>APAGADO</v>
      </c>
      <c r="AB332" s="88" t="str">
        <f>'RESUMEN TOTAL'!AH333</f>
        <v>APAGADO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 t="str">
        <f>'RESUMEN TOTAL'!AF345</f>
        <v>APAGADO</v>
      </c>
      <c r="AA344" s="88" t="str">
        <f>'RESUMEN TOTAL'!AG345</f>
        <v>APAGADO</v>
      </c>
      <c r="AB344" s="88" t="str">
        <f>'RESUMEN TOTAL'!AH345</f>
        <v>APAGADO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 t="str">
        <f>'RESUMEN TOTAL'!AF346</f>
        <v>APAGADO</v>
      </c>
      <c r="AA345" s="88" t="str">
        <f>'RESUMEN TOTAL'!AG346</f>
        <v>APAGADO</v>
      </c>
      <c r="AB345" s="88" t="str">
        <f>'RESUMEN TOTAL'!AH346</f>
        <v>APAGADO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 t="str">
        <f>'RESUMEN TOTAL'!AF347</f>
        <v>APAGADO</v>
      </c>
      <c r="AA346" s="88" t="str">
        <f>'RESUMEN TOTAL'!AG347</f>
        <v>APAGADO</v>
      </c>
      <c r="AB346" s="88" t="str">
        <f>'RESUMEN TOTAL'!AH347</f>
        <v>APAGADO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 t="str">
        <f>'RESUMEN TOTAL'!AF351</f>
        <v>APAGADO</v>
      </c>
      <c r="AA350" s="88" t="str">
        <f>'RESUMEN TOTAL'!AG351</f>
        <v>APAGADO</v>
      </c>
      <c r="AB350" s="88" t="str">
        <f>'RESUMEN TOTAL'!AH351</f>
        <v>APAGADO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 t="str">
        <f>'RESUMEN TOTAL'!AF359</f>
        <v>APAGADO</v>
      </c>
      <c r="AA358" s="88" t="str">
        <f>'RESUMEN TOTAL'!AG359</f>
        <v>APAGADO</v>
      </c>
      <c r="AB358" s="88" t="str">
        <f>'RESUMEN TOTAL'!AH359</f>
        <v>APAGADO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 t="str">
        <f>'RESUMEN TOTAL'!AF360</f>
        <v>APAGADO</v>
      </c>
      <c r="AA359" s="88" t="str">
        <f>'RESUMEN TOTAL'!AG360</f>
        <v>APAGADO</v>
      </c>
      <c r="AB359" s="88" t="str">
        <f>'RESUMEN TOTAL'!AH360</f>
        <v>APAGADO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 t="str">
        <f>'RESUMEN TOTAL'!AF363</f>
        <v>APAGADO</v>
      </c>
      <c r="AA362" s="88" t="str">
        <f>'RESUMEN TOTAL'!AG363</f>
        <v>APAGADO</v>
      </c>
      <c r="AB362" s="88" t="str">
        <f>'RESUMEN TOTAL'!AH363</f>
        <v>APAGADO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 t="str">
        <f>'RESUMEN TOTAL'!AF365</f>
        <v>APAGADO</v>
      </c>
      <c r="AA364" s="88" t="str">
        <f>'RESUMEN TOTAL'!AG365</f>
        <v>APAGADO</v>
      </c>
      <c r="AB364" s="88" t="str">
        <f>'RESUMEN TOTAL'!AH365</f>
        <v>APAGADO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 t="str">
        <f>'RESUMEN TOTAL'!AH369</f>
        <v>APAGADO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 t="str">
        <f>'RESUMEN TOTAL'!AF384</f>
        <v>APAGADO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 t="str">
        <f>'RESUMEN TOTAL'!AF385</f>
        <v>APAGADO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 t="str">
        <f>'RESUMEN TOTAL'!AF386</f>
        <v>APAGADO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 t="str">
        <f>'RESUMEN TOTAL'!AF387</f>
        <v>APAGADO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 t="str">
        <f>'RESUMEN TOTAL'!AF388</f>
        <v>APAGADO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 t="str">
        <f>'RESUMEN TOTAL'!AF389</f>
        <v>APAGADO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 t="str">
        <f>'RESUMEN TOTAL'!AF392</f>
        <v>APAGADO</v>
      </c>
      <c r="AA391" s="88" t="str">
        <f>'RESUMEN TOTAL'!AG392</f>
        <v>APAGADO</v>
      </c>
      <c r="AB391" s="88" t="str">
        <f>'RESUMEN TOTAL'!AH392</f>
        <v>APAGADO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 t="str">
        <f>'RESUMEN TOTAL'!AF409</f>
        <v>APAGADO</v>
      </c>
      <c r="AA408" s="88" t="str">
        <f>'RESUMEN TOTAL'!AG409</f>
        <v>APAGADO</v>
      </c>
      <c r="AB408" s="88" t="str">
        <f>'RESUMEN TOTAL'!AH409</f>
        <v>APAGADO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 t="str">
        <f>'RESUMEN TOTAL'!AF418</f>
        <v>APAGADO</v>
      </c>
      <c r="AA417" s="88" t="str">
        <f>'RESUMEN TOTAL'!AG418</f>
        <v>APAGADO</v>
      </c>
      <c r="AB417" s="88" t="str">
        <f>'RESUMEN TOTAL'!AH418</f>
        <v>APAGADO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 t="str">
        <f>'RESUMEN TOTAL'!AF419</f>
        <v>APAGADO</v>
      </c>
      <c r="AA418" s="88" t="str">
        <f>'RESUMEN TOTAL'!AG419</f>
        <v>APAGADO</v>
      </c>
      <c r="AB418" s="88" t="str">
        <f>'RESUMEN TOTAL'!AH419</f>
        <v>APAGADO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 t="str">
        <f>'RESUMEN TOTAL'!AF420</f>
        <v>APAGADO</v>
      </c>
      <c r="AA419" s="88" t="str">
        <f>'RESUMEN TOTAL'!AG420</f>
        <v>APAGADO</v>
      </c>
      <c r="AB419" s="88" t="str">
        <f>'RESUMEN TOTAL'!AH420</f>
        <v>APAGADO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 t="str">
        <f>'RESUMEN TOTAL'!AF421</f>
        <v>APAGADO</v>
      </c>
      <c r="AA420" s="88" t="str">
        <f>'RESUMEN TOTAL'!AG421</f>
        <v>APAGADO</v>
      </c>
      <c r="AB420" s="88" t="str">
        <f>'RESUMEN TOTAL'!AH421</f>
        <v>APAGADO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 t="str">
        <f>'RESUMEN TOTAL'!AF422</f>
        <v>APAGADO</v>
      </c>
      <c r="AA421" s="88" t="str">
        <f>'RESUMEN TOTAL'!AG422</f>
        <v>APAGADO</v>
      </c>
      <c r="AB421" s="88" t="str">
        <f>'RESUMEN TOTAL'!AH422</f>
        <v>APAGADO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 t="str">
        <f>'RESUMEN TOTAL'!AF423</f>
        <v>APAGADO</v>
      </c>
      <c r="AA422" s="88" t="str">
        <f>'RESUMEN TOTAL'!AG423</f>
        <v>APAGADO</v>
      </c>
      <c r="AB422" s="88" t="str">
        <f>'RESUMEN TOTAL'!AH423</f>
        <v>APAGADO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 t="str">
        <f>'RESUMEN TOTAL'!AF424</f>
        <v>APAGADO</v>
      </c>
      <c r="AA423" s="88" t="str">
        <f>'RESUMEN TOTAL'!AG424</f>
        <v>APAGADO</v>
      </c>
      <c r="AB423" s="88" t="str">
        <f>'RESUMEN TOTAL'!AH424</f>
        <v>APAGADO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 t="str">
        <f>'RESUMEN TOTAL'!AG425</f>
        <v>APAGADO</v>
      </c>
      <c r="AB424" s="88" t="str">
        <f>'RESUMEN TOTAL'!AH425</f>
        <v>APAGADO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 t="str">
        <f>'RESUMEN TOTAL'!AF433</f>
        <v>APAGADO</v>
      </c>
      <c r="AA432" s="88" t="str">
        <f>'RESUMEN TOTAL'!AG433</f>
        <v>APAGADO</v>
      </c>
      <c r="AB432" s="88" t="str">
        <f>'RESUMEN TOTAL'!AH433</f>
        <v>APAGADO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 t="str">
        <f>'RESUMEN TOTAL'!AF434</f>
        <v>APAGADO</v>
      </c>
      <c r="AA433" s="88" t="str">
        <f>'RESUMEN TOTAL'!AG434</f>
        <v>APAGADO</v>
      </c>
      <c r="AB433" s="88" t="str">
        <f>'RESUMEN TOTAL'!AH434</f>
        <v>APAGADO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 t="str">
        <f>'RESUMEN TOTAL'!AF435</f>
        <v>APAGADO</v>
      </c>
      <c r="AA434" s="88" t="str">
        <f>'RESUMEN TOTAL'!AG435</f>
        <v>APAGADO</v>
      </c>
      <c r="AB434" s="88" t="str">
        <f>'RESUMEN TOTAL'!AH435</f>
        <v>APAGADO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 t="str">
        <f>'RESUMEN TOTAL'!AF436</f>
        <v>APAGADO</v>
      </c>
      <c r="AA435" s="88" t="str">
        <f>'RESUMEN TOTAL'!AG436</f>
        <v>APAGADO</v>
      </c>
      <c r="AB435" s="88" t="str">
        <f>'RESUMEN TOTAL'!AH436</f>
        <v>APAGADO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 t="str">
        <f>'RESUMEN TOTAL'!AF438</f>
        <v>APAGADO</v>
      </c>
      <c r="AA437" s="88" t="str">
        <f>'RESUMEN TOTAL'!AG438</f>
        <v>APAGADO</v>
      </c>
      <c r="AB437" s="88" t="str">
        <f>'RESUMEN TOTAL'!AH438</f>
        <v>APAGADO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 t="str">
        <f>'RESUMEN TOTAL'!AF442</f>
        <v>APAGADO</v>
      </c>
      <c r="AA441" s="88" t="str">
        <f>'RESUMEN TOTAL'!AG442</f>
        <v>APAGADO</v>
      </c>
      <c r="AB441" s="88" t="str">
        <f>'RESUMEN TOTAL'!AH442</f>
        <v>APAGADO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 t="str">
        <f>'RESUMEN TOTAL'!AF443</f>
        <v>APAGADO</v>
      </c>
      <c r="AA442" s="88" t="str">
        <f>'RESUMEN TOTAL'!AG443</f>
        <v>APAGADO</v>
      </c>
      <c r="AB442" s="88" t="str">
        <f>'RESUMEN TOTAL'!AH443</f>
        <v>APAGADO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 t="str">
        <f>'RESUMEN TOTAL'!AF445</f>
        <v>APAGADO</v>
      </c>
      <c r="AA444" s="88" t="str">
        <f>'RESUMEN TOTAL'!AG445</f>
        <v>APAGADO</v>
      </c>
      <c r="AB444" s="88" t="str">
        <f>'RESUMEN TOTAL'!AH445</f>
        <v>APAGADO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 t="str">
        <f>'RESUMEN TOTAL'!AF446</f>
        <v>APAGADO</v>
      </c>
      <c r="AA445" s="88" t="str">
        <f>'RESUMEN TOTAL'!AG446</f>
        <v>APAGADO</v>
      </c>
      <c r="AB445" s="88" t="str">
        <f>'RESUMEN TOTAL'!AH446</f>
        <v>APAGADO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 t="str">
        <f>'RESUMEN TOTAL'!AF447</f>
        <v>APAGADO</v>
      </c>
      <c r="AA446" s="88" t="str">
        <f>'RESUMEN TOTAL'!AG447</f>
        <v>APAGADO</v>
      </c>
      <c r="AB446" s="88" t="str">
        <f>'RESUMEN TOTAL'!AH447</f>
        <v>APAGADO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 t="str">
        <f>'RESUMEN TOTAL'!AF448</f>
        <v>APAGADO</v>
      </c>
      <c r="AA447" s="88" t="str">
        <f>'RESUMEN TOTAL'!AG448</f>
        <v>APAGADO</v>
      </c>
      <c r="AB447" s="88" t="str">
        <f>'RESUMEN TOTAL'!AH448</f>
        <v>APAGADO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 t="str">
        <f>'RESUMEN TOTAL'!AF449</f>
        <v>APAGADO</v>
      </c>
      <c r="AA448" s="88" t="str">
        <f>'RESUMEN TOTAL'!AG449</f>
        <v>APAGADO</v>
      </c>
      <c r="AB448" s="88" t="str">
        <f>'RESUMEN TOTAL'!AH449</f>
        <v>APAGADO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 t="str">
        <f>'RESUMEN TOTAL'!AF450</f>
        <v>APAGADO</v>
      </c>
      <c r="AA449" s="88" t="str">
        <f>'RESUMEN TOTAL'!AG450</f>
        <v>APAGADO</v>
      </c>
      <c r="AB449" s="88" t="str">
        <f>'RESUMEN TOTAL'!AH450</f>
        <v>APAGADO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 t="str">
        <f>'RESUMEN TOTAL'!AF453</f>
        <v>APAGADO</v>
      </c>
      <c r="AA452" s="88" t="str">
        <f>'RESUMEN TOTAL'!AG453</f>
        <v>APAGADO</v>
      </c>
      <c r="AB452" s="88" t="str">
        <f>'RESUMEN TOTAL'!AH453</f>
        <v>APAGADO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 t="str">
        <f>'RESUMEN TOTAL'!AF458</f>
        <v>APAGADO</v>
      </c>
      <c r="AA457" s="88" t="str">
        <f>'RESUMEN TOTAL'!AG458</f>
        <v>APAGADO</v>
      </c>
      <c r="AB457" s="88" t="str">
        <f>'RESUMEN TOTAL'!AH458</f>
        <v>APAGADO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 t="str">
        <f>'RESUMEN TOTAL'!AH469</f>
        <v>APAGADO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 t="str">
        <f>'RESUMEN TOTAL'!AH470</f>
        <v>APAGADO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 t="str">
        <f>'RESUMEN TOTAL'!AG533</f>
        <v>APAGADO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 t="str">
        <f>'RESUMEN TOTAL'!AG534</f>
        <v>APAGADO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 t="str">
        <f>'RESUMEN TOTAL'!AG535</f>
        <v>APAGADO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 t="str">
        <f>'RESUMEN TOTAL'!AG536</f>
        <v>APAGADO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 t="str">
        <f>'RESUMEN TOTAL'!AG537</f>
        <v>APAGADO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 t="str">
        <f>'RESUMEN TOTAL'!AG538</f>
        <v>APAGADO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56" priority="95" operator="containsText" text="fija">
      <formula>NOT(ISERROR(SEARCH("fija",D4)))</formula>
    </cfRule>
    <cfRule type="containsText" dxfId="55" priority="96" operator="containsText" text="domo">
      <formula>NOT(ISERROR(SEARCH("domo",D4)))</formula>
    </cfRule>
    <cfRule type="cellIs" dxfId="54" priority="922" operator="equal">
      <formula>$D$7</formula>
    </cfRule>
  </conditionalFormatting>
  <conditionalFormatting sqref="D438">
    <cfRule type="containsText" dxfId="53" priority="67" operator="containsText" text="Radio">
      <formula>NOT(ISERROR(SEARCH("Radio",D438)))</formula>
    </cfRule>
    <cfRule type="containsText" dxfId="52" priority="66" operator="containsText" text="domo">
      <formula>NOT(ISERROR(SEARCH("domo",D438)))</formula>
    </cfRule>
    <cfRule type="containsText" dxfId="51" priority="65" operator="containsText" text="fija">
      <formula>NOT(ISERROR(SEARCH("fija",D438)))</formula>
    </cfRule>
  </conditionalFormatting>
  <conditionalFormatting sqref="D438:D439">
    <cfRule type="containsText" dxfId="50" priority="63" operator="containsText" text="domo">
      <formula>NOT(ISERROR(SEARCH("domo",D438)))</formula>
    </cfRule>
    <cfRule type="containsText" dxfId="49" priority="62" operator="containsText" text="fija">
      <formula>NOT(ISERROR(SEARCH("fija",D438)))</formula>
    </cfRule>
  </conditionalFormatting>
  <conditionalFormatting sqref="D439">
    <cfRule type="containsText" dxfId="48" priority="64" operator="containsText" text="Radio">
      <formula>NOT(ISERROR(SEARCH("Radio",D439)))</formula>
    </cfRule>
    <cfRule type="containsText" dxfId="47" priority="61" operator="containsText" text="domo">
      <formula>NOT(ISERROR(SEARCH("domo",D439)))</formula>
    </cfRule>
    <cfRule type="containsText" dxfId="46" priority="60" operator="containsText" text="fija">
      <formula>NOT(ISERROR(SEARCH("fija",D439)))</formula>
    </cfRule>
  </conditionalFormatting>
  <conditionalFormatting sqref="D442">
    <cfRule type="containsText" dxfId="45" priority="59" operator="containsText" text="Radio">
      <formula>NOT(ISERROR(SEARCH("Radio",D442)))</formula>
    </cfRule>
    <cfRule type="containsText" dxfId="44" priority="58" operator="containsText" text="domo">
      <formula>NOT(ISERROR(SEARCH("domo",D442)))</formula>
    </cfRule>
    <cfRule type="containsText" dxfId="43" priority="57" operator="containsText" text="fija">
      <formula>NOT(ISERROR(SEARCH("fija",D442)))</formula>
    </cfRule>
  </conditionalFormatting>
  <conditionalFormatting sqref="D442:D443">
    <cfRule type="containsText" dxfId="42" priority="55" operator="containsText" text="domo">
      <formula>NOT(ISERROR(SEARCH("domo",D442)))</formula>
    </cfRule>
    <cfRule type="containsText" dxfId="41" priority="54" operator="containsText" text="fija">
      <formula>NOT(ISERROR(SEARCH("fija",D442)))</formula>
    </cfRule>
  </conditionalFormatting>
  <conditionalFormatting sqref="D443:D444">
    <cfRule type="containsText" dxfId="40" priority="51" operator="containsText" text="fija">
      <formula>NOT(ISERROR(SEARCH("fija",D443)))</formula>
    </cfRule>
    <cfRule type="containsText" dxfId="39" priority="52" operator="containsText" text="domo">
      <formula>NOT(ISERROR(SEARCH("domo",D443)))</formula>
    </cfRule>
  </conditionalFormatting>
  <conditionalFormatting sqref="D444">
    <cfRule type="containsText" dxfId="38" priority="53" operator="containsText" text="Radio">
      <formula>NOT(ISERROR(SEARCH("Radio",D444)))</formula>
    </cfRule>
  </conditionalFormatting>
  <conditionalFormatting sqref="D444:D445">
    <cfRule type="containsText" dxfId="37" priority="48" operator="containsText" text="fija">
      <formula>NOT(ISERROR(SEARCH("fija",D444)))</formula>
    </cfRule>
    <cfRule type="containsText" dxfId="36" priority="49" operator="containsText" text="domo">
      <formula>NOT(ISERROR(SEARCH("domo",D444)))</formula>
    </cfRule>
  </conditionalFormatting>
  <conditionalFormatting sqref="D445">
    <cfRule type="containsText" dxfId="35" priority="50" operator="containsText" text="Radio">
      <formula>NOT(ISERROR(SEARCH("Radio",D445)))</formula>
    </cfRule>
    <cfRule type="containsText" dxfId="34" priority="46" operator="containsText" text="fija">
      <formula>NOT(ISERROR(SEARCH("fija",D445)))</formula>
    </cfRule>
    <cfRule type="containsText" dxfId="33" priority="47" operator="containsText" text="domo">
      <formula>NOT(ISERROR(SEARCH("domo",D445)))</formula>
    </cfRule>
  </conditionalFormatting>
  <conditionalFormatting sqref="D447">
    <cfRule type="containsText" dxfId="32" priority="169" operator="containsText" text="fija">
      <formula>NOT(ISERROR(SEARCH("fija",D447)))</formula>
    </cfRule>
    <cfRule type="containsText" dxfId="31" priority="170" operator="containsText" text="domo">
      <formula>NOT(ISERROR(SEARCH("domo",D447)))</formula>
    </cfRule>
  </conditionalFormatting>
  <conditionalFormatting sqref="D450:D452">
    <cfRule type="containsText" dxfId="30" priority="69" operator="containsText" text="domo">
      <formula>NOT(ISERROR(SEARCH("domo",D450)))</formula>
    </cfRule>
    <cfRule type="containsText" dxfId="29" priority="68" operator="containsText" text="fija">
      <formula>NOT(ISERROR(SEARCH("fija",D450)))</formula>
    </cfRule>
  </conditionalFormatting>
  <conditionalFormatting sqref="D4:E640">
    <cfRule type="containsText" dxfId="28" priority="56" operator="containsText" text="Radio">
      <formula>NOT(ISERROR(SEARCH("Radio",D4)))</formula>
    </cfRule>
  </conditionalFormatting>
  <conditionalFormatting sqref="D447:E447 D457:E640">
    <cfRule type="containsText" dxfId="27" priority="191" operator="containsText" text="Radio">
      <formula>NOT(ISERROR(SEARCH("Radio",D447)))</formula>
    </cfRule>
  </conditionalFormatting>
  <conditionalFormatting sqref="E4:E664">
    <cfRule type="cellIs" dxfId="26" priority="167" operator="equal">
      <formula>"PTP A FO"</formula>
    </cfRule>
    <cfRule type="cellIs" dxfId="25" priority="925" operator="equal">
      <formula>$E$10</formula>
    </cfRule>
    <cfRule type="cellIs" dxfId="24" priority="926" operator="equal">
      <formula>"PTP A FO"</formula>
    </cfRule>
  </conditionalFormatting>
  <conditionalFormatting sqref="E437">
    <cfRule type="cellIs" dxfId="23" priority="9" operator="equal">
      <formula>"PTP A FO"</formula>
    </cfRule>
    <cfRule type="containsText" dxfId="22" priority="8" operator="containsText" text="Radio">
      <formula>NOT(ISERROR(SEARCH("Radio",E437)))</formula>
    </cfRule>
  </conditionalFormatting>
  <conditionalFormatting sqref="E641:E664">
    <cfRule type="containsText" dxfId="21" priority="1" operator="containsText" text="Radio">
      <formula>NOT(ISERROR(SEARCH("Radio",E641)))</formula>
    </cfRule>
  </conditionalFormatting>
  <conditionalFormatting sqref="F5:AI640">
    <cfRule type="notContainsText" dxfId="20" priority="11" operator="notContains" text="Caida">
      <formula>ISERROR(SEARCH("Caida",F5))</formula>
    </cfRule>
    <cfRule type="containsText" dxfId="19" priority="12" operator="containsText" text="Caida">
      <formula>NOT(ISERROR(SEARCH("Caida",F5)))</formula>
    </cfRule>
    <cfRule type="cellIs" dxfId="18" priority="14" operator="greaterThan">
      <formula>0.8</formula>
    </cfRule>
    <cfRule type="cellIs" dxfId="17" priority="13" operator="lessThan">
      <formula>0.8</formula>
    </cfRule>
  </conditionalFormatting>
  <conditionalFormatting sqref="F5:AJ640">
    <cfRule type="cellIs" dxfId="16" priority="6" operator="equal">
      <formula>"apagado"</formula>
    </cfRule>
    <cfRule type="cellIs" dxfId="15" priority="10" operator="equal">
      <formula>"APAGADO"</formula>
    </cfRule>
  </conditionalFormatting>
  <conditionalFormatting sqref="H4">
    <cfRule type="cellIs" dxfId="14" priority="41" operator="equal">
      <formula>$H$13</formula>
    </cfRule>
  </conditionalFormatting>
  <conditionalFormatting sqref="AJ5:AJ640">
    <cfRule type="cellIs" dxfId="13" priority="5" operator="greaterThan">
      <formula>0.8</formula>
    </cfRule>
    <cfRule type="cellIs" dxfId="12" priority="4" operator="lessThan">
      <formula>0.8</formula>
    </cfRule>
    <cfRule type="containsText" dxfId="11" priority="3" operator="containsText" text="Caida">
      <formula>NOT(ISERROR(SEARCH("Caida",AJ5)))</formula>
    </cfRule>
    <cfRule type="notContainsText" dxfId="1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2023-12-26T10:32:51Z</dcterms:modified>
</cp:coreProperties>
</file>