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5E0A1E70-2FBC-48D9-952E-B6A3F447F927}" xr6:coauthVersionLast="47" xr6:coauthVersionMax="47" xr10:uidLastSave="{00000000-0000-0000-0000-000000000000}"/>
  <bookViews>
    <workbookView xWindow="20370" yWindow="-120" windowWidth="29040" windowHeight="1584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TOTAL'!$A$4:$D$375</definedName>
    <definedName name="_25_de_agosto_3" localSheetId="0">'RESUMEN TOTAL'!$A$4:$D$387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ESTADISTICA!$A$1:$AG$634</definedName>
    <definedName name="_xlnm._FilterDatabase" localSheetId="0" hidden="1">'RESUMEN TOTAL'!$A$4:$AN$4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" i="8" l="1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N3" i="2"/>
  <c r="AN2" i="2" s="1"/>
  <c r="AM3" i="2"/>
  <c r="AM2" i="2" s="1"/>
  <c r="H108" i="2"/>
  <c r="I108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48" i="2"/>
  <c r="I148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212" i="2"/>
  <c r="I212" i="2"/>
  <c r="H220" i="2"/>
  <c r="I220" i="2"/>
  <c r="H244" i="2"/>
  <c r="I244" i="2"/>
  <c r="H287" i="2"/>
  <c r="I287" i="2"/>
  <c r="H292" i="2"/>
  <c r="I292" i="2"/>
  <c r="H355" i="2"/>
  <c r="I355" i="2"/>
  <c r="H418" i="2"/>
  <c r="I418" i="2"/>
  <c r="H419" i="2"/>
  <c r="I419" i="2"/>
  <c r="C4" i="24"/>
  <c r="D4" i="24" s="1"/>
  <c r="D3" i="24"/>
  <c r="C3" i="24"/>
  <c r="AN1" i="2" l="1"/>
  <c r="AM1" i="2"/>
  <c r="J155" i="2"/>
  <c r="J122" i="2"/>
  <c r="J118" i="2"/>
  <c r="J156" i="2"/>
  <c r="J244" i="2"/>
  <c r="J292" i="2"/>
  <c r="J212" i="2"/>
  <c r="J161" i="2"/>
  <c r="J157" i="2"/>
  <c r="J355" i="2"/>
  <c r="J287" i="2"/>
  <c r="J154" i="2"/>
  <c r="J148" i="2"/>
  <c r="J121" i="2"/>
  <c r="J119" i="2"/>
  <c r="J160" i="2"/>
  <c r="J153" i="2"/>
  <c r="J117" i="2"/>
  <c r="J162" i="2"/>
  <c r="J418" i="2"/>
  <c r="J220" i="2"/>
  <c r="J163" i="2"/>
  <c r="J158" i="2"/>
  <c r="J120" i="2"/>
  <c r="J419" i="2"/>
  <c r="J159" i="2"/>
  <c r="J108" i="2"/>
  <c r="C5" i="24"/>
  <c r="D5" i="24" l="1"/>
  <c r="C6" i="24"/>
  <c r="D6" i="24" s="1"/>
  <c r="M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H364" i="2"/>
  <c r="H365" i="2"/>
  <c r="I364" i="2"/>
  <c r="I365" i="2"/>
  <c r="H283" i="2"/>
  <c r="H284" i="2"/>
  <c r="I283" i="2"/>
  <c r="I284" i="2"/>
  <c r="H201" i="2"/>
  <c r="I201" i="2"/>
  <c r="I115" i="2"/>
  <c r="H115" i="2"/>
  <c r="I106" i="2"/>
  <c r="I107" i="2"/>
  <c r="H106" i="2"/>
  <c r="H107" i="2"/>
  <c r="J364" i="2" l="1"/>
  <c r="J115" i="2"/>
  <c r="J365" i="2"/>
  <c r="J284" i="2"/>
  <c r="J283" i="2"/>
  <c r="J201" i="2"/>
  <c r="J107" i="2"/>
  <c r="J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6" i="9"/>
  <c r="AH210" i="11"/>
  <c r="AI210" i="11"/>
  <c r="AJ210" i="11"/>
  <c r="AJ211" i="9"/>
  <c r="AH213" i="11"/>
  <c r="AI213" i="11"/>
  <c r="AH214" i="11"/>
  <c r="AI214" i="11"/>
  <c r="AJ214" i="10"/>
  <c r="AJ214" i="9"/>
  <c r="AJ219" i="10"/>
  <c r="AJ219" i="9"/>
  <c r="AJ222" i="10"/>
  <c r="AJ222" i="9"/>
  <c r="AJ227" i="9"/>
  <c r="AJ230" i="10"/>
  <c r="AH231" i="11"/>
  <c r="AI231" i="11"/>
  <c r="AH236" i="11"/>
  <c r="AI236" i="11"/>
  <c r="AJ235" i="9"/>
  <c r="AH238" i="11"/>
  <c r="AI238" i="11"/>
  <c r="AJ238" i="10"/>
  <c r="AJ238" i="9"/>
  <c r="AJ244" i="10"/>
  <c r="AJ245" i="10"/>
  <c r="AJ246" i="10"/>
  <c r="AJ246" i="9"/>
  <c r="AJ250" i="10"/>
  <c r="AJ252" i="10"/>
  <c r="AJ253" i="10"/>
  <c r="AJ254" i="10"/>
  <c r="AJ254" i="9"/>
  <c r="AJ258" i="10"/>
  <c r="AJ259" i="9"/>
  <c r="AJ261" i="10"/>
  <c r="AJ262" i="10"/>
  <c r="AJ263" i="10"/>
  <c r="AJ266" i="10"/>
  <c r="AH268" i="11"/>
  <c r="AI268" i="11"/>
  <c r="AJ268" i="10"/>
  <c r="AH269" i="11"/>
  <c r="AI269" i="11"/>
  <c r="AJ270" i="10"/>
  <c r="AJ270" i="9"/>
  <c r="AJ274" i="10"/>
  <c r="AH276" i="11"/>
  <c r="AI276" i="11"/>
  <c r="AJ276" i="10"/>
  <c r="AJ277" i="10"/>
  <c r="AJ278" i="10"/>
  <c r="AJ278" i="9"/>
  <c r="AJ282" i="10"/>
  <c r="AH284" i="11"/>
  <c r="AI284" i="11"/>
  <c r="AJ283" i="9"/>
  <c r="AJ285" i="10"/>
  <c r="AJ286" i="10"/>
  <c r="AJ286" i="9"/>
  <c r="AJ290" i="10"/>
  <c r="AJ292" i="10"/>
  <c r="AJ293" i="10"/>
  <c r="AJ294" i="10"/>
  <c r="AJ295" i="10"/>
  <c r="AJ298" i="10"/>
  <c r="AJ300" i="10"/>
  <c r="AJ301" i="10"/>
  <c r="AJ302" i="10"/>
  <c r="AJ302" i="9"/>
  <c r="AJ306" i="10"/>
  <c r="AJ308" i="10"/>
  <c r="AJ309" i="10"/>
  <c r="AJ310" i="10"/>
  <c r="AJ310" i="9"/>
  <c r="AJ314" i="10"/>
  <c r="AJ316" i="10"/>
  <c r="AJ317" i="10"/>
  <c r="AJ318" i="10"/>
  <c r="AJ318" i="9"/>
  <c r="AJ322" i="10"/>
  <c r="AJ324" i="10"/>
  <c r="AJ325" i="10"/>
  <c r="AJ326" i="10"/>
  <c r="AJ327" i="10"/>
  <c r="AJ330" i="10"/>
  <c r="AJ332" i="10"/>
  <c r="AJ333" i="10"/>
  <c r="AJ334" i="10"/>
  <c r="AJ334" i="9"/>
  <c r="AJ338" i="10"/>
  <c r="AJ340" i="10"/>
  <c r="AJ341" i="10"/>
  <c r="AJ342" i="10"/>
  <c r="AJ342" i="9"/>
  <c r="AJ346" i="10"/>
  <c r="AJ347" i="9"/>
  <c r="AJ349" i="10"/>
  <c r="AJ350" i="10"/>
  <c r="AJ350" i="9"/>
  <c r="AJ354" i="10"/>
  <c r="AJ355" i="9"/>
  <c r="AH357" i="11"/>
  <c r="AI357" i="11"/>
  <c r="AJ356" i="9"/>
  <c r="AH358" i="11"/>
  <c r="AI358" i="11"/>
  <c r="AJ358" i="10"/>
  <c r="AJ359" i="10"/>
  <c r="AJ362" i="10"/>
  <c r="AJ364" i="10"/>
  <c r="AJ365" i="10"/>
  <c r="AJ366" i="10"/>
  <c r="AJ366" i="9"/>
  <c r="AJ370" i="10"/>
  <c r="AJ372" i="10"/>
  <c r="AJ373" i="10"/>
  <c r="AJ374" i="10"/>
  <c r="AJ374" i="9"/>
  <c r="AJ378" i="10"/>
  <c r="AJ380" i="10"/>
  <c r="AJ381" i="10"/>
  <c r="AJ382" i="10"/>
  <c r="AJ382" i="9"/>
  <c r="AJ386" i="10"/>
  <c r="AJ387" i="9"/>
  <c r="AJ389" i="10"/>
  <c r="AJ390" i="10"/>
  <c r="AJ391" i="10"/>
  <c r="AJ394" i="10"/>
  <c r="AJ396" i="10"/>
  <c r="AJ397" i="10"/>
  <c r="AJ398" i="10"/>
  <c r="AJ398" i="9"/>
  <c r="AJ402" i="10"/>
  <c r="AJ403" i="10"/>
  <c r="AJ404" i="10"/>
  <c r="AJ405" i="10"/>
  <c r="AJ406" i="10"/>
  <c r="AJ406" i="9"/>
  <c r="AJ410" i="10"/>
  <c r="AJ411" i="10"/>
  <c r="AJ412" i="10"/>
  <c r="AJ413" i="10"/>
  <c r="AJ414" i="10"/>
  <c r="AJ414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0" i="9"/>
  <c r="AJ434" i="10"/>
  <c r="AJ435" i="10"/>
  <c r="AJ436" i="10"/>
  <c r="AJ437" i="10"/>
  <c r="AJ438" i="10"/>
  <c r="AJ438" i="9"/>
  <c r="AJ440" i="10"/>
  <c r="AJ441" i="10"/>
  <c r="AJ441" i="9"/>
  <c r="AJ442" i="9"/>
  <c r="AJ444" i="10"/>
  <c r="AJ445" i="10"/>
  <c r="AJ445" i="9"/>
  <c r="AJ446" i="9"/>
  <c r="AJ448" i="10"/>
  <c r="AJ449" i="10"/>
  <c r="AJ449" i="9"/>
  <c r="AJ450" i="9"/>
  <c r="AJ452" i="10"/>
  <c r="AJ453" i="10"/>
  <c r="AJ453" i="9"/>
  <c r="AJ454" i="9"/>
  <c r="AJ456" i="10"/>
  <c r="AJ457" i="10"/>
  <c r="AJ457" i="9"/>
  <c r="AJ458" i="9"/>
  <c r="AJ460" i="10"/>
  <c r="AJ461" i="10"/>
  <c r="AJ461" i="9"/>
  <c r="AJ462" i="9"/>
  <c r="AJ464" i="10"/>
  <c r="AJ465" i="10"/>
  <c r="AJ465" i="9"/>
  <c r="AJ466" i="9"/>
  <c r="AJ468" i="10"/>
  <c r="AJ469" i="10"/>
  <c r="AJ469" i="9"/>
  <c r="AJ470" i="9"/>
  <c r="AJ472" i="10"/>
  <c r="AJ473" i="10"/>
  <c r="AJ473" i="9"/>
  <c r="AJ474" i="9"/>
  <c r="AJ476" i="10"/>
  <c r="AJ477" i="10"/>
  <c r="AJ477" i="9"/>
  <c r="AJ478" i="9"/>
  <c r="AJ480" i="10"/>
  <c r="AJ481" i="10"/>
  <c r="AJ481" i="9"/>
  <c r="AJ482" i="9"/>
  <c r="AJ484" i="10"/>
  <c r="AJ485" i="10"/>
  <c r="AJ485" i="9"/>
  <c r="AJ486" i="9"/>
  <c r="AJ488" i="10"/>
  <c r="AJ489" i="10"/>
  <c r="AJ489" i="9"/>
  <c r="AJ490" i="9"/>
  <c r="AJ492" i="10"/>
  <c r="AJ493" i="10"/>
  <c r="AJ493" i="9"/>
  <c r="AJ494" i="9"/>
  <c r="AJ496" i="10"/>
  <c r="AJ497" i="10"/>
  <c r="AJ497" i="9"/>
  <c r="AJ498" i="9"/>
  <c r="AJ500" i="10"/>
  <c r="AJ501" i="10"/>
  <c r="AJ501" i="9"/>
  <c r="AJ502" i="9"/>
  <c r="AJ504" i="10"/>
  <c r="AJ505" i="10"/>
  <c r="AJ505" i="9"/>
  <c r="AJ506" i="9"/>
  <c r="AJ508" i="10"/>
  <c r="AJ509" i="10"/>
  <c r="AJ509" i="9"/>
  <c r="AJ510" i="9"/>
  <c r="AJ512" i="10"/>
  <c r="AJ513" i="10"/>
  <c r="AJ513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L3" i="2"/>
  <c r="G5" i="25"/>
  <c r="G3" i="25"/>
  <c r="F5" i="25"/>
  <c r="F3" i="25"/>
  <c r="AJ512" i="9" l="1"/>
  <c r="AJ496" i="9"/>
  <c r="AJ480" i="9"/>
  <c r="AJ464" i="9"/>
  <c r="AJ448" i="9"/>
  <c r="AJ508" i="9"/>
  <c r="AJ492" i="9"/>
  <c r="AJ476" i="9"/>
  <c r="AJ460" i="9"/>
  <c r="AJ444" i="9"/>
  <c r="AJ504" i="9"/>
  <c r="AJ488" i="9"/>
  <c r="AJ472" i="9"/>
  <c r="AJ456" i="9"/>
  <c r="AJ440" i="9"/>
  <c r="AJ500" i="9"/>
  <c r="AJ484" i="9"/>
  <c r="AJ468" i="9"/>
  <c r="AJ452" i="9"/>
  <c r="AJ134" i="11"/>
  <c r="AJ236" i="11"/>
  <c r="AJ268" i="11"/>
  <c r="AJ276" i="11"/>
  <c r="AJ284" i="11"/>
  <c r="AJ443" i="10"/>
  <c r="AJ15" i="11"/>
  <c r="AJ79" i="11"/>
  <c r="AJ135" i="11"/>
  <c r="AJ511" i="9"/>
  <c r="AJ507" i="9"/>
  <c r="AJ503" i="9"/>
  <c r="AJ499" i="9"/>
  <c r="AJ495" i="9"/>
  <c r="AJ491" i="9"/>
  <c r="AJ487" i="9"/>
  <c r="AJ483" i="9"/>
  <c r="AJ479" i="9"/>
  <c r="AJ475" i="9"/>
  <c r="AJ471" i="9"/>
  <c r="AJ467" i="9"/>
  <c r="AJ463" i="9"/>
  <c r="AJ459" i="9"/>
  <c r="AJ455" i="9"/>
  <c r="AJ451" i="9"/>
  <c r="AJ447" i="9"/>
  <c r="AJ443" i="9"/>
  <c r="AJ439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8" i="9"/>
  <c r="AJ371" i="9"/>
  <c r="AJ323" i="9"/>
  <c r="AJ356" i="10"/>
  <c r="AJ267" i="9"/>
  <c r="AJ117" i="9"/>
  <c r="AJ284" i="10"/>
  <c r="AJ358" i="11"/>
  <c r="AJ191" i="10"/>
  <c r="AJ214" i="11"/>
  <c r="AJ238" i="11"/>
  <c r="AJ100" i="10"/>
  <c r="AJ419" i="9"/>
  <c r="AJ379" i="9"/>
  <c r="AJ324" i="9"/>
  <c r="AJ275" i="9"/>
  <c r="AJ149" i="9"/>
  <c r="AJ287" i="10"/>
  <c r="AJ196" i="10"/>
  <c r="AJ124" i="10"/>
  <c r="AJ412" i="9"/>
  <c r="AJ363" i="9"/>
  <c r="AJ315" i="9"/>
  <c r="AJ260" i="9"/>
  <c r="AJ85" i="9"/>
  <c r="AJ351" i="10"/>
  <c r="AJ260" i="10"/>
  <c r="AJ188" i="10"/>
  <c r="AJ95" i="10"/>
  <c r="AJ411" i="9"/>
  <c r="AJ307" i="9"/>
  <c r="AJ53" i="9"/>
  <c r="AJ348" i="10"/>
  <c r="AJ255" i="10"/>
  <c r="AJ164" i="10"/>
  <c r="AJ68" i="10"/>
  <c r="AJ403" i="9"/>
  <c r="AJ299" i="9"/>
  <c r="AJ251" i="9"/>
  <c r="AJ21" i="9"/>
  <c r="AJ415" i="10"/>
  <c r="AJ159" i="10"/>
  <c r="AJ63" i="10"/>
  <c r="AJ436" i="9"/>
  <c r="AJ395" i="9"/>
  <c r="AJ292" i="9"/>
  <c r="AJ243" i="9"/>
  <c r="AJ319" i="10"/>
  <c r="AJ228" i="10"/>
  <c r="AJ156" i="10"/>
  <c r="AJ36" i="10"/>
  <c r="AJ435" i="9"/>
  <c r="AJ388" i="9"/>
  <c r="AJ339" i="9"/>
  <c r="AJ291" i="9"/>
  <c r="AJ213" i="9"/>
  <c r="AJ388" i="10"/>
  <c r="AJ223" i="10"/>
  <c r="AJ132" i="10"/>
  <c r="AJ31" i="10"/>
  <c r="AJ427" i="9"/>
  <c r="AJ331" i="9"/>
  <c r="AJ181" i="9"/>
  <c r="AJ383" i="10"/>
  <c r="AJ220" i="10"/>
  <c r="AJ127" i="10"/>
  <c r="AJ432" i="10"/>
  <c r="AJ431" i="9"/>
  <c r="AJ424" i="10"/>
  <c r="AJ423" i="9"/>
  <c r="AJ416" i="10"/>
  <c r="AJ415" i="9"/>
  <c r="AJ408" i="10"/>
  <c r="AJ407" i="9"/>
  <c r="AJ400" i="10"/>
  <c r="AJ399" i="9"/>
  <c r="AJ392" i="10"/>
  <c r="AJ391" i="9"/>
  <c r="AJ384" i="10"/>
  <c r="AJ383" i="9"/>
  <c r="AJ376" i="10"/>
  <c r="AJ375" i="9"/>
  <c r="AJ368" i="10"/>
  <c r="AJ367" i="9"/>
  <c r="AJ360" i="10"/>
  <c r="AJ359" i="9"/>
  <c r="AJ352" i="10"/>
  <c r="AJ351" i="9"/>
  <c r="AJ344" i="10"/>
  <c r="AJ343" i="9"/>
  <c r="AJ336" i="10"/>
  <c r="AJ335" i="9"/>
  <c r="AJ328" i="10"/>
  <c r="AJ327" i="9"/>
  <c r="AJ320" i="10"/>
  <c r="AJ319" i="9"/>
  <c r="AJ312" i="10"/>
  <c r="AJ311" i="9"/>
  <c r="AJ304" i="10"/>
  <c r="AJ303" i="9"/>
  <c r="AJ296" i="10"/>
  <c r="AJ295" i="9"/>
  <c r="AJ288" i="10"/>
  <c r="AJ287" i="9"/>
  <c r="AJ280" i="10"/>
  <c r="AJ279" i="9"/>
  <c r="AJ272" i="10"/>
  <c r="AJ271" i="9"/>
  <c r="AJ264" i="10"/>
  <c r="AJ263" i="9"/>
  <c r="AJ256" i="10"/>
  <c r="AJ255" i="9"/>
  <c r="AJ248" i="10"/>
  <c r="AJ247" i="9"/>
  <c r="AJ240" i="10"/>
  <c r="AJ239" i="9"/>
  <c r="AJ232" i="10"/>
  <c r="AJ231" i="9"/>
  <c r="AJ224" i="10"/>
  <c r="AJ223" i="9"/>
  <c r="AJ216" i="10"/>
  <c r="AJ215" i="9"/>
  <c r="AJ208" i="10"/>
  <c r="AJ207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4" i="9"/>
  <c r="AJ357" i="11"/>
  <c r="AJ357" i="10"/>
  <c r="AJ269" i="10"/>
  <c r="AJ269" i="11"/>
  <c r="AJ237" i="10"/>
  <c r="AJ236" i="9"/>
  <c r="AJ229" i="10"/>
  <c r="AJ228" i="9"/>
  <c r="AJ221" i="10"/>
  <c r="AJ220" i="9"/>
  <c r="AJ213" i="11"/>
  <c r="AJ213" i="10"/>
  <c r="AJ212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8" i="9"/>
  <c r="AJ410" i="9"/>
  <c r="AJ380" i="9"/>
  <c r="AJ348" i="9"/>
  <c r="AJ316" i="9"/>
  <c r="AJ284" i="9"/>
  <c r="AJ252" i="9"/>
  <c r="AJ154" i="9"/>
  <c r="AJ26" i="9"/>
  <c r="AJ291" i="10"/>
  <c r="AJ290" i="9"/>
  <c r="AJ259" i="10"/>
  <c r="AJ258" i="9"/>
  <c r="AJ251" i="10"/>
  <c r="AJ250" i="9"/>
  <c r="AJ235" i="10"/>
  <c r="AJ234" i="9"/>
  <c r="AJ227" i="10"/>
  <c r="AJ226" i="9"/>
  <c r="AJ404" i="9"/>
  <c r="AJ379" i="10"/>
  <c r="AJ378" i="9"/>
  <c r="AJ347" i="10"/>
  <c r="AJ346" i="9"/>
  <c r="AJ339" i="10"/>
  <c r="AJ338" i="9"/>
  <c r="AJ323" i="10"/>
  <c r="AJ322" i="9"/>
  <c r="AJ307" i="10"/>
  <c r="AJ306" i="9"/>
  <c r="AJ426" i="9"/>
  <c r="AJ372" i="9"/>
  <c r="AJ340" i="9"/>
  <c r="AJ308" i="9"/>
  <c r="AJ276" i="9"/>
  <c r="AJ244" i="9"/>
  <c r="AJ122" i="9"/>
  <c r="AJ395" i="10"/>
  <c r="AJ394" i="9"/>
  <c r="AJ387" i="10"/>
  <c r="AJ386" i="9"/>
  <c r="AJ371" i="10"/>
  <c r="AJ370" i="9"/>
  <c r="AJ363" i="10"/>
  <c r="AJ362" i="9"/>
  <c r="AJ355" i="10"/>
  <c r="AJ354" i="9"/>
  <c r="AJ331" i="10"/>
  <c r="AJ330" i="9"/>
  <c r="AJ315" i="10"/>
  <c r="AJ314" i="9"/>
  <c r="AJ299" i="10"/>
  <c r="AJ298" i="9"/>
  <c r="AJ283" i="10"/>
  <c r="AJ282" i="9"/>
  <c r="AJ275" i="10"/>
  <c r="AJ274" i="9"/>
  <c r="AJ267" i="10"/>
  <c r="AJ266" i="9"/>
  <c r="AJ243" i="10"/>
  <c r="AJ242" i="9"/>
  <c r="AJ211" i="10"/>
  <c r="AJ210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0" i="9"/>
  <c r="AJ402" i="9"/>
  <c r="AJ75" i="11"/>
  <c r="AJ433" i="10"/>
  <c r="AJ432" i="9"/>
  <c r="AJ425" i="10"/>
  <c r="AJ424" i="9"/>
  <c r="AJ417" i="10"/>
  <c r="AJ416" i="9"/>
  <c r="AJ409" i="10"/>
  <c r="AJ408" i="9"/>
  <c r="AJ401" i="10"/>
  <c r="AJ400" i="9"/>
  <c r="AJ393" i="10"/>
  <c r="AJ392" i="9"/>
  <c r="AJ385" i="10"/>
  <c r="AJ384" i="9"/>
  <c r="AJ377" i="10"/>
  <c r="AJ376" i="9"/>
  <c r="AJ369" i="10"/>
  <c r="AJ368" i="9"/>
  <c r="AJ361" i="10"/>
  <c r="AJ360" i="9"/>
  <c r="AJ353" i="10"/>
  <c r="AJ352" i="9"/>
  <c r="AJ345" i="10"/>
  <c r="AJ344" i="9"/>
  <c r="AJ337" i="10"/>
  <c r="AJ336" i="9"/>
  <c r="AJ329" i="10"/>
  <c r="AJ328" i="9"/>
  <c r="AJ321" i="10"/>
  <c r="AJ320" i="9"/>
  <c r="AJ313" i="10"/>
  <c r="AJ312" i="9"/>
  <c r="AJ305" i="10"/>
  <c r="AJ304" i="9"/>
  <c r="AJ297" i="10"/>
  <c r="AJ296" i="9"/>
  <c r="AJ289" i="10"/>
  <c r="AJ288" i="9"/>
  <c r="AJ281" i="10"/>
  <c r="AJ280" i="9"/>
  <c r="AJ273" i="10"/>
  <c r="AJ272" i="9"/>
  <c r="AJ265" i="10"/>
  <c r="AJ264" i="9"/>
  <c r="AJ257" i="10"/>
  <c r="AJ256" i="9"/>
  <c r="AJ249" i="10"/>
  <c r="AJ248" i="9"/>
  <c r="AJ241" i="10"/>
  <c r="AJ240" i="9"/>
  <c r="AJ396" i="9"/>
  <c r="AJ364" i="9"/>
  <c r="AJ332" i="9"/>
  <c r="AJ300" i="9"/>
  <c r="AJ268" i="9"/>
  <c r="AJ218" i="9"/>
  <c r="AJ90" i="9"/>
  <c r="AJ92" i="10"/>
  <c r="AJ60" i="10"/>
  <c r="AJ28" i="10"/>
  <c r="AJ241" i="9"/>
  <c r="AJ242" i="10"/>
  <c r="AJ233" i="9"/>
  <c r="AJ234" i="10"/>
  <c r="AJ225" i="9"/>
  <c r="AJ226" i="10"/>
  <c r="AJ217" i="9"/>
  <c r="AJ218" i="10"/>
  <c r="AJ209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3" i="9"/>
  <c r="AJ425" i="9"/>
  <c r="AJ417" i="9"/>
  <c r="AJ409" i="9"/>
  <c r="AJ401" i="9"/>
  <c r="AJ393" i="9"/>
  <c r="AJ385" i="9"/>
  <c r="AJ377" i="9"/>
  <c r="AJ369" i="9"/>
  <c r="AJ361" i="9"/>
  <c r="AJ353" i="9"/>
  <c r="AJ345" i="9"/>
  <c r="AJ337" i="9"/>
  <c r="AJ329" i="9"/>
  <c r="AJ321" i="9"/>
  <c r="AJ313" i="9"/>
  <c r="AJ305" i="9"/>
  <c r="AJ297" i="9"/>
  <c r="AJ289" i="9"/>
  <c r="AJ281" i="9"/>
  <c r="AJ273" i="9"/>
  <c r="AJ265" i="9"/>
  <c r="AJ257" i="9"/>
  <c r="AJ249" i="9"/>
  <c r="AJ237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0" i="9"/>
  <c r="AJ7" i="10"/>
  <c r="AJ6" i="9"/>
  <c r="AJ212" i="10"/>
  <c r="AJ180" i="10"/>
  <c r="AJ148" i="10"/>
  <c r="AJ116" i="10"/>
  <c r="AJ84" i="10"/>
  <c r="AJ52" i="10"/>
  <c r="AJ20" i="10"/>
  <c r="AJ4" i="10"/>
  <c r="AJ3" i="9"/>
  <c r="AJ229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2" i="9"/>
  <c r="AJ225" i="10"/>
  <c r="AJ224" i="9"/>
  <c r="AJ217" i="10"/>
  <c r="AJ216" i="9"/>
  <c r="AJ209" i="10"/>
  <c r="AJ208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2" i="9"/>
  <c r="AJ390" i="9"/>
  <c r="AJ358" i="9"/>
  <c r="AJ326" i="9"/>
  <c r="AJ294" i="9"/>
  <c r="AJ262" i="9"/>
  <c r="AJ236" i="10"/>
  <c r="AJ204" i="10"/>
  <c r="AJ172" i="10"/>
  <c r="AJ140" i="10"/>
  <c r="AJ108" i="10"/>
  <c r="AJ76" i="10"/>
  <c r="AJ44" i="10"/>
  <c r="AJ12" i="10"/>
  <c r="AJ437" i="9"/>
  <c r="AJ429" i="9"/>
  <c r="AJ421" i="9"/>
  <c r="AJ413" i="9"/>
  <c r="AJ405" i="9"/>
  <c r="AJ397" i="9"/>
  <c r="AJ389" i="9"/>
  <c r="AJ381" i="9"/>
  <c r="AJ373" i="9"/>
  <c r="AJ365" i="9"/>
  <c r="AJ357" i="9"/>
  <c r="AJ349" i="9"/>
  <c r="AJ341" i="9"/>
  <c r="AJ333" i="9"/>
  <c r="AJ325" i="9"/>
  <c r="AJ317" i="9"/>
  <c r="AJ309" i="9"/>
  <c r="AJ301" i="9"/>
  <c r="AJ293" i="9"/>
  <c r="AJ285" i="9"/>
  <c r="AJ277" i="9"/>
  <c r="AJ269" i="9"/>
  <c r="AJ261" i="9"/>
  <c r="AJ253" i="9"/>
  <c r="AJ245" i="9"/>
  <c r="AJ221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6" i="9"/>
  <c r="T447" i="11"/>
  <c r="V447" i="11"/>
  <c r="W447" i="11"/>
  <c r="Z447" i="11"/>
  <c r="AA447" i="21"/>
  <c r="AD447" i="11"/>
  <c r="AE447" i="11"/>
  <c r="AH447" i="11"/>
  <c r="G448" i="11"/>
  <c r="J447" i="9"/>
  <c r="L448" i="11"/>
  <c r="M448" i="11"/>
  <c r="O448" i="11"/>
  <c r="P447" i="9"/>
  <c r="R447" i="9"/>
  <c r="S448" i="11"/>
  <c r="U448" i="11"/>
  <c r="V448" i="10"/>
  <c r="W448" i="11"/>
  <c r="X448" i="10"/>
  <c r="Z447" i="9"/>
  <c r="AA448" i="11"/>
  <c r="AB448" i="11"/>
  <c r="AC448" i="11"/>
  <c r="AE448" i="11"/>
  <c r="AH447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49" i="9"/>
  <c r="Y450" i="11"/>
  <c r="Z450" i="11"/>
  <c r="AC449" i="9"/>
  <c r="AF450" i="21"/>
  <c r="F451" i="11"/>
  <c r="K451" i="10"/>
  <c r="N451" i="11"/>
  <c r="P451" i="11"/>
  <c r="V451" i="11"/>
  <c r="W451" i="21"/>
  <c r="Y450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2" i="9"/>
  <c r="I453" i="11"/>
  <c r="J452" i="9"/>
  <c r="L453" i="11"/>
  <c r="U453" i="11"/>
  <c r="AC453" i="11"/>
  <c r="AF452" i="9"/>
  <c r="I454" i="11"/>
  <c r="K454" i="11"/>
  <c r="M454" i="11"/>
  <c r="N453" i="9"/>
  <c r="Q454" i="11"/>
  <c r="S454" i="11"/>
  <c r="V454" i="10"/>
  <c r="Y454" i="11"/>
  <c r="Z454" i="11"/>
  <c r="AA454" i="11"/>
  <c r="AG454" i="11"/>
  <c r="AI454" i="11"/>
  <c r="F455" i="11"/>
  <c r="G455" i="11"/>
  <c r="I454" i="9"/>
  <c r="J455" i="11"/>
  <c r="L455" i="11"/>
  <c r="M454" i="9"/>
  <c r="O454" i="9"/>
  <c r="Q454" i="9"/>
  <c r="R455" i="11"/>
  <c r="T455" i="11"/>
  <c r="U455" i="10"/>
  <c r="W455" i="10"/>
  <c r="Y454" i="9"/>
  <c r="Z455" i="11"/>
  <c r="AB455" i="11"/>
  <c r="AD455" i="11"/>
  <c r="AE455" i="10"/>
  <c r="AG454" i="9"/>
  <c r="AH455" i="11"/>
  <c r="G456" i="11"/>
  <c r="H456" i="11"/>
  <c r="K456" i="11"/>
  <c r="L455" i="9"/>
  <c r="M456" i="11"/>
  <c r="O456" i="11"/>
  <c r="S456" i="11"/>
  <c r="T455" i="9"/>
  <c r="W456" i="11"/>
  <c r="X456" i="11"/>
  <c r="AA456" i="11"/>
  <c r="AC456" i="11"/>
  <c r="AE456" i="11"/>
  <c r="AF456" i="11"/>
  <c r="AI456" i="11"/>
  <c r="G457" i="10"/>
  <c r="I457" i="11"/>
  <c r="L457" i="11"/>
  <c r="M456" i="9"/>
  <c r="N457" i="11"/>
  <c r="Q457" i="11"/>
  <c r="T457" i="11"/>
  <c r="U456" i="9"/>
  <c r="X457" i="11"/>
  <c r="Y457" i="11"/>
  <c r="AB457" i="11"/>
  <c r="AD457" i="11"/>
  <c r="AG457" i="11"/>
  <c r="K458" i="10"/>
  <c r="N458" i="21"/>
  <c r="R458" i="21"/>
  <c r="S458" i="10"/>
  <c r="U458" i="11"/>
  <c r="Y457" i="9"/>
  <c r="Z458" i="21"/>
  <c r="AA457" i="9"/>
  <c r="AC458" i="11"/>
  <c r="AH458" i="11"/>
  <c r="F458" i="9"/>
  <c r="H459" i="11"/>
  <c r="J459" i="11"/>
  <c r="L458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0" i="9"/>
  <c r="J461" i="11"/>
  <c r="L461" i="11"/>
  <c r="M461" i="11"/>
  <c r="P461" i="11"/>
  <c r="Q461" i="11"/>
  <c r="R461" i="11"/>
  <c r="S460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2" i="9"/>
  <c r="J463" i="11"/>
  <c r="K463" i="11"/>
  <c r="M462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5" i="9"/>
  <c r="N466" i="21"/>
  <c r="O466" i="11"/>
  <c r="Q465" i="9"/>
  <c r="S465" i="9"/>
  <c r="U466" i="11"/>
  <c r="Z466" i="21"/>
  <c r="AC466" i="11"/>
  <c r="AE466" i="21"/>
  <c r="AH466" i="11"/>
  <c r="G467" i="21"/>
  <c r="H467" i="11"/>
  <c r="I467" i="10"/>
  <c r="J467" i="11"/>
  <c r="K467" i="11"/>
  <c r="L466" i="9"/>
  <c r="O467" i="21"/>
  <c r="P467" i="11"/>
  <c r="S467" i="11"/>
  <c r="T466" i="9"/>
  <c r="X467" i="11"/>
  <c r="Y467" i="11"/>
  <c r="Z467" i="11"/>
  <c r="AB466" i="9"/>
  <c r="AF467" i="11"/>
  <c r="AG466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8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0" i="9"/>
  <c r="J471" i="11"/>
  <c r="O471" i="11"/>
  <c r="P470" i="9"/>
  <c r="R471" i="11"/>
  <c r="U471" i="10"/>
  <c r="V470" i="9"/>
  <c r="W471" i="11"/>
  <c r="X470" i="9"/>
  <c r="Z471" i="11"/>
  <c r="AE471" i="11"/>
  <c r="AF471" i="10"/>
  <c r="AH471" i="11"/>
  <c r="G472" i="11"/>
  <c r="H472" i="11"/>
  <c r="I471" i="9"/>
  <c r="K471" i="9"/>
  <c r="M472" i="11"/>
  <c r="O472" i="11"/>
  <c r="P472" i="11"/>
  <c r="Q471" i="9"/>
  <c r="S471" i="9"/>
  <c r="U472" i="11"/>
  <c r="W472" i="11"/>
  <c r="X472" i="21"/>
  <c r="Y471" i="9"/>
  <c r="AC472" i="11"/>
  <c r="AD471" i="9"/>
  <c r="AF472" i="21"/>
  <c r="AG472" i="10"/>
  <c r="AI472" i="11"/>
  <c r="F472" i="9"/>
  <c r="H473" i="11"/>
  <c r="I473" i="11"/>
  <c r="L473" i="11"/>
  <c r="N472" i="9"/>
  <c r="P473" i="11"/>
  <c r="Q473" i="11"/>
  <c r="T472" i="9"/>
  <c r="X473" i="11"/>
  <c r="Y473" i="11"/>
  <c r="AF473" i="11"/>
  <c r="AG473" i="11"/>
  <c r="AH473" i="11"/>
  <c r="G473" i="9"/>
  <c r="I473" i="9"/>
  <c r="J474" i="11"/>
  <c r="O474" i="11"/>
  <c r="R474" i="11"/>
  <c r="X473" i="9"/>
  <c r="Y474" i="10"/>
  <c r="Z474" i="11"/>
  <c r="AA474" i="21"/>
  <c r="AC474" i="11"/>
  <c r="AE473" i="9"/>
  <c r="AG473" i="9"/>
  <c r="AH474" i="11"/>
  <c r="H475" i="11"/>
  <c r="I475" i="11"/>
  <c r="J475" i="10"/>
  <c r="K475" i="11"/>
  <c r="L474" i="9"/>
  <c r="N475" i="11"/>
  <c r="P475" i="11"/>
  <c r="T474" i="9"/>
  <c r="V475" i="11"/>
  <c r="AA475" i="11"/>
  <c r="AB474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5" i="9"/>
  <c r="AI476" i="11"/>
  <c r="F476" i="9"/>
  <c r="J477" i="11"/>
  <c r="L477" i="11"/>
  <c r="M477" i="11"/>
  <c r="N476" i="9"/>
  <c r="R477" i="11"/>
  <c r="U477" i="11"/>
  <c r="V476" i="9"/>
  <c r="Z477" i="11"/>
  <c r="AC477" i="21"/>
  <c r="AD476" i="9"/>
  <c r="AH477" i="11"/>
  <c r="F478" i="11"/>
  <c r="M478" i="11"/>
  <c r="N478" i="11"/>
  <c r="S477" i="9"/>
  <c r="U478" i="11"/>
  <c r="V478" i="21"/>
  <c r="Y477" i="9"/>
  <c r="AC478" i="11"/>
  <c r="AD478" i="11"/>
  <c r="AI478" i="11"/>
  <c r="F478" i="9"/>
  <c r="G479" i="11"/>
  <c r="J479" i="11"/>
  <c r="L478" i="9"/>
  <c r="N478" i="9"/>
  <c r="O479" i="11"/>
  <c r="R479" i="11"/>
  <c r="V479" i="11"/>
  <c r="W479" i="11"/>
  <c r="Z479" i="11"/>
  <c r="AE479" i="21"/>
  <c r="AH479" i="11"/>
  <c r="H480" i="21"/>
  <c r="I479" i="9"/>
  <c r="K480" i="11"/>
  <c r="N480" i="10"/>
  <c r="P480" i="11"/>
  <c r="Q479" i="9"/>
  <c r="S480" i="11"/>
  <c r="W479" i="9"/>
  <c r="X480" i="11"/>
  <c r="Y479" i="9"/>
  <c r="AA480" i="11"/>
  <c r="AD480" i="10"/>
  <c r="AF480" i="11"/>
  <c r="AG479" i="9"/>
  <c r="AI480" i="11"/>
  <c r="F481" i="11"/>
  <c r="G480" i="9"/>
  <c r="H481" i="11"/>
  <c r="I481" i="11"/>
  <c r="J480" i="9"/>
  <c r="N481" i="11"/>
  <c r="Q481" i="11"/>
  <c r="R480" i="9"/>
  <c r="V481" i="11"/>
  <c r="Y481" i="11"/>
  <c r="Z480" i="9"/>
  <c r="AB480" i="9"/>
  <c r="AD481" i="11"/>
  <c r="AF481" i="11"/>
  <c r="AG481" i="11"/>
  <c r="F482" i="10"/>
  <c r="G482" i="11"/>
  <c r="I482" i="11"/>
  <c r="J482" i="11"/>
  <c r="M482" i="11"/>
  <c r="N482" i="21"/>
  <c r="O482" i="11"/>
  <c r="P481" i="9"/>
  <c r="Q482" i="11"/>
  <c r="R482" i="11"/>
  <c r="U482" i="11"/>
  <c r="W482" i="11"/>
  <c r="X482" i="21"/>
  <c r="Z482" i="11"/>
  <c r="AC482" i="11"/>
  <c r="AD481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2" i="9"/>
  <c r="AD483" i="11"/>
  <c r="AF483" i="11"/>
  <c r="AG483" i="21"/>
  <c r="AH483" i="11"/>
  <c r="AI483" i="11"/>
  <c r="G484" i="11"/>
  <c r="I484" i="11"/>
  <c r="L484" i="21"/>
  <c r="M483" i="9"/>
  <c r="O484" i="11"/>
  <c r="Q484" i="11"/>
  <c r="R484" i="11"/>
  <c r="T484" i="11"/>
  <c r="U483" i="9"/>
  <c r="AB484" i="11"/>
  <c r="AC483" i="9"/>
  <c r="AI484" i="11"/>
  <c r="F485" i="10"/>
  <c r="J485" i="11"/>
  <c r="M485" i="11"/>
  <c r="N484" i="9"/>
  <c r="R485" i="11"/>
  <c r="T485" i="11"/>
  <c r="U485" i="11"/>
  <c r="V484" i="9"/>
  <c r="Z485" i="11"/>
  <c r="AB485" i="11"/>
  <c r="AC485" i="11"/>
  <c r="AD484" i="9"/>
  <c r="AH485" i="11"/>
  <c r="F486" i="11"/>
  <c r="M486" i="11"/>
  <c r="N486" i="21"/>
  <c r="Q485" i="9"/>
  <c r="U486" i="11"/>
  <c r="V486" i="21"/>
  <c r="Y486" i="11"/>
  <c r="AC486" i="11"/>
  <c r="AD486" i="11"/>
  <c r="AI486" i="11"/>
  <c r="F486" i="9"/>
  <c r="G487" i="11"/>
  <c r="J487" i="21"/>
  <c r="L487" i="11"/>
  <c r="N486" i="9"/>
  <c r="O487" i="11"/>
  <c r="R487" i="11"/>
  <c r="W487" i="11"/>
  <c r="AD487" i="21"/>
  <c r="AE487" i="11"/>
  <c r="AH487" i="11"/>
  <c r="H488" i="11"/>
  <c r="I488" i="10"/>
  <c r="K488" i="11"/>
  <c r="M488" i="11"/>
  <c r="P488" i="11"/>
  <c r="Q487" i="9"/>
  <c r="S488" i="11"/>
  <c r="U488" i="11"/>
  <c r="X488" i="11"/>
  <c r="Y487" i="9"/>
  <c r="AA488" i="11"/>
  <c r="AC488" i="11"/>
  <c r="AF488" i="11"/>
  <c r="AG487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89" i="9"/>
  <c r="Z490" i="11"/>
  <c r="AC490" i="11"/>
  <c r="AE490" i="21"/>
  <c r="AG489" i="9"/>
  <c r="AH490" i="11"/>
  <c r="F491" i="11"/>
  <c r="I491" i="11"/>
  <c r="J490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1" i="9"/>
  <c r="Y492" i="11"/>
  <c r="AA492" i="11"/>
  <c r="AB491" i="9"/>
  <c r="AE492" i="11"/>
  <c r="AG492" i="11"/>
  <c r="K493" i="11"/>
  <c r="L493" i="11"/>
  <c r="P493" i="10"/>
  <c r="S493" i="10"/>
  <c r="T493" i="11"/>
  <c r="U493" i="11"/>
  <c r="X493" i="10"/>
  <c r="Z492" i="9"/>
  <c r="AB493" i="11"/>
  <c r="AC493" i="11"/>
  <c r="AF493" i="10"/>
  <c r="AH493" i="11"/>
  <c r="AI493" i="11"/>
  <c r="F494" i="11"/>
  <c r="I494" i="11"/>
  <c r="J493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4" i="9"/>
  <c r="Z495" i="11"/>
  <c r="AA495" i="11"/>
  <c r="AB495" i="11"/>
  <c r="AD495" i="11"/>
  <c r="AH495" i="11"/>
  <c r="F496" i="11"/>
  <c r="G496" i="11"/>
  <c r="H495" i="9"/>
  <c r="M496" i="11"/>
  <c r="O496" i="11"/>
  <c r="P495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7" i="9"/>
  <c r="J498" i="21"/>
  <c r="M498" i="11"/>
  <c r="Q498" i="10"/>
  <c r="R498" i="11"/>
  <c r="W497" i="9"/>
  <c r="Y498" i="10"/>
  <c r="Z498" i="21"/>
  <c r="AC498" i="21"/>
  <c r="AG498" i="10"/>
  <c r="AH498" i="11"/>
  <c r="F499" i="11"/>
  <c r="K499" i="11"/>
  <c r="L498" i="9"/>
  <c r="P499" i="11"/>
  <c r="R499" i="11"/>
  <c r="S499" i="11"/>
  <c r="T498" i="9"/>
  <c r="V499" i="11"/>
  <c r="Y498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499" i="9"/>
  <c r="W500" i="11"/>
  <c r="Y500" i="11"/>
  <c r="AB499" i="9"/>
  <c r="AE500" i="11"/>
  <c r="AG500" i="11"/>
  <c r="AI500" i="11"/>
  <c r="H501" i="11"/>
  <c r="J501" i="21"/>
  <c r="L501" i="11"/>
  <c r="M501" i="11"/>
  <c r="P501" i="11"/>
  <c r="Q500" i="9"/>
  <c r="R501" i="11"/>
  <c r="T501" i="11"/>
  <c r="U501" i="11"/>
  <c r="Z501" i="11"/>
  <c r="AB501" i="11"/>
  <c r="AC501" i="11"/>
  <c r="AH501" i="11"/>
  <c r="AI501" i="21"/>
  <c r="F502" i="11"/>
  <c r="I502" i="11"/>
  <c r="K501" i="9"/>
  <c r="M502" i="11"/>
  <c r="N502" i="21"/>
  <c r="Q501" i="9"/>
  <c r="S501" i="9"/>
  <c r="U502" i="11"/>
  <c r="V502" i="11"/>
  <c r="AB502" i="11"/>
  <c r="AC502" i="11"/>
  <c r="AD502" i="11"/>
  <c r="AI502" i="11"/>
  <c r="F502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3" i="9"/>
  <c r="U504" i="11"/>
  <c r="V503" i="9"/>
  <c r="W504" i="10"/>
  <c r="X504" i="11"/>
  <c r="Y503" i="9"/>
  <c r="AA504" i="11"/>
  <c r="AC504" i="11"/>
  <c r="AD504" i="11"/>
  <c r="AF504" i="11"/>
  <c r="AG504" i="10"/>
  <c r="AI504" i="11"/>
  <c r="J505" i="10"/>
  <c r="N505" i="11"/>
  <c r="P505" i="11"/>
  <c r="Q505" i="11"/>
  <c r="R504" i="9"/>
  <c r="V505" i="11"/>
  <c r="X505" i="11"/>
  <c r="Y505" i="11"/>
  <c r="Z504" i="9"/>
  <c r="AB505" i="10"/>
  <c r="AD505" i="11"/>
  <c r="AF505" i="11"/>
  <c r="AG505" i="11"/>
  <c r="G506" i="11"/>
  <c r="H506" i="10"/>
  <c r="I506" i="11"/>
  <c r="J506" i="11"/>
  <c r="M506" i="11"/>
  <c r="N505" i="9"/>
  <c r="O506" i="11"/>
  <c r="P506" i="10"/>
  <c r="Q506" i="11"/>
  <c r="R506" i="11"/>
  <c r="V505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6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7" i="9"/>
  <c r="AE508" i="11"/>
  <c r="AG508" i="11"/>
  <c r="AH507" i="9"/>
  <c r="F509" i="10"/>
  <c r="I509" i="11"/>
  <c r="J509" i="11"/>
  <c r="K508" i="9"/>
  <c r="L509" i="11"/>
  <c r="M509" i="21"/>
  <c r="N509" i="10"/>
  <c r="R509" i="11"/>
  <c r="T509" i="11"/>
  <c r="U509" i="11"/>
  <c r="V508" i="9"/>
  <c r="X509" i="10"/>
  <c r="Z509" i="11"/>
  <c r="AA509" i="10"/>
  <c r="AC509" i="11"/>
  <c r="AD508" i="9"/>
  <c r="AF509" i="10"/>
  <c r="AH509" i="11"/>
  <c r="F510" i="11"/>
  <c r="M510" i="11"/>
  <c r="N510" i="11"/>
  <c r="S509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3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6" i="9"/>
  <c r="E447" i="10"/>
  <c r="C448" i="11"/>
  <c r="D448" i="11"/>
  <c r="D449" i="11"/>
  <c r="E449" i="11"/>
  <c r="C449" i="9"/>
  <c r="E450" i="11"/>
  <c r="C451" i="11"/>
  <c r="D451" i="10"/>
  <c r="C452" i="21"/>
  <c r="D452" i="11"/>
  <c r="D453" i="11"/>
  <c r="E453" i="11"/>
  <c r="C454" i="11"/>
  <c r="E454" i="11"/>
  <c r="D455" i="10"/>
  <c r="E455" i="11"/>
  <c r="C455" i="9"/>
  <c r="D455" i="9"/>
  <c r="E455" i="9"/>
  <c r="D457" i="11"/>
  <c r="E457" i="9"/>
  <c r="C459" i="11"/>
  <c r="D459" i="11"/>
  <c r="C460" i="11"/>
  <c r="E460" i="10"/>
  <c r="C460" i="9"/>
  <c r="D460" i="9"/>
  <c r="E460" i="9"/>
  <c r="C461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7" i="9"/>
  <c r="A459" i="11"/>
  <c r="B459" i="11"/>
  <c r="A460" i="21"/>
  <c r="A461" i="11"/>
  <c r="A462" i="11"/>
  <c r="B462" i="10"/>
  <c r="A463" i="21"/>
  <c r="A464" i="10"/>
  <c r="B465" i="11"/>
  <c r="B465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6" i="9"/>
  <c r="G446" i="9"/>
  <c r="H446" i="9"/>
  <c r="J446" i="9"/>
  <c r="L446" i="9"/>
  <c r="N446" i="9"/>
  <c r="O446" i="9"/>
  <c r="P446" i="9"/>
  <c r="R446" i="9"/>
  <c r="T446" i="9"/>
  <c r="V446" i="9"/>
  <c r="W446" i="9"/>
  <c r="X446" i="9"/>
  <c r="Z446" i="9"/>
  <c r="AB446" i="9"/>
  <c r="AD446" i="9"/>
  <c r="AE446" i="9"/>
  <c r="AF446" i="9"/>
  <c r="AH446" i="9"/>
  <c r="AI446" i="9"/>
  <c r="G447" i="9"/>
  <c r="I447" i="9"/>
  <c r="K447" i="9"/>
  <c r="L447" i="9"/>
  <c r="M447" i="9"/>
  <c r="O447" i="9"/>
  <c r="Q447" i="9"/>
  <c r="S447" i="9"/>
  <c r="T447" i="9"/>
  <c r="U447" i="9"/>
  <c r="W447" i="9"/>
  <c r="Y447" i="9"/>
  <c r="AA447" i="9"/>
  <c r="AB447" i="9"/>
  <c r="AC447" i="9"/>
  <c r="AE447" i="9"/>
  <c r="AG447" i="9"/>
  <c r="AI447" i="9"/>
  <c r="F448" i="9"/>
  <c r="H448" i="9"/>
  <c r="J448" i="9"/>
  <c r="L448" i="9"/>
  <c r="M448" i="9"/>
  <c r="N448" i="9"/>
  <c r="P448" i="9"/>
  <c r="R448" i="9"/>
  <c r="T448" i="9"/>
  <c r="U448" i="9"/>
  <c r="V448" i="9"/>
  <c r="X448" i="9"/>
  <c r="Z448" i="9"/>
  <c r="AB448" i="9"/>
  <c r="AC448" i="9"/>
  <c r="AD448" i="9"/>
  <c r="AF448" i="9"/>
  <c r="AH448" i="9"/>
  <c r="F449" i="9"/>
  <c r="I449" i="9"/>
  <c r="J449" i="9"/>
  <c r="K449" i="9"/>
  <c r="N449" i="9"/>
  <c r="P449" i="9"/>
  <c r="Q449" i="9"/>
  <c r="R449" i="9"/>
  <c r="S449" i="9"/>
  <c r="V449" i="9"/>
  <c r="Y449" i="9"/>
  <c r="Z449" i="9"/>
  <c r="AA449" i="9"/>
  <c r="AD449" i="9"/>
  <c r="AG449" i="9"/>
  <c r="AH449" i="9"/>
  <c r="AI44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AI450" i="9"/>
  <c r="G451" i="9"/>
  <c r="H451" i="9"/>
  <c r="I451" i="9"/>
  <c r="K451" i="9"/>
  <c r="M451" i="9"/>
  <c r="O451" i="9"/>
  <c r="P451" i="9"/>
  <c r="Q451" i="9"/>
  <c r="R451" i="9"/>
  <c r="S451" i="9"/>
  <c r="U451" i="9"/>
  <c r="W451" i="9"/>
  <c r="X451" i="9"/>
  <c r="Y451" i="9"/>
  <c r="AA451" i="9"/>
  <c r="AC451" i="9"/>
  <c r="AE451" i="9"/>
  <c r="AF451" i="9"/>
  <c r="AG451" i="9"/>
  <c r="AI451" i="9"/>
  <c r="F452" i="9"/>
  <c r="I452" i="9"/>
  <c r="L452" i="9"/>
  <c r="M452" i="9"/>
  <c r="N452" i="9"/>
  <c r="Q452" i="9"/>
  <c r="T452" i="9"/>
  <c r="U452" i="9"/>
  <c r="V452" i="9"/>
  <c r="Y452" i="9"/>
  <c r="AB452" i="9"/>
  <c r="AC452" i="9"/>
  <c r="AD452" i="9"/>
  <c r="AG452" i="9"/>
  <c r="AH452" i="9"/>
  <c r="D453" i="9"/>
  <c r="G453" i="9"/>
  <c r="I453" i="9"/>
  <c r="J453" i="9"/>
  <c r="K453" i="9"/>
  <c r="M453" i="9"/>
  <c r="O453" i="9"/>
  <c r="Q453" i="9"/>
  <c r="R453" i="9"/>
  <c r="S453" i="9"/>
  <c r="U453" i="9"/>
  <c r="W453" i="9"/>
  <c r="Y453" i="9"/>
  <c r="Z453" i="9"/>
  <c r="AA453" i="9"/>
  <c r="AC453" i="9"/>
  <c r="AE453" i="9"/>
  <c r="AG453" i="9"/>
  <c r="AH453" i="9"/>
  <c r="AI453" i="9"/>
  <c r="D454" i="9"/>
  <c r="F454" i="9"/>
  <c r="H454" i="9"/>
  <c r="J454" i="9"/>
  <c r="K454" i="9"/>
  <c r="L454" i="9"/>
  <c r="N454" i="9"/>
  <c r="P454" i="9"/>
  <c r="R454" i="9"/>
  <c r="S454" i="9"/>
  <c r="T454" i="9"/>
  <c r="V454" i="9"/>
  <c r="X454" i="9"/>
  <c r="Z454" i="9"/>
  <c r="AA454" i="9"/>
  <c r="AB454" i="9"/>
  <c r="AD454" i="9"/>
  <c r="AF454" i="9"/>
  <c r="AH454" i="9"/>
  <c r="AI454" i="9"/>
  <c r="B455" i="9"/>
  <c r="G455" i="9"/>
  <c r="H455" i="9"/>
  <c r="I455" i="9"/>
  <c r="K455" i="9"/>
  <c r="M455" i="9"/>
  <c r="O455" i="9"/>
  <c r="P455" i="9"/>
  <c r="Q455" i="9"/>
  <c r="S455" i="9"/>
  <c r="U455" i="9"/>
  <c r="W455" i="9"/>
  <c r="X455" i="9"/>
  <c r="Y455" i="9"/>
  <c r="AA455" i="9"/>
  <c r="AC455" i="9"/>
  <c r="AE455" i="9"/>
  <c r="AF455" i="9"/>
  <c r="AG455" i="9"/>
  <c r="AI455" i="9"/>
  <c r="C456" i="9"/>
  <c r="F456" i="9"/>
  <c r="H456" i="9"/>
  <c r="I456" i="9"/>
  <c r="J456" i="9"/>
  <c r="L456" i="9"/>
  <c r="N456" i="9"/>
  <c r="P456" i="9"/>
  <c r="Q456" i="9"/>
  <c r="R456" i="9"/>
  <c r="T456" i="9"/>
  <c r="V456" i="9"/>
  <c r="X456" i="9"/>
  <c r="Y456" i="9"/>
  <c r="Z456" i="9"/>
  <c r="AB456" i="9"/>
  <c r="AD456" i="9"/>
  <c r="AF456" i="9"/>
  <c r="AG456" i="9"/>
  <c r="AH456" i="9"/>
  <c r="F457" i="9"/>
  <c r="G457" i="9"/>
  <c r="J457" i="9"/>
  <c r="M457" i="9"/>
  <c r="N457" i="9"/>
  <c r="O457" i="9"/>
  <c r="P457" i="9"/>
  <c r="R457" i="9"/>
  <c r="U457" i="9"/>
  <c r="V457" i="9"/>
  <c r="W457" i="9"/>
  <c r="Z457" i="9"/>
  <c r="AC457" i="9"/>
  <c r="AD457" i="9"/>
  <c r="AE457" i="9"/>
  <c r="AH457" i="9"/>
  <c r="AI457" i="9"/>
  <c r="G458" i="9"/>
  <c r="H458" i="9"/>
  <c r="J458" i="9"/>
  <c r="K458" i="9"/>
  <c r="O458" i="9"/>
  <c r="P458" i="9"/>
  <c r="R458" i="9"/>
  <c r="S458" i="9"/>
  <c r="W458" i="9"/>
  <c r="X458" i="9"/>
  <c r="Z458" i="9"/>
  <c r="AA458" i="9"/>
  <c r="AE458" i="9"/>
  <c r="AF458" i="9"/>
  <c r="AH458" i="9"/>
  <c r="AI458" i="9"/>
  <c r="G459" i="9"/>
  <c r="I459" i="9"/>
  <c r="K459" i="9"/>
  <c r="L459" i="9"/>
  <c r="M459" i="9"/>
  <c r="O459" i="9"/>
  <c r="Q459" i="9"/>
  <c r="S459" i="9"/>
  <c r="T459" i="9"/>
  <c r="U459" i="9"/>
  <c r="W459" i="9"/>
  <c r="Y459" i="9"/>
  <c r="Z459" i="9"/>
  <c r="AA459" i="9"/>
  <c r="AB459" i="9"/>
  <c r="AC459" i="9"/>
  <c r="AE459" i="9"/>
  <c r="AG459" i="9"/>
  <c r="AI459" i="9"/>
  <c r="F460" i="9"/>
  <c r="H460" i="9"/>
  <c r="J460" i="9"/>
  <c r="L460" i="9"/>
  <c r="M460" i="9"/>
  <c r="N460" i="9"/>
  <c r="P460" i="9"/>
  <c r="R460" i="9"/>
  <c r="T460" i="9"/>
  <c r="U460" i="9"/>
  <c r="V460" i="9"/>
  <c r="X460" i="9"/>
  <c r="Z460" i="9"/>
  <c r="AB460" i="9"/>
  <c r="AC460" i="9"/>
  <c r="AD460" i="9"/>
  <c r="AF460" i="9"/>
  <c r="AH460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AI461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AI462" i="9"/>
  <c r="C463" i="9"/>
  <c r="D463" i="9"/>
  <c r="E463" i="9"/>
  <c r="G463" i="9"/>
  <c r="H463" i="9"/>
  <c r="I463" i="9"/>
  <c r="K463" i="9"/>
  <c r="M463" i="9"/>
  <c r="N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AI463" i="9"/>
  <c r="C464" i="9"/>
  <c r="D464" i="9"/>
  <c r="E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C465" i="9"/>
  <c r="D465" i="9"/>
  <c r="E465" i="9"/>
  <c r="F465" i="9"/>
  <c r="G465" i="9"/>
  <c r="J465" i="9"/>
  <c r="M465" i="9"/>
  <c r="N465" i="9"/>
  <c r="O465" i="9"/>
  <c r="R465" i="9"/>
  <c r="U465" i="9"/>
  <c r="V465" i="9"/>
  <c r="W465" i="9"/>
  <c r="Z465" i="9"/>
  <c r="AC465" i="9"/>
  <c r="AD465" i="9"/>
  <c r="AE465" i="9"/>
  <c r="AH465" i="9"/>
  <c r="AI465" i="9"/>
  <c r="C466" i="9"/>
  <c r="D466" i="9"/>
  <c r="E466" i="9"/>
  <c r="G466" i="9"/>
  <c r="H466" i="9"/>
  <c r="J466" i="9"/>
  <c r="K466" i="9"/>
  <c r="O466" i="9"/>
  <c r="P466" i="9"/>
  <c r="R466" i="9"/>
  <c r="S466" i="9"/>
  <c r="W466" i="9"/>
  <c r="X466" i="9"/>
  <c r="Y466" i="9"/>
  <c r="Z466" i="9"/>
  <c r="AA466" i="9"/>
  <c r="AE466" i="9"/>
  <c r="AF466" i="9"/>
  <c r="AH466" i="9"/>
  <c r="AI466" i="9"/>
  <c r="C467" i="9"/>
  <c r="D467" i="9"/>
  <c r="E467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AA467" i="9"/>
  <c r="AB467" i="9"/>
  <c r="AC467" i="9"/>
  <c r="AE467" i="9"/>
  <c r="AG467" i="9"/>
  <c r="AH467" i="9"/>
  <c r="AI467" i="9"/>
  <c r="C468" i="9"/>
  <c r="D468" i="9"/>
  <c r="E468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C469" i="9"/>
  <c r="D469" i="9"/>
  <c r="E469" i="9"/>
  <c r="F469" i="9"/>
  <c r="G469" i="9"/>
  <c r="I469" i="9"/>
  <c r="J469" i="9"/>
  <c r="N469" i="9"/>
  <c r="O469" i="9"/>
  <c r="Q469" i="9"/>
  <c r="R469" i="9"/>
  <c r="V469" i="9"/>
  <c r="W469" i="9"/>
  <c r="Y469" i="9"/>
  <c r="Z469" i="9"/>
  <c r="AD469" i="9"/>
  <c r="AE469" i="9"/>
  <c r="AG469" i="9"/>
  <c r="AH469" i="9"/>
  <c r="AI469" i="9"/>
  <c r="C470" i="9"/>
  <c r="D470" i="9"/>
  <c r="E470" i="9"/>
  <c r="G470" i="9"/>
  <c r="J470" i="9"/>
  <c r="K470" i="9"/>
  <c r="L470" i="9"/>
  <c r="O470" i="9"/>
  <c r="R470" i="9"/>
  <c r="S470" i="9"/>
  <c r="T470" i="9"/>
  <c r="W470" i="9"/>
  <c r="Z470" i="9"/>
  <c r="AA470" i="9"/>
  <c r="AB470" i="9"/>
  <c r="AC470" i="9"/>
  <c r="AE470" i="9"/>
  <c r="AH470" i="9"/>
  <c r="AI470" i="9"/>
  <c r="A471" i="9"/>
  <c r="B471" i="9"/>
  <c r="C471" i="9"/>
  <c r="D471" i="9"/>
  <c r="E471" i="9"/>
  <c r="G471" i="9"/>
  <c r="H471" i="9"/>
  <c r="L471" i="9"/>
  <c r="M471" i="9"/>
  <c r="O471" i="9"/>
  <c r="P471" i="9"/>
  <c r="T471" i="9"/>
  <c r="U471" i="9"/>
  <c r="W471" i="9"/>
  <c r="X471" i="9"/>
  <c r="AB471" i="9"/>
  <c r="AC471" i="9"/>
  <c r="AE471" i="9"/>
  <c r="AF471" i="9"/>
  <c r="AI471" i="9"/>
  <c r="A472" i="9"/>
  <c r="B472" i="9"/>
  <c r="C472" i="9"/>
  <c r="D472" i="9"/>
  <c r="E472" i="9"/>
  <c r="H472" i="9"/>
  <c r="I472" i="9"/>
  <c r="J472" i="9"/>
  <c r="M472" i="9"/>
  <c r="P472" i="9"/>
  <c r="Q472" i="9"/>
  <c r="R472" i="9"/>
  <c r="U472" i="9"/>
  <c r="X472" i="9"/>
  <c r="Y472" i="9"/>
  <c r="Z472" i="9"/>
  <c r="AC472" i="9"/>
  <c r="AE472" i="9"/>
  <c r="AF472" i="9"/>
  <c r="AG472" i="9"/>
  <c r="AH472" i="9"/>
  <c r="A473" i="9"/>
  <c r="B473" i="9"/>
  <c r="C473" i="9"/>
  <c r="D473" i="9"/>
  <c r="E473" i="9"/>
  <c r="F473" i="9"/>
  <c r="J473" i="9"/>
  <c r="K473" i="9"/>
  <c r="M473" i="9"/>
  <c r="N473" i="9"/>
  <c r="R473" i="9"/>
  <c r="S473" i="9"/>
  <c r="U473" i="9"/>
  <c r="V473" i="9"/>
  <c r="Z473" i="9"/>
  <c r="AA473" i="9"/>
  <c r="AC473" i="9"/>
  <c r="AD473" i="9"/>
  <c r="AH473" i="9"/>
  <c r="AI473" i="9"/>
  <c r="A474" i="9"/>
  <c r="B474" i="9"/>
  <c r="C474" i="9"/>
  <c r="D474" i="9"/>
  <c r="E474" i="9"/>
  <c r="F474" i="9"/>
  <c r="G474" i="9"/>
  <c r="H474" i="9"/>
  <c r="K474" i="9"/>
  <c r="N474" i="9"/>
  <c r="O474" i="9"/>
  <c r="P474" i="9"/>
  <c r="R474" i="9"/>
  <c r="S474" i="9"/>
  <c r="V474" i="9"/>
  <c r="W474" i="9"/>
  <c r="X474" i="9"/>
  <c r="AA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M475" i="9"/>
  <c r="O475" i="9"/>
  <c r="P475" i="9"/>
  <c r="Q475" i="9"/>
  <c r="S475" i="9"/>
  <c r="U475" i="9"/>
  <c r="W475" i="9"/>
  <c r="X475" i="9"/>
  <c r="Y475" i="9"/>
  <c r="AA475" i="9"/>
  <c r="AC475" i="9"/>
  <c r="AE475" i="9"/>
  <c r="AF475" i="9"/>
  <c r="AG475" i="9"/>
  <c r="AI475" i="9"/>
  <c r="A476" i="9"/>
  <c r="B476" i="9"/>
  <c r="C476" i="9"/>
  <c r="D476" i="9"/>
  <c r="E476" i="9"/>
  <c r="I476" i="9"/>
  <c r="J476" i="9"/>
  <c r="L476" i="9"/>
  <c r="M476" i="9"/>
  <c r="Q476" i="9"/>
  <c r="R476" i="9"/>
  <c r="T476" i="9"/>
  <c r="U476" i="9"/>
  <c r="Y476" i="9"/>
  <c r="Z476" i="9"/>
  <c r="AB476" i="9"/>
  <c r="AC476" i="9"/>
  <c r="AG476" i="9"/>
  <c r="AH476" i="9"/>
  <c r="A477" i="9"/>
  <c r="B477" i="9"/>
  <c r="C477" i="9"/>
  <c r="D477" i="9"/>
  <c r="E477" i="9"/>
  <c r="F477" i="9"/>
  <c r="G477" i="9"/>
  <c r="J477" i="9"/>
  <c r="L477" i="9"/>
  <c r="M477" i="9"/>
  <c r="N477" i="9"/>
  <c r="O477" i="9"/>
  <c r="R477" i="9"/>
  <c r="U477" i="9"/>
  <c r="V477" i="9"/>
  <c r="W477" i="9"/>
  <c r="Z477" i="9"/>
  <c r="AC477" i="9"/>
  <c r="AD477" i="9"/>
  <c r="AE477" i="9"/>
  <c r="AH477" i="9"/>
  <c r="AI477" i="9"/>
  <c r="A478" i="9"/>
  <c r="B478" i="9"/>
  <c r="C478" i="9"/>
  <c r="D478" i="9"/>
  <c r="E478" i="9"/>
  <c r="G478" i="9"/>
  <c r="H478" i="9"/>
  <c r="J478" i="9"/>
  <c r="K478" i="9"/>
  <c r="O478" i="9"/>
  <c r="P478" i="9"/>
  <c r="R478" i="9"/>
  <c r="S478" i="9"/>
  <c r="W478" i="9"/>
  <c r="X478" i="9"/>
  <c r="Z478" i="9"/>
  <c r="AA478" i="9"/>
  <c r="AE478" i="9"/>
  <c r="AF478" i="9"/>
  <c r="AH478" i="9"/>
  <c r="AI478" i="9"/>
  <c r="A479" i="9"/>
  <c r="B479" i="9"/>
  <c r="C479" i="9"/>
  <c r="D479" i="9"/>
  <c r="E479" i="9"/>
  <c r="H479" i="9"/>
  <c r="K479" i="9"/>
  <c r="L479" i="9"/>
  <c r="M479" i="9"/>
  <c r="N479" i="9"/>
  <c r="P479" i="9"/>
  <c r="S479" i="9"/>
  <c r="T479" i="9"/>
  <c r="U479" i="9"/>
  <c r="X479" i="9"/>
  <c r="AA479" i="9"/>
  <c r="AB479" i="9"/>
  <c r="AC479" i="9"/>
  <c r="AF479" i="9"/>
  <c r="AI479" i="9"/>
  <c r="A480" i="9"/>
  <c r="B480" i="9"/>
  <c r="C480" i="9"/>
  <c r="D480" i="9"/>
  <c r="E480" i="9"/>
  <c r="F480" i="9"/>
  <c r="H480" i="9"/>
  <c r="I480" i="9"/>
  <c r="M480" i="9"/>
  <c r="N480" i="9"/>
  <c r="P480" i="9"/>
  <c r="Q480" i="9"/>
  <c r="U480" i="9"/>
  <c r="V480" i="9"/>
  <c r="X480" i="9"/>
  <c r="Y480" i="9"/>
  <c r="AC480" i="9"/>
  <c r="AD480" i="9"/>
  <c r="AF480" i="9"/>
  <c r="AG480" i="9"/>
  <c r="AH480" i="9"/>
  <c r="A481" i="9"/>
  <c r="B481" i="9"/>
  <c r="C481" i="9"/>
  <c r="D481" i="9"/>
  <c r="E481" i="9"/>
  <c r="G481" i="9"/>
  <c r="I481" i="9"/>
  <c r="J481" i="9"/>
  <c r="K481" i="9"/>
  <c r="M481" i="9"/>
  <c r="O481" i="9"/>
  <c r="Q481" i="9"/>
  <c r="R481" i="9"/>
  <c r="S481" i="9"/>
  <c r="U481" i="9"/>
  <c r="W481" i="9"/>
  <c r="Y481" i="9"/>
  <c r="Z481" i="9"/>
  <c r="AA481" i="9"/>
  <c r="AC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L482" i="9"/>
  <c r="N482" i="9"/>
  <c r="O482" i="9"/>
  <c r="P482" i="9"/>
  <c r="R482" i="9"/>
  <c r="T482" i="9"/>
  <c r="V482" i="9"/>
  <c r="W482" i="9"/>
  <c r="X482" i="9"/>
  <c r="Z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L483" i="9"/>
  <c r="O483" i="9"/>
  <c r="P483" i="9"/>
  <c r="Q483" i="9"/>
  <c r="R483" i="9"/>
  <c r="T483" i="9"/>
  <c r="W483" i="9"/>
  <c r="X483" i="9"/>
  <c r="Y483" i="9"/>
  <c r="AB483" i="9"/>
  <c r="AE483" i="9"/>
  <c r="AF483" i="9"/>
  <c r="AG483" i="9"/>
  <c r="AI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M485" i="9"/>
  <c r="N485" i="9"/>
  <c r="O485" i="9"/>
  <c r="R485" i="9"/>
  <c r="T485" i="9"/>
  <c r="U485" i="9"/>
  <c r="V485" i="9"/>
  <c r="W485" i="9"/>
  <c r="Z485" i="9"/>
  <c r="AC485" i="9"/>
  <c r="AD485" i="9"/>
  <c r="AE485" i="9"/>
  <c r="AH485" i="9"/>
  <c r="AI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I486" i="9"/>
  <c r="A487" i="9"/>
  <c r="B487" i="9"/>
  <c r="C487" i="9"/>
  <c r="D487" i="9"/>
  <c r="E487" i="9"/>
  <c r="H487" i="9"/>
  <c r="K487" i="9"/>
  <c r="L487" i="9"/>
  <c r="M487" i="9"/>
  <c r="P487" i="9"/>
  <c r="S487" i="9"/>
  <c r="T487" i="9"/>
  <c r="U487" i="9"/>
  <c r="X487" i="9"/>
  <c r="AA487" i="9"/>
  <c r="AB487" i="9"/>
  <c r="AC487" i="9"/>
  <c r="AD487" i="9"/>
  <c r="AF487" i="9"/>
  <c r="AI487" i="9"/>
  <c r="A488" i="9"/>
  <c r="B488" i="9"/>
  <c r="C488" i="9"/>
  <c r="D488" i="9"/>
  <c r="E488" i="9"/>
  <c r="F488" i="9"/>
  <c r="H488" i="9"/>
  <c r="I488" i="9"/>
  <c r="J488" i="9"/>
  <c r="L488" i="9"/>
  <c r="N488" i="9"/>
  <c r="P488" i="9"/>
  <c r="Q488" i="9"/>
  <c r="R488" i="9"/>
  <c r="T488" i="9"/>
  <c r="V488" i="9"/>
  <c r="X488" i="9"/>
  <c r="Y488" i="9"/>
  <c r="Z488" i="9"/>
  <c r="AB488" i="9"/>
  <c r="AD488" i="9"/>
  <c r="AF488" i="9"/>
  <c r="AG488" i="9"/>
  <c r="AH488" i="9"/>
  <c r="A489" i="9"/>
  <c r="B489" i="9"/>
  <c r="C489" i="9"/>
  <c r="D489" i="9"/>
  <c r="E489" i="9"/>
  <c r="F489" i="9"/>
  <c r="J489" i="9"/>
  <c r="K489" i="9"/>
  <c r="M489" i="9"/>
  <c r="N489" i="9"/>
  <c r="R489" i="9"/>
  <c r="S489" i="9"/>
  <c r="U489" i="9"/>
  <c r="V489" i="9"/>
  <c r="Z489" i="9"/>
  <c r="AA489" i="9"/>
  <c r="AC489" i="9"/>
  <c r="AD489" i="9"/>
  <c r="AF489" i="9"/>
  <c r="AH489" i="9"/>
  <c r="AI489" i="9"/>
  <c r="A490" i="9"/>
  <c r="B490" i="9"/>
  <c r="C490" i="9"/>
  <c r="D490" i="9"/>
  <c r="E490" i="9"/>
  <c r="F490" i="9"/>
  <c r="G490" i="9"/>
  <c r="H490" i="9"/>
  <c r="I490" i="9"/>
  <c r="K490" i="9"/>
  <c r="N490" i="9"/>
  <c r="O490" i="9"/>
  <c r="P490" i="9"/>
  <c r="S490" i="9"/>
  <c r="V490" i="9"/>
  <c r="W490" i="9"/>
  <c r="X490" i="9"/>
  <c r="AA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M491" i="9"/>
  <c r="O491" i="9"/>
  <c r="P491" i="9"/>
  <c r="Q491" i="9"/>
  <c r="S491" i="9"/>
  <c r="U491" i="9"/>
  <c r="W491" i="9"/>
  <c r="X491" i="9"/>
  <c r="Y491" i="9"/>
  <c r="AA491" i="9"/>
  <c r="AC491" i="9"/>
  <c r="AE491" i="9"/>
  <c r="AF491" i="9"/>
  <c r="AG491" i="9"/>
  <c r="AI491" i="9"/>
  <c r="A492" i="9"/>
  <c r="B492" i="9"/>
  <c r="C492" i="9"/>
  <c r="D492" i="9"/>
  <c r="E492" i="9"/>
  <c r="F492" i="9"/>
  <c r="I492" i="9"/>
  <c r="K492" i="9"/>
  <c r="L492" i="9"/>
  <c r="M492" i="9"/>
  <c r="N492" i="9"/>
  <c r="Q492" i="9"/>
  <c r="T492" i="9"/>
  <c r="U492" i="9"/>
  <c r="V492" i="9"/>
  <c r="Y492" i="9"/>
  <c r="AB492" i="9"/>
  <c r="AC492" i="9"/>
  <c r="AD492" i="9"/>
  <c r="AG492" i="9"/>
  <c r="AH492" i="9"/>
  <c r="A493" i="9"/>
  <c r="B493" i="9"/>
  <c r="C493" i="9"/>
  <c r="D493" i="9"/>
  <c r="E493" i="9"/>
  <c r="F493" i="9"/>
  <c r="G493" i="9"/>
  <c r="I493" i="9"/>
  <c r="K493" i="9"/>
  <c r="M493" i="9"/>
  <c r="N493" i="9"/>
  <c r="O493" i="9"/>
  <c r="Q493" i="9"/>
  <c r="S493" i="9"/>
  <c r="U493" i="9"/>
  <c r="V493" i="9"/>
  <c r="W493" i="9"/>
  <c r="Y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H494" i="9"/>
  <c r="J494" i="9"/>
  <c r="K494" i="9"/>
  <c r="L494" i="9"/>
  <c r="N494" i="9"/>
  <c r="P494" i="9"/>
  <c r="R494" i="9"/>
  <c r="S494" i="9"/>
  <c r="T494" i="9"/>
  <c r="V494" i="9"/>
  <c r="X494" i="9"/>
  <c r="Z494" i="9"/>
  <c r="AA494" i="9"/>
  <c r="AB494" i="9"/>
  <c r="AD494" i="9"/>
  <c r="AF494" i="9"/>
  <c r="AH494" i="9"/>
  <c r="AI494" i="9"/>
  <c r="A495" i="9"/>
  <c r="B495" i="9"/>
  <c r="C495" i="9"/>
  <c r="D495" i="9"/>
  <c r="E495" i="9"/>
  <c r="G495" i="9"/>
  <c r="I495" i="9"/>
  <c r="K495" i="9"/>
  <c r="L495" i="9"/>
  <c r="M495" i="9"/>
  <c r="O495" i="9"/>
  <c r="Q495" i="9"/>
  <c r="S495" i="9"/>
  <c r="T495" i="9"/>
  <c r="U495" i="9"/>
  <c r="W495" i="9"/>
  <c r="Y495" i="9"/>
  <c r="AA495" i="9"/>
  <c r="AB495" i="9"/>
  <c r="AC495" i="9"/>
  <c r="AE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N496" i="9"/>
  <c r="O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N498" i="9"/>
  <c r="O498" i="9"/>
  <c r="P498" i="9"/>
  <c r="Q498" i="9"/>
  <c r="S498" i="9"/>
  <c r="V498" i="9"/>
  <c r="W498" i="9"/>
  <c r="X498" i="9"/>
  <c r="AA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J500" i="9"/>
  <c r="L500" i="9"/>
  <c r="M500" i="9"/>
  <c r="N500" i="9"/>
  <c r="P500" i="9"/>
  <c r="R500" i="9"/>
  <c r="S500" i="9"/>
  <c r="T500" i="9"/>
  <c r="U500" i="9"/>
  <c r="V500" i="9"/>
  <c r="X500" i="9"/>
  <c r="Z500" i="9"/>
  <c r="AB500" i="9"/>
  <c r="AC500" i="9"/>
  <c r="AD500" i="9"/>
  <c r="AF500" i="9"/>
  <c r="AH500" i="9"/>
  <c r="A501" i="9"/>
  <c r="B501" i="9"/>
  <c r="C501" i="9"/>
  <c r="D501" i="9"/>
  <c r="E501" i="9"/>
  <c r="F501" i="9"/>
  <c r="G501" i="9"/>
  <c r="J501" i="9"/>
  <c r="M501" i="9"/>
  <c r="N501" i="9"/>
  <c r="O501" i="9"/>
  <c r="R501" i="9"/>
  <c r="U501" i="9"/>
  <c r="V501" i="9"/>
  <c r="W501" i="9"/>
  <c r="Z501" i="9"/>
  <c r="AC501" i="9"/>
  <c r="AD501" i="9"/>
  <c r="AE501" i="9"/>
  <c r="AH501" i="9"/>
  <c r="AI501" i="9"/>
  <c r="A502" i="9"/>
  <c r="B502" i="9"/>
  <c r="C502" i="9"/>
  <c r="D502" i="9"/>
  <c r="E502" i="9"/>
  <c r="G502" i="9"/>
  <c r="H502" i="9"/>
  <c r="J502" i="9"/>
  <c r="K502" i="9"/>
  <c r="O502" i="9"/>
  <c r="P502" i="9"/>
  <c r="R502" i="9"/>
  <c r="S502" i="9"/>
  <c r="W502" i="9"/>
  <c r="X502" i="9"/>
  <c r="Z502" i="9"/>
  <c r="AA502" i="9"/>
  <c r="AC502" i="9"/>
  <c r="AE502" i="9"/>
  <c r="AF502" i="9"/>
  <c r="AH502" i="9"/>
  <c r="AI502" i="9"/>
  <c r="A503" i="9"/>
  <c r="B503" i="9"/>
  <c r="C503" i="9"/>
  <c r="D503" i="9"/>
  <c r="E503" i="9"/>
  <c r="H503" i="9"/>
  <c r="K503" i="9"/>
  <c r="L503" i="9"/>
  <c r="M503" i="9"/>
  <c r="P503" i="9"/>
  <c r="S503" i="9"/>
  <c r="T503" i="9"/>
  <c r="U503" i="9"/>
  <c r="X503" i="9"/>
  <c r="AA503" i="9"/>
  <c r="AB503" i="9"/>
  <c r="AC503" i="9"/>
  <c r="AF503" i="9"/>
  <c r="AI503" i="9"/>
  <c r="A504" i="9"/>
  <c r="B504" i="9"/>
  <c r="C504" i="9"/>
  <c r="D504" i="9"/>
  <c r="E504" i="9"/>
  <c r="F504" i="9"/>
  <c r="H504" i="9"/>
  <c r="I504" i="9"/>
  <c r="M504" i="9"/>
  <c r="N504" i="9"/>
  <c r="P504" i="9"/>
  <c r="Q504" i="9"/>
  <c r="U504" i="9"/>
  <c r="V504" i="9"/>
  <c r="X504" i="9"/>
  <c r="Y504" i="9"/>
  <c r="AC504" i="9"/>
  <c r="AD504" i="9"/>
  <c r="AE504" i="9"/>
  <c r="AF504" i="9"/>
  <c r="AG504" i="9"/>
  <c r="AH504" i="9"/>
  <c r="A505" i="9"/>
  <c r="B505" i="9"/>
  <c r="C505" i="9"/>
  <c r="D505" i="9"/>
  <c r="E505" i="9"/>
  <c r="G505" i="9"/>
  <c r="I505" i="9"/>
  <c r="J505" i="9"/>
  <c r="K505" i="9"/>
  <c r="M505" i="9"/>
  <c r="O505" i="9"/>
  <c r="Q505" i="9"/>
  <c r="R505" i="9"/>
  <c r="S505" i="9"/>
  <c r="U505" i="9"/>
  <c r="W505" i="9"/>
  <c r="Y505" i="9"/>
  <c r="Z505" i="9"/>
  <c r="AA505" i="9"/>
  <c r="AC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L506" i="9"/>
  <c r="N506" i="9"/>
  <c r="O506" i="9"/>
  <c r="P506" i="9"/>
  <c r="R506" i="9"/>
  <c r="T506" i="9"/>
  <c r="V506" i="9"/>
  <c r="W506" i="9"/>
  <c r="X506" i="9"/>
  <c r="Z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L507" i="9"/>
  <c r="O507" i="9"/>
  <c r="P507" i="9"/>
  <c r="Q507" i="9"/>
  <c r="T507" i="9"/>
  <c r="W507" i="9"/>
  <c r="X507" i="9"/>
  <c r="Y507" i="9"/>
  <c r="AB507" i="9"/>
  <c r="AE507" i="9"/>
  <c r="AF507" i="9"/>
  <c r="AG507" i="9"/>
  <c r="AI507" i="9"/>
  <c r="A508" i="9"/>
  <c r="B508" i="9"/>
  <c r="C508" i="9"/>
  <c r="D508" i="9"/>
  <c r="E508" i="9"/>
  <c r="I508" i="9"/>
  <c r="J508" i="9"/>
  <c r="L508" i="9"/>
  <c r="M508" i="9"/>
  <c r="Q508" i="9"/>
  <c r="R508" i="9"/>
  <c r="T508" i="9"/>
  <c r="U508" i="9"/>
  <c r="Y508" i="9"/>
  <c r="Z508" i="9"/>
  <c r="AB508" i="9"/>
  <c r="AC508" i="9"/>
  <c r="AG508" i="9"/>
  <c r="AH508" i="9"/>
  <c r="A509" i="9"/>
  <c r="B509" i="9"/>
  <c r="C509" i="9"/>
  <c r="D509" i="9"/>
  <c r="E509" i="9"/>
  <c r="F509" i="9"/>
  <c r="G509" i="9"/>
  <c r="J509" i="9"/>
  <c r="L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I509" i="9"/>
  <c r="A510" i="9"/>
  <c r="B510" i="9"/>
  <c r="C510" i="9"/>
  <c r="D510" i="9"/>
  <c r="E510" i="9"/>
  <c r="F510" i="9"/>
  <c r="H510" i="9"/>
  <c r="J510" i="9"/>
  <c r="K510" i="9"/>
  <c r="L510" i="9"/>
  <c r="N510" i="9"/>
  <c r="P510" i="9"/>
  <c r="R510" i="9"/>
  <c r="S510" i="9"/>
  <c r="T510" i="9"/>
  <c r="V510" i="9"/>
  <c r="X510" i="9"/>
  <c r="Z510" i="9"/>
  <c r="AA510" i="9"/>
  <c r="AB510" i="9"/>
  <c r="AD510" i="9"/>
  <c r="AF510" i="9"/>
  <c r="AH510" i="9"/>
  <c r="AI510" i="9"/>
  <c r="A511" i="9"/>
  <c r="B511" i="9"/>
  <c r="C511" i="9"/>
  <c r="D511" i="9"/>
  <c r="E511" i="9"/>
  <c r="G511" i="9"/>
  <c r="I511" i="9"/>
  <c r="K511" i="9"/>
  <c r="L511" i="9"/>
  <c r="M511" i="9"/>
  <c r="N511" i="9"/>
  <c r="O511" i="9"/>
  <c r="Q511" i="9"/>
  <c r="S511" i="9"/>
  <c r="T511" i="9"/>
  <c r="U511" i="9"/>
  <c r="W511" i="9"/>
  <c r="Y511" i="9"/>
  <c r="AA511" i="9"/>
  <c r="AB511" i="9"/>
  <c r="AC511" i="9"/>
  <c r="AE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N512" i="9"/>
  <c r="P512" i="9"/>
  <c r="Q512" i="9"/>
  <c r="R512" i="9"/>
  <c r="T512" i="9"/>
  <c r="V512" i="9"/>
  <c r="X512" i="9"/>
  <c r="Y512" i="9"/>
  <c r="Z512" i="9"/>
  <c r="AB512" i="9"/>
  <c r="AD512" i="9"/>
  <c r="AF512" i="9"/>
  <c r="AG512" i="9"/>
  <c r="AH512" i="9"/>
  <c r="A513" i="9"/>
  <c r="B513" i="9"/>
  <c r="C513" i="9"/>
  <c r="D513" i="9"/>
  <c r="E513" i="9"/>
  <c r="F513" i="9"/>
  <c r="J513" i="9"/>
  <c r="K513" i="9"/>
  <c r="M513" i="9"/>
  <c r="N513" i="9"/>
  <c r="P513" i="9"/>
  <c r="R513" i="9"/>
  <c r="S513" i="9"/>
  <c r="U513" i="9"/>
  <c r="V513" i="9"/>
  <c r="Z513" i="9"/>
  <c r="AA513" i="9"/>
  <c r="AC513" i="9"/>
  <c r="AD513" i="9"/>
  <c r="AH513" i="9"/>
  <c r="AI513" i="9"/>
  <c r="Y5" i="25"/>
  <c r="Y3" i="25"/>
  <c r="M2" i="2" l="1"/>
  <c r="M1" i="2" s="1"/>
  <c r="F18" i="14"/>
  <c r="F14" i="14"/>
  <c r="F10" i="14"/>
  <c r="F11" i="14"/>
  <c r="F17" i="14"/>
  <c r="F13" i="14"/>
  <c r="F9" i="14"/>
  <c r="F16" i="14"/>
  <c r="F12" i="14"/>
  <c r="F8" i="14"/>
  <c r="F15" i="14"/>
  <c r="AE513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2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5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8" i="9"/>
  <c r="S507" i="9"/>
  <c r="P492" i="9"/>
  <c r="O487" i="9"/>
  <c r="V481" i="9"/>
  <c r="AB475" i="9"/>
  <c r="G454" i="9"/>
  <c r="AA446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1" i="9"/>
  <c r="Q509" i="9"/>
  <c r="O503" i="9"/>
  <c r="AB502" i="9"/>
  <c r="L486" i="9"/>
  <c r="AA483" i="9"/>
  <c r="AG471" i="9"/>
  <c r="S469" i="9"/>
  <c r="I468" i="9"/>
  <c r="T458" i="9"/>
  <c r="Y448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1" i="9"/>
  <c r="N508" i="9"/>
  <c r="AA507" i="9"/>
  <c r="L502" i="9"/>
  <c r="X492" i="9"/>
  <c r="R490" i="9"/>
  <c r="W487" i="9"/>
  <c r="T478" i="9"/>
  <c r="AD470" i="9"/>
  <c r="F470" i="9"/>
  <c r="Q468" i="9"/>
  <c r="Y465" i="9"/>
  <c r="M464" i="9"/>
  <c r="Q460" i="9"/>
  <c r="P452" i="9"/>
  <c r="AG448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09" i="9"/>
  <c r="AD505" i="9"/>
  <c r="J504" i="9"/>
  <c r="W503" i="9"/>
  <c r="Y501" i="9"/>
  <c r="R498" i="9"/>
  <c r="G497" i="9"/>
  <c r="X495" i="9"/>
  <c r="G489" i="9"/>
  <c r="T486" i="9"/>
  <c r="K483" i="9"/>
  <c r="F481" i="9"/>
  <c r="AE479" i="9"/>
  <c r="G479" i="9"/>
  <c r="AG477" i="9"/>
  <c r="I477" i="9"/>
  <c r="L475" i="9"/>
  <c r="O473" i="9"/>
  <c r="AA469" i="9"/>
  <c r="W462" i="9"/>
  <c r="T461" i="9"/>
  <c r="AB458" i="9"/>
  <c r="AC456" i="9"/>
  <c r="W454" i="9"/>
  <c r="L451" i="9"/>
  <c r="K446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3" i="9"/>
  <c r="K507" i="9"/>
  <c r="AE497" i="9"/>
  <c r="M494" i="9"/>
  <c r="R493" i="9"/>
  <c r="AE489" i="9"/>
  <c r="AE487" i="9"/>
  <c r="G487" i="9"/>
  <c r="AG485" i="9"/>
  <c r="I485" i="9"/>
  <c r="Z474" i="9"/>
  <c r="AB472" i="9"/>
  <c r="Y468" i="9"/>
  <c r="I465" i="9"/>
  <c r="U464" i="9"/>
  <c r="Y460" i="9"/>
  <c r="AG457" i="9"/>
  <c r="I457" i="9"/>
  <c r="T451" i="9"/>
  <c r="M449" i="9"/>
  <c r="I448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1" i="9"/>
  <c r="F505" i="9"/>
  <c r="G503" i="9"/>
  <c r="T502" i="9"/>
  <c r="I501" i="9"/>
  <c r="AF495" i="9"/>
  <c r="AF492" i="9"/>
  <c r="H492" i="9"/>
  <c r="L491" i="9"/>
  <c r="Z490" i="9"/>
  <c r="F484" i="9"/>
  <c r="S483" i="9"/>
  <c r="N481" i="9"/>
  <c r="O479" i="9"/>
  <c r="AB478" i="9"/>
  <c r="Q477" i="9"/>
  <c r="T475" i="9"/>
  <c r="N470" i="9"/>
  <c r="K469" i="9"/>
  <c r="AG465" i="9"/>
  <c r="AE462" i="9"/>
  <c r="AE454" i="9"/>
  <c r="X452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3" i="9"/>
  <c r="P511" i="9"/>
  <c r="AG509" i="9"/>
  <c r="I509" i="9"/>
  <c r="AE503" i="9"/>
  <c r="AG501" i="9"/>
  <c r="L499" i="9"/>
  <c r="Z498" i="9"/>
  <c r="O497" i="9"/>
  <c r="Z493" i="9"/>
  <c r="O489" i="9"/>
  <c r="AB486" i="9"/>
  <c r="J474" i="9"/>
  <c r="W473" i="9"/>
  <c r="L472" i="9"/>
  <c r="AG468" i="9"/>
  <c r="AC464" i="9"/>
  <c r="AG460" i="9"/>
  <c r="Q457" i="9"/>
  <c r="AB451" i="9"/>
  <c r="U449" i="9"/>
  <c r="Q448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6" i="9"/>
  <c r="E454" i="9"/>
  <c r="E455" i="10"/>
  <c r="D450" i="9"/>
  <c r="X536" i="11"/>
  <c r="J498" i="11"/>
  <c r="S595" i="10"/>
  <c r="T456" i="10"/>
  <c r="AD458" i="9"/>
  <c r="X447" i="9"/>
  <c r="K450" i="9"/>
  <c r="AB587" i="10"/>
  <c r="AD461" i="9"/>
  <c r="H589" i="10"/>
  <c r="K457" i="9"/>
  <c r="I487" i="9"/>
  <c r="Q600" i="10"/>
  <c r="AD599" i="10"/>
  <c r="W450" i="11"/>
  <c r="AB504" i="9"/>
  <c r="L490" i="9"/>
  <c r="V593" i="10"/>
  <c r="AG497" i="9"/>
  <c r="N502" i="9"/>
  <c r="AG513" i="9"/>
  <c r="U507" i="9"/>
  <c r="O494" i="9"/>
  <c r="V453" i="9"/>
  <c r="AA575" i="10"/>
  <c r="O495" i="10"/>
  <c r="B456" i="9"/>
  <c r="B448" i="9"/>
  <c r="E460" i="11"/>
  <c r="B468" i="9"/>
  <c r="D447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2" i="9"/>
  <c r="D456" i="9"/>
  <c r="B452" i="9"/>
  <c r="D451" i="9"/>
  <c r="B450" i="9"/>
  <c r="Y600" i="10"/>
  <c r="T600" i="10"/>
  <c r="R599" i="10"/>
  <c r="J599" i="10"/>
  <c r="AG596" i="10"/>
  <c r="AE595" i="10"/>
  <c r="AC594" i="10"/>
  <c r="R593" i="10"/>
  <c r="AB597" i="11"/>
  <c r="K567" i="11"/>
  <c r="B464" i="9"/>
  <c r="C459" i="9"/>
  <c r="E448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L2" i="2"/>
  <c r="AL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0" i="9"/>
  <c r="K509" i="9"/>
  <c r="P508" i="9"/>
  <c r="I503" i="9"/>
  <c r="Y500" i="9"/>
  <c r="K485" i="9"/>
  <c r="P484" i="9"/>
  <c r="K477" i="9"/>
  <c r="P476" i="9"/>
  <c r="AC469" i="9"/>
  <c r="X467" i="9"/>
  <c r="F466" i="9"/>
  <c r="H459" i="9"/>
  <c r="S457" i="9"/>
  <c r="O449" i="9"/>
  <c r="B446" i="9"/>
  <c r="M601" i="10"/>
  <c r="Q577" i="10"/>
  <c r="Z557" i="10"/>
  <c r="Q548" i="10"/>
  <c r="T535" i="10"/>
  <c r="U538" i="21"/>
  <c r="L535" i="21"/>
  <c r="V479" i="21"/>
  <c r="I517" i="11"/>
  <c r="Q501" i="11"/>
  <c r="I513" i="9"/>
  <c r="M512" i="9"/>
  <c r="W510" i="9"/>
  <c r="X508" i="9"/>
  <c r="AG500" i="9"/>
  <c r="M496" i="9"/>
  <c r="I489" i="9"/>
  <c r="M488" i="9"/>
  <c r="S485" i="9"/>
  <c r="X484" i="9"/>
  <c r="X476" i="9"/>
  <c r="AF470" i="9"/>
  <c r="AF467" i="9"/>
  <c r="N466" i="9"/>
  <c r="AA465" i="9"/>
  <c r="F461" i="9"/>
  <c r="P459" i="9"/>
  <c r="C458" i="9"/>
  <c r="X597" i="10"/>
  <c r="Q594" i="10"/>
  <c r="M569" i="10"/>
  <c r="U564" i="10"/>
  <c r="H485" i="10"/>
  <c r="AG474" i="21"/>
  <c r="Q513" i="9"/>
  <c r="AA509" i="9"/>
  <c r="K506" i="9"/>
  <c r="L504" i="9"/>
  <c r="V502" i="9"/>
  <c r="AA501" i="9"/>
  <c r="Q497" i="9"/>
  <c r="U496" i="9"/>
  <c r="AE494" i="9"/>
  <c r="T490" i="9"/>
  <c r="V486" i="9"/>
  <c r="AA485" i="9"/>
  <c r="K482" i="9"/>
  <c r="L480" i="9"/>
  <c r="V478" i="9"/>
  <c r="AA477" i="9"/>
  <c r="Q473" i="9"/>
  <c r="V472" i="9"/>
  <c r="AA471" i="9"/>
  <c r="L463" i="9"/>
  <c r="N458" i="9"/>
  <c r="B458" i="9"/>
  <c r="AB455" i="9"/>
  <c r="AD453" i="9"/>
  <c r="R452" i="9"/>
  <c r="S450" i="9"/>
  <c r="AE449" i="9"/>
  <c r="AF447" i="9"/>
  <c r="U601" i="10"/>
  <c r="AG600" i="10"/>
  <c r="AD593" i="10"/>
  <c r="H565" i="10"/>
  <c r="L491" i="10"/>
  <c r="V479" i="10"/>
  <c r="J453" i="10"/>
  <c r="S532" i="21"/>
  <c r="P589" i="11"/>
  <c r="M561" i="11"/>
  <c r="X460" i="11"/>
  <c r="U512" i="9"/>
  <c r="J492" i="9"/>
  <c r="Q489" i="9"/>
  <c r="U488" i="9"/>
  <c r="AF484" i="9"/>
  <c r="AF476" i="9"/>
  <c r="M469" i="9"/>
  <c r="H467" i="9"/>
  <c r="V466" i="9"/>
  <c r="T463" i="9"/>
  <c r="N461" i="9"/>
  <c r="X459" i="9"/>
  <c r="AA450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0" i="9"/>
  <c r="Y513" i="9"/>
  <c r="M507" i="9"/>
  <c r="S506" i="9"/>
  <c r="T504" i="9"/>
  <c r="I500" i="9"/>
  <c r="AB498" i="9"/>
  <c r="Y497" i="9"/>
  <c r="AC496" i="9"/>
  <c r="R492" i="9"/>
  <c r="AB490" i="9"/>
  <c r="AD486" i="9"/>
  <c r="S482" i="9"/>
  <c r="T480" i="9"/>
  <c r="AD478" i="9"/>
  <c r="Y473" i="9"/>
  <c r="AD472" i="9"/>
  <c r="AD466" i="9"/>
  <c r="V461" i="9"/>
  <c r="AF459" i="9"/>
  <c r="V458" i="9"/>
  <c r="F453" i="9"/>
  <c r="Z452" i="9"/>
  <c r="H447" i="9"/>
  <c r="I600" i="10"/>
  <c r="AF565" i="10"/>
  <c r="AC552" i="10"/>
  <c r="AD527" i="10"/>
  <c r="N473" i="10"/>
  <c r="F454" i="10"/>
  <c r="U521" i="21"/>
  <c r="K478" i="21"/>
  <c r="G450" i="21"/>
  <c r="L464" i="11"/>
  <c r="AF508" i="9"/>
  <c r="AD502" i="9"/>
  <c r="AC512" i="9"/>
  <c r="G510" i="9"/>
  <c r="H508" i="9"/>
  <c r="AG503" i="9"/>
  <c r="G494" i="9"/>
  <c r="Y489" i="9"/>
  <c r="AC488" i="9"/>
  <c r="H484" i="9"/>
  <c r="H476" i="9"/>
  <c r="U469" i="9"/>
  <c r="P467" i="9"/>
  <c r="AB463" i="9"/>
  <c r="G449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6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406" i="2"/>
  <c r="I406" i="2"/>
  <c r="H190" i="2"/>
  <c r="I190" i="2"/>
  <c r="H444" i="2"/>
  <c r="I44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9" i="2"/>
  <c r="H110" i="2"/>
  <c r="H111" i="2"/>
  <c r="H114" i="2"/>
  <c r="H112" i="2"/>
  <c r="H113" i="2"/>
  <c r="H116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9" i="2"/>
  <c r="H150" i="2"/>
  <c r="H151" i="2"/>
  <c r="H152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4" i="2"/>
  <c r="H185" i="2"/>
  <c r="H186" i="2"/>
  <c r="H187" i="2"/>
  <c r="H188" i="2"/>
  <c r="H189" i="2"/>
  <c r="H191" i="2"/>
  <c r="H192" i="2"/>
  <c r="H193" i="2"/>
  <c r="H195" i="2"/>
  <c r="H196" i="2"/>
  <c r="H197" i="2"/>
  <c r="H198" i="2"/>
  <c r="H199" i="2"/>
  <c r="H200" i="2"/>
  <c r="H202" i="2"/>
  <c r="H203" i="2"/>
  <c r="H204" i="2"/>
  <c r="H205" i="2"/>
  <c r="H206" i="2"/>
  <c r="H207" i="2"/>
  <c r="H208" i="2"/>
  <c r="H209" i="2"/>
  <c r="H210" i="2"/>
  <c r="H211" i="2"/>
  <c r="H213" i="2"/>
  <c r="H214" i="2"/>
  <c r="H215" i="2"/>
  <c r="H216" i="2"/>
  <c r="H217" i="2"/>
  <c r="H218" i="2"/>
  <c r="H219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5" i="2"/>
  <c r="H286" i="2"/>
  <c r="H288" i="2"/>
  <c r="H289" i="2"/>
  <c r="H290" i="2"/>
  <c r="H291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6" i="2"/>
  <c r="H357" i="2"/>
  <c r="H358" i="2"/>
  <c r="H359" i="2"/>
  <c r="H360" i="2"/>
  <c r="H361" i="2"/>
  <c r="H362" i="2"/>
  <c r="H363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7" i="2"/>
  <c r="H408" i="2"/>
  <c r="H409" i="2"/>
  <c r="H410" i="2"/>
  <c r="H411" i="2"/>
  <c r="H412" i="2"/>
  <c r="H413" i="2"/>
  <c r="H414" i="2"/>
  <c r="H415" i="2"/>
  <c r="H416" i="2"/>
  <c r="H417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5" i="2"/>
  <c r="H446" i="2"/>
  <c r="H447" i="2"/>
  <c r="H44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448" i="2"/>
  <c r="I447" i="2"/>
  <c r="I446" i="2"/>
  <c r="I445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7" i="2"/>
  <c r="I416" i="2"/>
  <c r="I415" i="2"/>
  <c r="I414" i="2"/>
  <c r="I413" i="2"/>
  <c r="I412" i="2"/>
  <c r="I411" i="2"/>
  <c r="I410" i="2"/>
  <c r="I409" i="2"/>
  <c r="I408" i="2"/>
  <c r="I407" i="2"/>
  <c r="I405" i="2"/>
  <c r="I404" i="2"/>
  <c r="I403" i="2"/>
  <c r="I402" i="2"/>
  <c r="I401" i="2"/>
  <c r="I400" i="2"/>
  <c r="I399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3" i="2"/>
  <c r="I362" i="2"/>
  <c r="I361" i="2"/>
  <c r="I360" i="2"/>
  <c r="I359" i="2"/>
  <c r="I358" i="2"/>
  <c r="I357" i="2"/>
  <c r="I356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1" i="2"/>
  <c r="I290" i="2"/>
  <c r="I289" i="2"/>
  <c r="I288" i="2"/>
  <c r="I286" i="2"/>
  <c r="I285" i="2"/>
  <c r="I282" i="2"/>
  <c r="I281" i="2"/>
  <c r="I280" i="2"/>
  <c r="I279" i="2"/>
  <c r="I278" i="2"/>
  <c r="I277" i="2"/>
  <c r="I276" i="2"/>
  <c r="I275" i="2"/>
  <c r="I274" i="2"/>
  <c r="I273" i="2"/>
  <c r="I272" i="2"/>
  <c r="I270" i="2"/>
  <c r="I269" i="2"/>
  <c r="I268" i="2"/>
  <c r="I267" i="2"/>
  <c r="I266" i="2"/>
  <c r="I265" i="2"/>
  <c r="I264" i="2"/>
  <c r="I263" i="2"/>
  <c r="I262" i="2"/>
  <c r="I261" i="2"/>
  <c r="I260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19" i="2"/>
  <c r="I218" i="2"/>
  <c r="I217" i="2"/>
  <c r="I216" i="2"/>
  <c r="I215" i="2"/>
  <c r="I214" i="2"/>
  <c r="I213" i="2"/>
  <c r="I211" i="2"/>
  <c r="I210" i="2"/>
  <c r="I209" i="2"/>
  <c r="I208" i="2"/>
  <c r="I207" i="2"/>
  <c r="I206" i="2"/>
  <c r="I205" i="2"/>
  <c r="I204" i="2"/>
  <c r="I203" i="2"/>
  <c r="I202" i="2"/>
  <c r="I200" i="2"/>
  <c r="I199" i="2"/>
  <c r="I198" i="2"/>
  <c r="I197" i="2"/>
  <c r="I196" i="2"/>
  <c r="I195" i="2"/>
  <c r="I193" i="2"/>
  <c r="I192" i="2"/>
  <c r="I191" i="2"/>
  <c r="I189" i="2"/>
  <c r="I188" i="2"/>
  <c r="I187" i="2"/>
  <c r="I186" i="2"/>
  <c r="I185" i="2"/>
  <c r="I184" i="2"/>
  <c r="I183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51" i="2"/>
  <c r="I150" i="2"/>
  <c r="I149" i="2"/>
  <c r="I147" i="2"/>
  <c r="I146" i="2"/>
  <c r="I152" i="2"/>
  <c r="I145" i="2"/>
  <c r="I144" i="2"/>
  <c r="I143" i="2"/>
  <c r="I142" i="2"/>
  <c r="I141" i="2"/>
  <c r="I140" i="2"/>
  <c r="I139" i="2"/>
  <c r="I138" i="2"/>
  <c r="I137" i="2"/>
  <c r="I136" i="2"/>
  <c r="I135" i="2"/>
  <c r="I133" i="2"/>
  <c r="I132" i="2"/>
  <c r="I131" i="2"/>
  <c r="I130" i="2"/>
  <c r="I129" i="2"/>
  <c r="I128" i="2"/>
  <c r="I127" i="2"/>
  <c r="I134" i="2"/>
  <c r="I126" i="2"/>
  <c r="I125" i="2"/>
  <c r="I124" i="2"/>
  <c r="I123" i="2"/>
  <c r="I116" i="2"/>
  <c r="I113" i="2"/>
  <c r="I112" i="2"/>
  <c r="I114" i="2"/>
  <c r="I111" i="2"/>
  <c r="I110" i="2"/>
  <c r="I109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71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K3" i="2"/>
  <c r="AJ3" i="2"/>
  <c r="AI3" i="2"/>
  <c r="AH3" i="2"/>
  <c r="AF3" i="2"/>
  <c r="AE3" i="2"/>
  <c r="AD3" i="2"/>
  <c r="AA3" i="2"/>
  <c r="Z3" i="2"/>
  <c r="W3" i="2"/>
  <c r="V3" i="2"/>
  <c r="U3" i="2"/>
  <c r="T3" i="2"/>
  <c r="S3" i="2"/>
  <c r="R3" i="2"/>
  <c r="Q3" i="2"/>
  <c r="P3" i="2"/>
  <c r="O3" i="2"/>
  <c r="N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J444" i="2"/>
  <c r="J406" i="2"/>
  <c r="J190" i="2"/>
  <c r="J104" i="2"/>
  <c r="J105" i="2"/>
  <c r="T2" i="2"/>
  <c r="T1" i="2" s="1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K2" i="2"/>
  <c r="K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D2" i="2"/>
  <c r="AD1" i="2" s="1"/>
  <c r="U2" i="2"/>
  <c r="U1" i="2" s="1"/>
  <c r="Q2" i="2"/>
  <c r="Q1" i="2" s="1"/>
  <c r="AK2" i="2"/>
  <c r="AK1" i="2" s="1"/>
  <c r="J422" i="2"/>
  <c r="J438" i="2"/>
  <c r="J139" i="2"/>
  <c r="J180" i="2"/>
  <c r="J197" i="2"/>
  <c r="J371" i="2"/>
  <c r="J55" i="2"/>
  <c r="J75" i="2"/>
  <c r="J83" i="2"/>
  <c r="J87" i="2"/>
  <c r="J91" i="2"/>
  <c r="J95" i="2"/>
  <c r="J103" i="2"/>
  <c r="J111" i="2"/>
  <c r="J131" i="2"/>
  <c r="J136" i="2"/>
  <c r="J198" i="2"/>
  <c r="J207" i="2"/>
  <c r="J211" i="2"/>
  <c r="J231" i="2"/>
  <c r="J362" i="2"/>
  <c r="J376" i="2"/>
  <c r="J404" i="2"/>
  <c r="J429" i="2"/>
  <c r="J307" i="2"/>
  <c r="J29" i="2"/>
  <c r="J33" i="2"/>
  <c r="J126" i="2"/>
  <c r="J129" i="2"/>
  <c r="J150" i="2"/>
  <c r="J431" i="2"/>
  <c r="J435" i="2"/>
  <c r="J399" i="2"/>
  <c r="J403" i="2"/>
  <c r="J424" i="2"/>
  <c r="J436" i="2"/>
  <c r="J239" i="2"/>
  <c r="J247" i="2"/>
  <c r="J280" i="2"/>
  <c r="J342" i="2"/>
  <c r="J236" i="2"/>
  <c r="J277" i="2"/>
  <c r="J291" i="2"/>
  <c r="J328" i="2"/>
  <c r="J238" i="2"/>
  <c r="J246" i="2"/>
  <c r="J279" i="2"/>
  <c r="J337" i="2"/>
  <c r="J345" i="2"/>
  <c r="J353" i="2"/>
  <c r="J390" i="2"/>
  <c r="J407" i="2"/>
  <c r="J440" i="2"/>
  <c r="J445" i="2"/>
  <c r="J86" i="2"/>
  <c r="J90" i="2"/>
  <c r="J282" i="2"/>
  <c r="J300" i="2"/>
  <c r="J308" i="2"/>
  <c r="J332" i="2"/>
  <c r="J340" i="2"/>
  <c r="J356" i="2"/>
  <c r="J437" i="2"/>
  <c r="J35" i="2"/>
  <c r="J39" i="2"/>
  <c r="J285" i="2"/>
  <c r="J289" i="2"/>
  <c r="J293" i="2"/>
  <c r="J297" i="2"/>
  <c r="J301" i="2"/>
  <c r="J305" i="2"/>
  <c r="J317" i="2"/>
  <c r="J321" i="2"/>
  <c r="J218" i="2"/>
  <c r="J226" i="2"/>
  <c r="J5" i="2"/>
  <c r="J21" i="2"/>
  <c r="J52" i="2"/>
  <c r="J76" i="2"/>
  <c r="J80" i="2"/>
  <c r="J96" i="2"/>
  <c r="J223" i="2"/>
  <c r="J290" i="2"/>
  <c r="J294" i="2"/>
  <c r="J298" i="2"/>
  <c r="J302" i="2"/>
  <c r="J306" i="2"/>
  <c r="J310" i="2"/>
  <c r="J322" i="2"/>
  <c r="J334" i="2"/>
  <c r="J423" i="2"/>
  <c r="J368" i="2"/>
  <c r="J375" i="2"/>
  <c r="J395" i="2"/>
  <c r="J412" i="2"/>
  <c r="J61" i="2"/>
  <c r="J65" i="2"/>
  <c r="J81" i="2"/>
  <c r="J85" i="2"/>
  <c r="J89" i="2"/>
  <c r="J132" i="2"/>
  <c r="J140" i="2"/>
  <c r="J144" i="2"/>
  <c r="J165" i="2"/>
  <c r="J173" i="2"/>
  <c r="J177" i="2"/>
  <c r="J185" i="2"/>
  <c r="J296" i="2"/>
  <c r="J316" i="2"/>
  <c r="J8" i="2"/>
  <c r="J12" i="2"/>
  <c r="J20" i="2"/>
  <c r="J23" i="2"/>
  <c r="J46" i="2"/>
  <c r="J50" i="2"/>
  <c r="J141" i="2"/>
  <c r="J145" i="2"/>
  <c r="J178" i="2"/>
  <c r="J186" i="2"/>
  <c r="J203" i="2"/>
  <c r="J383" i="2"/>
  <c r="J391" i="2"/>
  <c r="J446" i="2"/>
  <c r="J113" i="2"/>
  <c r="J123" i="2"/>
  <c r="J130" i="2"/>
  <c r="J388" i="2"/>
  <c r="J392" i="2"/>
  <c r="J314" i="2"/>
  <c r="J396" i="2"/>
  <c r="J408" i="2"/>
  <c r="J67" i="2"/>
  <c r="J68" i="2"/>
  <c r="J124" i="2"/>
  <c r="J200" i="2"/>
  <c r="J341" i="2"/>
  <c r="J357" i="2"/>
  <c r="J416" i="2"/>
  <c r="J428" i="2"/>
  <c r="J439" i="2"/>
  <c r="J443" i="2"/>
  <c r="J45" i="2"/>
  <c r="J151" i="2"/>
  <c r="J164" i="2"/>
  <c r="J241" i="2"/>
  <c r="J253" i="2"/>
  <c r="J323" i="2"/>
  <c r="J354" i="2"/>
  <c r="J413" i="2"/>
  <c r="J228" i="2"/>
  <c r="J380" i="2"/>
  <c r="J384" i="2"/>
  <c r="J402" i="2"/>
  <c r="J405" i="2"/>
  <c r="J441" i="2"/>
  <c r="J79" i="2"/>
  <c r="J184" i="2"/>
  <c r="J193" i="2"/>
  <c r="J209" i="2"/>
  <c r="J309" i="2"/>
  <c r="J320" i="2"/>
  <c r="J331" i="2"/>
  <c r="J338" i="2"/>
  <c r="J349" i="2"/>
  <c r="J366" i="2"/>
  <c r="J377" i="2"/>
  <c r="J425" i="2"/>
  <c r="J30" i="2"/>
  <c r="J34" i="2"/>
  <c r="J134" i="2"/>
  <c r="J169" i="2"/>
  <c r="J411" i="2"/>
  <c r="J414" i="2"/>
  <c r="J27" i="2"/>
  <c r="J31" i="2"/>
  <c r="J73" i="2"/>
  <c r="J92" i="2"/>
  <c r="J99" i="2"/>
  <c r="J166" i="2"/>
  <c r="J174" i="2"/>
  <c r="J189" i="2"/>
  <c r="J210" i="2"/>
  <c r="J214" i="2"/>
  <c r="J230" i="2"/>
  <c r="J257" i="2"/>
  <c r="J265" i="2"/>
  <c r="J288" i="2"/>
  <c r="J299" i="2"/>
  <c r="J324" i="2"/>
  <c r="J374" i="2"/>
  <c r="J400" i="2"/>
  <c r="J432" i="2"/>
  <c r="J447" i="2"/>
  <c r="J15" i="2"/>
  <c r="J343" i="2"/>
  <c r="J394" i="2"/>
  <c r="J397" i="2"/>
  <c r="J19" i="2"/>
  <c r="J14" i="2"/>
  <c r="J18" i="2"/>
  <c r="J24" i="2"/>
  <c r="J43" i="2"/>
  <c r="J47" i="2"/>
  <c r="J62" i="2"/>
  <c r="J66" i="2"/>
  <c r="J114" i="2"/>
  <c r="J199" i="2"/>
  <c r="J215" i="2"/>
  <c r="J219" i="2"/>
  <c r="J227" i="2"/>
  <c r="J234" i="2"/>
  <c r="J242" i="2"/>
  <c r="J250" i="2"/>
  <c r="J266" i="2"/>
  <c r="J275" i="2"/>
  <c r="J304" i="2"/>
  <c r="J325" i="2"/>
  <c r="J329" i="2"/>
  <c r="J379" i="2"/>
  <c r="J427" i="2"/>
  <c r="J430" i="2"/>
  <c r="J36" i="2"/>
  <c r="J59" i="2"/>
  <c r="J63" i="2"/>
  <c r="J235" i="2"/>
  <c r="J243" i="2"/>
  <c r="J251" i="2"/>
  <c r="J272" i="2"/>
  <c r="J276" i="2"/>
  <c r="J312" i="2"/>
  <c r="J315" i="2"/>
  <c r="J326" i="2"/>
  <c r="J363" i="2"/>
  <c r="J409" i="2"/>
  <c r="J196" i="2"/>
  <c r="J254" i="2"/>
  <c r="J267" i="2"/>
  <c r="J268" i="2"/>
  <c r="J262" i="2"/>
  <c r="J350" i="2"/>
  <c r="J270" i="2"/>
  <c r="J263" i="2"/>
  <c r="J261" i="2"/>
  <c r="J255" i="2"/>
  <c r="J256" i="2"/>
  <c r="J421" i="2"/>
  <c r="J420" i="2"/>
  <c r="J415" i="2"/>
  <c r="J361" i="2"/>
  <c r="J206" i="2"/>
  <c r="J172" i="2"/>
  <c r="J102" i="2"/>
  <c r="J51" i="2"/>
  <c r="J433" i="2"/>
  <c r="J372" i="2"/>
  <c r="J360" i="2"/>
  <c r="J358" i="2"/>
  <c r="J188" i="2"/>
  <c r="J183" i="2"/>
  <c r="J171" i="2"/>
  <c r="J127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10" i="2"/>
  <c r="J176" i="2"/>
  <c r="J192" i="2"/>
  <c r="J7" i="2"/>
  <c r="J271" i="2"/>
  <c r="J38" i="2"/>
  <c r="J54" i="2"/>
  <c r="J70" i="2"/>
  <c r="J74" i="2"/>
  <c r="J94" i="2"/>
  <c r="J208" i="2"/>
  <c r="J225" i="2"/>
  <c r="J249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6" i="2"/>
  <c r="J138" i="2"/>
  <c r="J143" i="2"/>
  <c r="J147" i="2"/>
  <c r="J181" i="2"/>
  <c r="J205" i="2"/>
  <c r="J222" i="2"/>
  <c r="J233" i="2"/>
  <c r="J264" i="2"/>
  <c r="J286" i="2"/>
  <c r="J318" i="2"/>
  <c r="J346" i="2"/>
  <c r="J387" i="2"/>
  <c r="J417" i="2"/>
  <c r="J77" i="2"/>
  <c r="J82" i="2"/>
  <c r="J84" i="2"/>
  <c r="J93" i="2"/>
  <c r="J98" i="2"/>
  <c r="J100" i="2"/>
  <c r="J109" i="2"/>
  <c r="J125" i="2"/>
  <c r="J135" i="2"/>
  <c r="J137" i="2"/>
  <c r="J142" i="2"/>
  <c r="J146" i="2"/>
  <c r="J149" i="2"/>
  <c r="J168" i="2"/>
  <c r="J170" i="2"/>
  <c r="J175" i="2"/>
  <c r="J187" i="2"/>
  <c r="J191" i="2"/>
  <c r="J202" i="2"/>
  <c r="J204" i="2"/>
  <c r="J217" i="2"/>
  <c r="J221" i="2"/>
  <c r="J224" i="2"/>
  <c r="J229" i="2"/>
  <c r="J232" i="2"/>
  <c r="J237" i="2"/>
  <c r="J240" i="2"/>
  <c r="J245" i="2"/>
  <c r="J248" i="2"/>
  <c r="J258" i="2"/>
  <c r="J260" i="2"/>
  <c r="J274" i="2"/>
  <c r="J278" i="2"/>
  <c r="J281" i="2"/>
  <c r="J333" i="2"/>
  <c r="J335" i="2"/>
  <c r="J348" i="2"/>
  <c r="J352" i="2"/>
  <c r="J367" i="2"/>
  <c r="J369" i="2"/>
  <c r="J382" i="2"/>
  <c r="J386" i="2"/>
  <c r="J389" i="2"/>
  <c r="J97" i="2"/>
  <c r="J112" i="2"/>
  <c r="J128" i="2"/>
  <c r="J133" i="2"/>
  <c r="J152" i="2"/>
  <c r="J167" i="2"/>
  <c r="J179" i="2"/>
  <c r="J195" i="2"/>
  <c r="J213" i="2"/>
  <c r="J216" i="2"/>
  <c r="J252" i="2"/>
  <c r="J269" i="2"/>
  <c r="J273" i="2"/>
  <c r="J295" i="2"/>
  <c r="J303" i="2"/>
  <c r="J311" i="2"/>
  <c r="J319" i="2"/>
  <c r="J327" i="2"/>
  <c r="J344" i="2"/>
  <c r="J347" i="2"/>
  <c r="J359" i="2"/>
  <c r="J378" i="2"/>
  <c r="J381" i="2"/>
  <c r="J393" i="2"/>
  <c r="J401" i="2"/>
  <c r="J410" i="2"/>
  <c r="J426" i="2"/>
  <c r="J434" i="2"/>
  <c r="J442" i="2"/>
  <c r="J448" i="2"/>
  <c r="J336" i="2"/>
  <c r="J339" i="2"/>
  <c r="J351" i="2"/>
  <c r="J370" i="2"/>
  <c r="J373" i="2"/>
  <c r="J385" i="2"/>
  <c r="B4" i="25"/>
  <c r="B2" i="25"/>
  <c r="AI4" i="25" s="1"/>
  <c r="Z3" i="11"/>
  <c r="AA3" i="11"/>
  <c r="A23" i="14" s="1"/>
  <c r="D7" i="26" l="1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I398" i="2"/>
  <c r="X387" i="11" l="1"/>
  <c r="X387" i="21"/>
  <c r="X387" i="10"/>
  <c r="X386" i="9"/>
  <c r="J398" i="2"/>
  <c r="S5" i="25" l="1"/>
  <c r="S6" i="25" s="1"/>
  <c r="X3" i="2"/>
  <c r="X2" i="2" s="1"/>
  <c r="X1" i="2" s="1"/>
  <c r="I259" i="2"/>
  <c r="H259" i="2"/>
  <c r="S253" i="21"/>
  <c r="S2" i="21" s="1"/>
  <c r="D15" i="14" s="1"/>
  <c r="S252" i="9" l="1"/>
  <c r="S1" i="9" s="1"/>
  <c r="J259" i="2"/>
  <c r="S253" i="10"/>
  <c r="S2" i="10" s="1"/>
  <c r="C15" i="14" s="1"/>
  <c r="S253" i="11"/>
  <c r="S2" i="11" s="1"/>
  <c r="B15" i="14" s="1"/>
  <c r="E15" i="14" l="1"/>
  <c r="G15" i="14" s="1"/>
  <c r="H182" i="2"/>
  <c r="W178" i="10"/>
  <c r="W3" i="25"/>
  <c r="W4" i="25" s="1"/>
  <c r="I182" i="2"/>
  <c r="J182" i="2" l="1"/>
  <c r="W178" i="21"/>
  <c r="W177" i="9"/>
  <c r="W178" i="11"/>
  <c r="T3" i="25"/>
  <c r="T4" i="25" s="1"/>
  <c r="I330" i="2"/>
  <c r="Y3" i="2"/>
  <c r="T327" i="8"/>
  <c r="T329" i="11" s="1"/>
  <c r="T2" i="11" s="1"/>
  <c r="H330" i="2"/>
  <c r="J330" i="2" l="1"/>
  <c r="T329" i="21"/>
  <c r="T2" i="21" s="1"/>
  <c r="D16" i="14" s="1"/>
  <c r="B16" i="14" s="1"/>
  <c r="Y2" i="2"/>
  <c r="Y1" i="2" s="1"/>
  <c r="T329" i="10"/>
  <c r="T2" i="10" s="1"/>
  <c r="C16" i="14" s="1"/>
  <c r="T328" i="9"/>
  <c r="T1" i="9" s="1"/>
  <c r="E16" i="14" l="1"/>
  <c r="G16" i="14" s="1"/>
  <c r="X191" i="8"/>
  <c r="X193" i="21" s="1"/>
  <c r="H194" i="2"/>
  <c r="I194" i="2"/>
  <c r="X193" i="11" l="1"/>
  <c r="J194" i="2"/>
  <c r="X193" i="10"/>
  <c r="X192" i="9"/>
  <c r="AB3" i="2"/>
  <c r="W310" i="8"/>
  <c r="W312" i="10" s="1"/>
  <c r="W2" i="10" s="1"/>
  <c r="W5" i="25"/>
  <c r="W6" i="25" s="1"/>
  <c r="W311" i="9" l="1"/>
  <c r="W1" i="9" s="1"/>
  <c r="AB2" i="2"/>
  <c r="AB1" i="2" s="1"/>
  <c r="W312" i="21"/>
  <c r="W2" i="21" s="1"/>
  <c r="W312" i="11"/>
  <c r="W2" i="11" s="1"/>
  <c r="H313" i="2"/>
  <c r="X310" i="8"/>
  <c r="X311" i="9" s="1"/>
  <c r="X1" i="9" s="1"/>
  <c r="X312" i="10"/>
  <c r="X2" i="10" s="1"/>
  <c r="AC3" i="2"/>
  <c r="AC2" i="2" s="1"/>
  <c r="I313" i="2"/>
  <c r="J313" i="2" s="1"/>
  <c r="X5" i="25"/>
  <c r="X6" i="25" s="1"/>
  <c r="AC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<sst xmlns="http://schemas.openxmlformats.org/spreadsheetml/2006/main" count="3144" uniqueCount="1345">
  <si>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</si>
  <si>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</si>
  <si>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</si>
  <si>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</si>
  <si>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</si>
  <si>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</si>
  <si>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</si>
  <si>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</si>
  <si>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</si>
  <si>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</si>
  <si>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</si>
  <si>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</si>
  <si>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</si>
  <si>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</si>
  <si>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</si>
  <si>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</si>
  <si>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</si>
  <si>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</si>
  <si>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</si>
  <si>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</si>
  <si>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</si>
  <si>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</si>
  <si>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</si>
  <si>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</si>
  <si>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</si>
  <si>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</si>
  <si>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</si>
  <si>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</si>
  <si>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</si>
  <si>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</si>
  <si>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</si>
  <si>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</si>
  <si>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</si>
  <si>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</si>
  <si>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</si>
  <si>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</si>
  <si>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</si>
  <si>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</si>
  <si>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</si>
  <si>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</si>
  <si>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</si>
  <si>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</si>
  <si>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</si>
  <si>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</si>
  <si>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</si>
  <si>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</si>
  <si>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</si>
  <si>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</si>
  <si>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</si>
  <si>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</si>
  <si>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</si>
  <si>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</si>
  <si>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</si>
  <si>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</si>
  <si>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</si>
  <si>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</si>
  <si>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</si>
  <si>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</si>
  <si>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</si>
  <si>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</si>
  <si>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</si>
  <si>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</si>
  <si>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</si>
  <si>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</si>
  <si>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</si>
  <si>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</si>
  <si>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</si>
  <si>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</si>
  <si>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</si>
  <si>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</si>
  <si>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</si>
  <si>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</si>
  <si>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</si>
  <si>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</si>
  <si>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</si>
  <si>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</si>
  <si>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</si>
  <si>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</si>
  <si>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</si>
  <si>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</si>
  <si>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</si>
  <si>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</si>
  <si>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</si>
  <si>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</si>
  <si>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</si>
  <si>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</si>
  <si>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</si>
  <si>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</si>
  <si>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</si>
  <si>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</si>
  <si>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</si>
  <si>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</si>
  <si>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</si>
  <si>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</si>
  <si>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</si>
  <si>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</si>
  <si>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</si>
  <si>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</si>
  <si>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</si>
  <si>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</si>
  <si>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</si>
  <si>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</si>
  <si>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</si>
  <si>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</si>
  <si>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</si>
  <si>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</si>
  <si>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</si>
  <si>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</si>
  <si>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</si>
  <si>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</si>
  <si>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</si>
  <si>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</si>
  <si>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</si>
  <si>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</si>
  <si>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</si>
  <si>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</si>
  <si>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</si>
  <si>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</si>
  <si>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</si>
  <si>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</si>
  <si>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</si>
  <si>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</si>
  <si>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</si>
  <si>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</si>
  <si>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</si>
  <si>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</si>
  <si>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</si>
  <si>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</si>
  <si>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</si>
  <si>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</si>
  <si>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</si>
  <si>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</si>
  <si>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</si>
  <si>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</si>
  <si>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</si>
  <si>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</si>
  <si>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</si>
  <si>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</si>
  <si>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</si>
  <si>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</si>
  <si>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</si>
  <si>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</si>
  <si>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</si>
  <si>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</si>
  <si>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</si>
  <si>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</si>
  <si>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</si>
  <si>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</si>
  <si>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</si>
  <si>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</si>
  <si>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</si>
  <si>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</si>
  <si>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</si>
  <si>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</si>
  <si>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</si>
  <si>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</si>
  <si>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</si>
  <si>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</si>
  <si>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</si>
  <si>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</si>
  <si>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</si>
  <si>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</si>
  <si>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</si>
  <si>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</si>
  <si>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</si>
  <si>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</si>
  <si>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</si>
  <si>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</si>
  <si>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</si>
  <si>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</si>
  <si>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</si>
  <si>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</si>
  <si>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</si>
  <si>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</si>
  <si>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</si>
  <si>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</si>
  <si>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</si>
  <si>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</si>
  <si>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</si>
  <si>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</si>
  <si>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</si>
  <si>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</si>
  <si>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</si>
  <si>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</si>
  <si>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</si>
  <si>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</si>
  <si>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</si>
  <si>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</si>
  <si>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</si>
  <si>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</si>
  <si>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</si>
  <si>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</si>
  <si>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</si>
  <si>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</si>
  <si>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</si>
  <si>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</si>
  <si>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</si>
  <si>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</si>
  <si>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</si>
  <si>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</si>
  <si>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</si>
  <si>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</si>
  <si>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</si>
  <si>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</si>
  <si>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</si>
  <si>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</si>
  <si>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</si>
  <si>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</si>
  <si>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</si>
  <si>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</si>
  <si>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</si>
  <si>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</si>
  <si>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</si>
  <si>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</si>
  <si>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</si>
  <si>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</si>
  <si>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</si>
  <si>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</si>
  <si>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</si>
  <si>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</si>
  <si>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</si>
  <si>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</si>
  <si>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</si>
  <si>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</si>
  <si>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</si>
  <si>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</si>
  <si>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</si>
  <si>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</si>
  <si>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</si>
  <si>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</si>
  <si>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</si>
  <si>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</si>
  <si>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</si>
  <si>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</si>
  <si>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</si>
  <si>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</si>
  <si>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</si>
  <si>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</si>
  <si>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</si>
  <si>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</si>
  <si>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</si>
  <si>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</si>
  <si>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</si>
  <si>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</si>
  <si>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</si>
  <si>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</si>
  <si>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</si>
  <si>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</si>
  <si>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</si>
  <si>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</si>
  <si>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</si>
  <si>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</si>
  <si>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</si>
  <si>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</si>
  <si>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</si>
  <si>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</si>
  <si>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</si>
  <si>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</si>
  <si>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</si>
  <si>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</si>
  <si>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</si>
  <si>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</si>
  <si>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</si>
  <si>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</si>
  <si>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</si>
  <si>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</si>
  <si>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</si>
  <si>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</si>
  <si>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</si>
  <si>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</si>
  <si>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</si>
  <si>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</si>
  <si>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</si>
  <si>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</si>
  <si>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</si>
  <si>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</si>
  <si>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</si>
  <si>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</si>
  <si>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</si>
  <si>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</si>
  <si>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</si>
  <si>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</si>
  <si>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</si>
  <si>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</si>
  <si>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</si>
  <si>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</si>
  <si>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</si>
  <si>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</si>
  <si>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</si>
  <si>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</si>
  <si>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</si>
  <si>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</si>
  <si>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</si>
  <si>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</si>
  <si>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</si>
  <si>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</si>
  <si>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</si>
  <si>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</si>
  <si>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</si>
  <si>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</si>
  <si>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</si>
  <si>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</si>
  <si>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</si>
  <si>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</si>
  <si>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</si>
  <si>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</si>
  <si>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</si>
  <si>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</si>
  <si>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</si>
  <si>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</si>
  <si>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</si>
  <si>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</si>
  <si>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</si>
  <si>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</si>
  <si>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</si>
  <si>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</si>
  <si>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</si>
  <si>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</si>
  <si>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</si>
  <si>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</si>
  <si>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</si>
  <si>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</si>
  <si>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</si>
  <si>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</si>
  <si>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</si>
  <si>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</si>
  <si>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</si>
  <si>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</si>
  <si>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</si>
  <si>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</si>
  <si>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</si>
  <si>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</si>
  <si>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</si>
  <si>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</si>
  <si>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</si>
  <si>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</si>
  <si>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</si>
  <si>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</si>
  <si>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</si>
  <si>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</si>
  <si>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</si>
  <si>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</si>
  <si>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</si>
  <si>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</si>
  <si>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</si>
  <si>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</si>
  <si>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</si>
  <si>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</si>
  <si>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</si>
  <si>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</si>
  <si>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</si>
  <si>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</si>
  <si>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</si>
  <si>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</si>
  <si>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</si>
  <si>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</si>
  <si>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</si>
  <si>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</si>
  <si>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</si>
  <si>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</si>
  <si>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</si>
  <si>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</si>
  <si>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</si>
  <si>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</si>
  <si>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</si>
  <si>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</si>
  <si>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</si>
  <si>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</si>
  <si>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</si>
  <si>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</si>
  <si>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</si>
  <si>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</si>
  <si>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</si>
  <si>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</si>
  <si>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</si>
  <si>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</si>
  <si>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</si>
  <si>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</si>
  <si>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</si>
  <si>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</si>
  <si>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</si>
  <si>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</si>
  <si>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</si>
  <si>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</si>
  <si>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</si>
  <si>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</si>
  <si>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</si>
  <si>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</si>
  <si>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</si>
  <si>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</si>
  <si>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</si>
  <si>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</si>
  <si>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</si>
  <si>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</si>
  <si>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</si>
  <si>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</si>
  <si>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</si>
  <si>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</si>
  <si>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</si>
  <si>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</si>
  <si>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</si>
  <si>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</si>
  <si>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</si>
  <si>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</si>
  <si>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</si>
  <si>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</si>
  <si>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</si>
  <si>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</si>
  <si>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</si>
  <si>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</si>
  <si>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</si>
  <si>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</si>
  <si>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</si>
  <si>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</si>
  <si>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</si>
  <si>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</si>
  <si>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</si>
  <si>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</si>
  <si>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</si>
  <si>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</si>
  <si>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</si>
  <si>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</si>
  <si>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</si>
  <si>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</si>
  <si>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</si>
  <si>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</si>
  <si>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</si>
  <si>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</si>
  <si>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</si>
  <si>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</si>
  <si>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</si>
  <si>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</si>
  <si>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</si>
  <si>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</si>
  <si>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</si>
  <si>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</si>
  <si>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</si>
  <si>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</si>
  <si>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</si>
  <si>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</si>
  <si>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</si>
  <si>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</si>
  <si>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</si>
  <si>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</si>
  <si>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</si>
  <si>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</si>
  <si>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</si>
  <si>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</si>
  <si>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</si>
  <si>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</si>
  <si>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</si>
  <si>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</si>
  <si>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</si>
  <si>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</si>
  <si>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</si>
  <si>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</si>
  <si>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</si>
  <si>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</si>
  <si>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</si>
  <si>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</si>
  <si>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</si>
  <si>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</si>
  <si>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</si>
  <si>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</si>
  <si>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</si>
  <si>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</si>
  <si>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</si>
  <si>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</si>
  <si>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</si>
  <si>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</si>
  <si>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</si>
  <si>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</si>
  <si>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</si>
  <si>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</si>
  <si>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</si>
  <si>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</si>
  <si>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</si>
  <si>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</si>
  <si>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</si>
  <si>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</si>
  <si>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</si>
  <si>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</si>
  <si>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</si>
  <si>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</si>
  <si>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</si>
  <si>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</si>
  <si>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</si>
  <si>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</si>
  <si>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</si>
  <si>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</si>
  <si>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</si>
  <si>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</si>
  <si>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</si>
  <si>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</si>
  <si>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</si>
  <si>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</si>
  <si>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</si>
  <si>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</si>
  <si>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</si>
  <si>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</si>
  <si>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</si>
  <si>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</si>
  <si>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</si>
  <si>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</si>
  <si>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</si>
  <si>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</si>
  <si>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</si>
  <si>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</si>
  <si>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</si>
  <si>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</si>
  <si>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</si>
  <si>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</si>
  <si>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</si>
  <si>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</si>
  <si>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</si>
  <si>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</si>
  <si>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</si>
  <si>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</si>
  <si>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</si>
  <si>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</si>
  <si>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</si>
  <si>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</si>
  <si>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</si>
  <si>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</si>
  <si>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</si>
  <si>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</si>
  <si>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</si>
  <si>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</si>
  <si>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</si>
  <si>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</si>
  <si>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</si>
  <si>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</si>
  <si>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</si>
  <si>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</si>
  <si>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</si>
  <si>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</si>
  <si>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</si>
  <si>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</si>
  <si>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</si>
  <si>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</si>
  <si>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</si>
  <si>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</si>
  <si>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</si>
  <si>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</si>
  <si>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</si>
  <si>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</si>
  <si>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</si>
  <si>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</si>
  <si>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</si>
  <si>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</si>
  <si>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</si>
  <si>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</si>
  <si>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</si>
  <si>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</si>
  <si>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</si>
  <si>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</si>
  <si>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</si>
  <si>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</si>
  <si>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</si>
  <si>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</si>
  <si>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</si>
  <si>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</si>
  <si>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</si>
  <si>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</si>
  <si>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</si>
  <si>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</si>
  <si>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</si>
  <si>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</si>
  <si>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</si>
  <si>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</si>
  <si>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</si>
  <si>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</si>
  <si>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</si>
  <si>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</si>
  <si>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</si>
  <si>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</si>
  <si>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</si>
  <si>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</si>
  <si>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</si>
  <si>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</si>
  <si>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</si>
  <si>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</si>
  <si>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</si>
  <si>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</si>
  <si>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</si>
  <si>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</si>
  <si>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</si>
  <si>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</si>
  <si>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</si>
  <si>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</si>
  <si>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</si>
  <si>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</si>
  <si>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</si>
  <si>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</si>
  <si>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</si>
  <si>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</si>
  <si>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</si>
  <si>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</si>
  <si>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</si>
  <si>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</si>
  <si>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</si>
  <si>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</si>
  <si>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</si>
  <si>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</si>
  <si>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</si>
  <si>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</si>
  <si>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</si>
  <si>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</si>
  <si>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</si>
  <si>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</si>
  <si>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</si>
  <si>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</si>
  <si>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</si>
  <si>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</si>
  <si>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</si>
  <si>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</si>
  <si>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</si>
  <si>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</si>
  <si>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</si>
  <si>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</si>
  <si>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</si>
  <si>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</si>
  <si>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</si>
  <si>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</si>
  <si>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</si>
  <si>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</si>
  <si>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</si>
  <si>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</si>
  <si>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</si>
  <si>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</si>
  <si>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</si>
  <si>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</si>
  <si>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</si>
  <si>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</si>
  <si>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</si>
  <si>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</si>
  <si>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</si>
  <si>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</si>
  <si>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</si>
  <si>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</si>
  <si>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</si>
  <si>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</si>
  <si>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</si>
  <si>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</si>
  <si>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</si>
  <si>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</si>
  <si>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</si>
  <si>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</si>
  <si>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</si>
  <si>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</si>
  <si>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</si>
  <si>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</si>
  <si>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</si>
  <si>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</si>
  <si>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</si>
  <si>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</si>
  <si>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</si>
  <si>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</si>
  <si>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</si>
  <si>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</si>
  <si>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</si>
  <si>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</si>
  <si>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</si>
  <si>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</si>
  <si>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</si>
  <si>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</si>
  <si>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</si>
  <si>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</si>
  <si>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</si>
  <si>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</si>
  <si>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</si>
  <si>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</si>
  <si>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</si>
  <si>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</si>
  <si>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</si>
  <si>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</si>
  <si>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</si>
  <si>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</si>
  <si>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</si>
  <si>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</si>
  <si>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</si>
  <si>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</si>
  <si>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</si>
  <si>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</si>
  <si>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</si>
  <si>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</si>
  <si>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</si>
  <si>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</si>
  <si>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</si>
  <si>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</si>
  <si>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</si>
  <si>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</si>
  <si>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</si>
  <si>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</si>
  <si>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</si>
  <si>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</si>
  <si>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</si>
  <si>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</si>
  <si>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</si>
  <si>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</si>
  <si>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</si>
  <si>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</si>
  <si>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</si>
  <si>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</si>
  <si>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</si>
  <si>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</si>
  <si>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</si>
  <si>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</si>
  <si>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</si>
  <si>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</si>
  <si>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</si>
  <si>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</si>
  <si>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</si>
  <si>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</si>
  <si>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</si>
  <si>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</si>
  <si>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</si>
  <si>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</si>
  <si>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</si>
  <si>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</si>
  <si>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</si>
  <si>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</si>
  <si>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</si>
  <si>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</si>
  <si>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</si>
  <si>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</si>
  <si>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</si>
  <si>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</si>
  <si>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</si>
  <si>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</si>
  <si>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</si>
  <si>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</si>
  <si>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</si>
  <si>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</si>
  <si>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</si>
  <si>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</si>
  <si>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</si>
  <si>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</si>
  <si>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</si>
  <si>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</si>
  <si>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</si>
  <si>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</si>
  <si>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</si>
  <si>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</si>
  <si>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</si>
  <si>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</si>
  <si>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</si>
  <si>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</si>
  <si>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</si>
  <si>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</si>
  <si>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</si>
  <si>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</si>
  <si>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</si>
  <si>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</si>
  <si>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</si>
  <si>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</si>
  <si>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</si>
  <si>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</si>
  <si>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</si>
  <si>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</si>
  <si>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</si>
  <si>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</si>
  <si>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</si>
  <si>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</si>
  <si>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</si>
  <si>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</si>
  <si>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</si>
  <si>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</si>
  <si>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</si>
  <si>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</si>
  <si>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</si>
  <si>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</si>
  <si>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</si>
  <si>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</si>
  <si>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</si>
  <si>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</si>
  <si>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</si>
  <si>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</si>
  <si>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</si>
  <si>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</si>
  <si>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</si>
  <si>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</si>
  <si>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</si>
  <si>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</si>
  <si>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</si>
  <si>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</si>
  <si>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</si>
  <si>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</si>
  <si>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</si>
  <si>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</si>
  <si>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</si>
  <si>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</si>
  <si>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</si>
  <si>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</si>
  <si>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</si>
  <si>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</si>
  <si>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</si>
  <si>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</si>
  <si>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</si>
  <si>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</si>
  <si>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</si>
  <si>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</si>
  <si>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</si>
  <si>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</si>
  <si>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</si>
  <si>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</si>
  <si>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</si>
  <si>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</si>
  <si>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</si>
  <si>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</si>
  <si>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</si>
  <si>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</si>
  <si>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</si>
  <si>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</si>
  <si>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</si>
  <si>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</si>
  <si>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</si>
  <si>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</si>
  <si>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</si>
  <si>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</si>
  <si>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</si>
  <si>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</si>
  <si>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</si>
  <si>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</si>
  <si>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</si>
  <si>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</si>
  <si>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</si>
  <si>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</si>
  <si>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</si>
  <si>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</si>
  <si>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</si>
  <si>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</si>
  <si>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</si>
  <si>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</si>
  <si>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</si>
  <si>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</si>
  <si>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</si>
  <si>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</si>
  <si>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</si>
  <si>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</si>
  <si>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</si>
  <si>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</si>
  <si>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</si>
  <si>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</si>
  <si>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</si>
  <si>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</si>
  <si>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</si>
  <si>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</si>
  <si>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</si>
  <si>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</si>
  <si>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</si>
  <si>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</si>
  <si>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</si>
  <si>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</si>
  <si>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</si>
  <si>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</si>
  <si>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</si>
  <si>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</si>
  <si>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</si>
  <si>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</si>
  <si>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</si>
  <si>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</si>
  <si>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</si>
  <si>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</si>
  <si>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</si>
  <si>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</si>
  <si>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</si>
  <si>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</si>
  <si>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</si>
  <si>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</si>
  <si>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</si>
  <si>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</si>
  <si>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</si>
  <si>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</si>
  <si>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</si>
  <si>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</si>
  <si>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</si>
  <si>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</si>
  <si>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</si>
  <si>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</si>
  <si>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</si>
  <si>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</si>
  <si>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</si>
  <si>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</si>
  <si>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</si>
  <si>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</si>
  <si>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</si>
  <si>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</si>
  <si>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</si>
  <si>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</si>
  <si>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</si>
  <si>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</si>
  <si>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</si>
  <si>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</si>
  <si>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</si>
  <si>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</si>
  <si>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</si>
  <si>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</si>
  <si>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</si>
  <si>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</si>
  <si>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</si>
  <si>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</si>
  <si>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</si>
  <si>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</si>
  <si>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</si>
  <si>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</si>
  <si>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</si>
  <si>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</si>
  <si>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</si>
  <si>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</si>
  <si>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</si>
  <si>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</si>
  <si>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</si>
  <si>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</si>
  <si>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</si>
  <si>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</si>
  <si>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</si>
  <si>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</si>
  <si>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</si>
  <si>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</si>
  <si>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</si>
  <si>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</si>
  <si>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</si>
  <si>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</si>
  <si>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</si>
  <si>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</si>
  <si>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</si>
  <si>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</si>
  <si>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</si>
  <si>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</si>
  <si>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</si>
  <si>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</si>
  <si>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</si>
  <si>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</si>
  <si>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</si>
  <si>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</si>
  <si>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</si>
  <si>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</si>
  <si>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</si>
  <si>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</si>
  <si>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</si>
  <si>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</si>
  <si>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</si>
  <si>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</si>
  <si>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</si>
  <si>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</si>
  <si>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</si>
  <si>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</si>
  <si>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</si>
  <si>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</si>
  <si>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</si>
  <si>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</si>
  <si>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</si>
  <si>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</si>
  <si>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</si>
  <si>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</si>
  <si>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</si>
  <si>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</si>
  <si>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</si>
  <si>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</si>
  <si>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</si>
  <si>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</si>
  <si>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</si>
  <si>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</si>
  <si>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</si>
  <si>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</si>
  <si>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</si>
  <si>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</si>
  <si>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</si>
  <si>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</si>
  <si>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</si>
  <si>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</si>
  <si>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</si>
  <si>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</si>
  <si>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</si>
  <si>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</si>
  <si>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</si>
  <si>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</si>
  <si>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</si>
  <si>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</si>
  <si>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</si>
  <si>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</si>
  <si>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</si>
  <si>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</si>
  <si>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</si>
  <si>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</si>
  <si>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</si>
  <si>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</si>
  <si>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</si>
  <si>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</si>
  <si>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</si>
  <si>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</si>
  <si>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</si>
  <si>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</si>
  <si>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</si>
  <si>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</si>
  <si>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</si>
  <si>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</si>
  <si>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</si>
  <si>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</si>
  <si>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</si>
  <si>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</si>
  <si>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</si>
  <si>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</si>
  <si>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</si>
  <si>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</si>
  <si>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</si>
  <si>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</si>
  <si>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</si>
  <si>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</si>
  <si>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</si>
  <si>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</si>
  <si>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</si>
  <si>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</si>
  <si>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</si>
  <si>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</si>
  <si>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</si>
  <si>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</si>
  <si>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</si>
  <si>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</si>
  <si>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</si>
  <si>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</si>
  <si>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</si>
  <si>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</si>
  <si>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</si>
  <si>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</si>
  <si>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</si>
  <si>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</si>
  <si>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</si>
  <si>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</si>
  <si>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</si>
  <si>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</si>
  <si>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</si>
  <si>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</si>
  <si>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</si>
  <si>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</si>
  <si>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</si>
  <si>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</si>
  <si>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</si>
  <si>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</si>
  <si>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</si>
  <si>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</si>
  <si>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</si>
  <si>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</si>
  <si>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</si>
  <si>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</si>
  <si>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</si>
  <si>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</si>
  <si>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</si>
  <si>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</si>
  <si>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</si>
  <si>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</si>
  <si>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</si>
  <si>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</si>
  <si>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</si>
  <si>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</si>
  <si>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</si>
  <si>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</si>
  <si>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</si>
  <si>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</si>
  <si>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</si>
  <si>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</si>
  <si>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</si>
  <si>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</si>
  <si>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</si>
  <si>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</si>
  <si>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</si>
  <si>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</si>
  <si>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</si>
  <si>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</si>
  <si>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</si>
  <si>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</si>
  <si>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</si>
  <si>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</si>
  <si>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</si>
  <si>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</si>
  <si>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</si>
  <si>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</si>
  <si>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</si>
  <si>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</si>
  <si>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</si>
  <si>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</si>
  <si>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</si>
  <si>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</si>
  <si>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</si>
  <si>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</si>
  <si>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</si>
  <si>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</si>
  <si>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</si>
  <si>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</si>
  <si>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</si>
  <si>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</si>
  <si>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</si>
  <si>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</si>
  <si>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</si>
  <si>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</si>
  <si>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</si>
  <si>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</si>
  <si>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</si>
  <si>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</si>
  <si>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</si>
  <si>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</si>
  <si>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</si>
  <si>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</si>
  <si>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</si>
  <si>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</si>
  <si>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</si>
  <si>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</si>
  <si>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</si>
  <si>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</si>
  <si>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</si>
  <si>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</si>
  <si>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</si>
  <si>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</si>
  <si>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</si>
  <si>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</si>
  <si>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</si>
  <si>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</si>
  <si>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</si>
  <si>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</si>
  <si>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</si>
  <si>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</si>
  <si>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</si>
  <si>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</si>
  <si>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</si>
  <si>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</si>
  <si>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</si>
  <si>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</si>
  <si>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</si>
  <si>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</si>
  <si>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</si>
  <si>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</si>
  <si>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</si>
  <si>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</si>
  <si>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</si>
  <si>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</si>
  <si>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</si>
  <si>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</si>
  <si>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</si>
  <si>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</si>
  <si>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</si>
  <si>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</si>
  <si>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</si>
  <si>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</si>
  <si>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</si>
  <si>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</si>
  <si>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</si>
  <si>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</si>
  <si>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</si>
  <si>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</si>
  <si>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</si>
  <si>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</si>
  <si>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</si>
  <si>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</si>
  <si>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</si>
  <si>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</si>
  <si>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</si>
  <si>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</si>
  <si>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</si>
  <si>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</si>
  <si>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</si>
  <si>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</si>
  <si>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</si>
  <si>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</si>
  <si>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</si>
  <si>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</si>
  <si>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</si>
  <si>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</si>
  <si>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</si>
  <si>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</si>
  <si>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</si>
  <si>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</si>
  <si>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</si>
  <si>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</si>
  <si>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</si>
  <si>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</si>
  <si>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</si>
  <si>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</si>
  <si>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</si>
  <si>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</si>
  <si>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</si>
  <si>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</si>
  <si>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</si>
  <si>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</si>
  <si>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</si>
  <si>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</si>
  <si>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</si>
  <si>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</si>
  <si>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</si>
  <si>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</si>
  <si>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</si>
  <si>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</si>
  <si>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</si>
  <si>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</si>
  <si>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</si>
  <si>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</si>
  <si>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</si>
  <si>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</si>
  <si>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</si>
  <si>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</si>
  <si>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</si>
  <si>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</si>
  <si>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</si>
  <si>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</si>
  <si>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</si>
  <si>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</si>
  <si>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</si>
  <si>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</si>
  <si>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</si>
  <si>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</si>
  <si>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</si>
  <si>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</si>
  <si>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</si>
  <si>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</si>
  <si>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</si>
  <si>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</si>
  <si>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</si>
  <si>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</si>
  <si>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</si>
  <si>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</si>
  <si>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</si>
  <si>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</si>
  <si>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</si>
  <si>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</si>
  <si>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</si>
  <si>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</si>
  <si>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</si>
  <si>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</si>
  <si>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</si>
  <si>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</si>
  <si>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</si>
  <si>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</si>
  <si>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</si>
  <si>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</si>
  <si>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</si>
  <si>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</si>
  <si>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</si>
  <si>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</si>
  <si>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</si>
  <si>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</si>
  <si>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</si>
  <si>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</si>
  <si>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</si>
  <si>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</si>
  <si>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</si>
  <si>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</si>
  <si>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</si>
  <si>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</si>
  <si>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</si>
  <si>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</si>
  <si>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</si>
  <si>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</si>
  <si>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</si>
  <si>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</si>
  <si>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</si>
  <si>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</si>
  <si>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</si>
  <si>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</si>
  <si>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</si>
  <si>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</si>
  <si>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</si>
  <si>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</si>
  <si>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</si>
  <si>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</si>
  <si>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</si>
  <si>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</si>
  <si>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</si>
  <si>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</si>
  <si>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</si>
  <si>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</si>
  <si>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</si>
  <si>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</si>
  <si>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</si>
  <si>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</si>
  <si>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</si>
  <si>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</si>
  <si>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</si>
  <si>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</si>
  <si>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</si>
  <si>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</si>
  <si>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</si>
  <si>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</si>
  <si>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</si>
  <si>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</si>
  <si>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</si>
  <si>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</si>
  <si>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</si>
  <si>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</si>
  <si>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</si>
  <si>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</si>
  <si>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</si>
  <si>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</si>
  <si>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</si>
  <si>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</si>
  <si>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</si>
  <si>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</si>
  <si>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</si>
  <si>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</si>
  <si>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</si>
  <si>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</si>
  <si>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</si>
  <si>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</si>
  <si>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</si>
  <si>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</si>
  <si>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</si>
  <si>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</si>
  <si>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</si>
  <si>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</si>
  <si>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</si>
  <si>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</si>
  <si>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</si>
  <si>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</si>
  <si>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</si>
  <si>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</si>
  <si>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</si>
  <si>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</si>
  <si>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</si>
  <si>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</si>
  <si>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</si>
  <si>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</si>
  <si>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</si>
  <si>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</si>
  <si>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</si>
  <si>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</si>
  <si>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</si>
  <si>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</si>
  <si>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</si>
  <si>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</si>
  <si>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</si>
  <si>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</si>
  <si>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</si>
  <si>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</si>
  <si>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</si>
  <si>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</si>
  <si>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</si>
  <si>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</si>
  <si>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</si>
  <si>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</si>
  <si>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</si>
  <si>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</si>
  <si>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</si>
  <si>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</si>
  <si>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</si>
  <si>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</si>
  <si>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CAMARAS SIN FUNCIONAMIENTO DEL DIA 00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</si>
</sst>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4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43"/>
  <sheetViews>
    <sheetView tabSelected="1" zoomScale="90" zoomScaleNormal="90" workbookViewId="0">
      <pane xSplit="10" ySplit="4" topLeftCell="K14" activePane="bottomRight" state="frozen"/>
      <selection pane="topRight" activeCell="M1" sqref="M1"/>
      <selection pane="bottomLeft" activeCell="A5" sqref="A5"/>
      <selection pane="bottomRight" activeCell="M25" sqref="M2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3.42578125" style="16" bestFit="1" customWidth="1"/>
    <col min="14" max="15" width="8.7109375" style="16" customWidth="1"/>
    <col min="16" max="16" width="13.42578125" style="16" bestFit="1" customWidth="1"/>
    <col min="17" max="19" width="8.7109375" style="16" customWidth="1"/>
    <col min="20" max="36" width="14.140625" style="16" customWidth="1"/>
    <col min="37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9">
        <f>COUNTA(B5:B542)</f>
        <v>444</v>
      </c>
      <c r="C1" s="43"/>
      <c r="D1" s="2" t="s">
        <v>1</v>
      </c>
      <c r="E1" s="113"/>
      <c r="F1" s="117"/>
      <c r="G1" s="23"/>
      <c r="H1" s="24"/>
      <c r="I1" s="24"/>
      <c r="J1" s="2"/>
      <c r="K1" s="4">
        <f t="shared" ref="K1:AK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ref="AL1" si="1">(AL3)/(AL2+AL3)</f>
        <v>0</v>
      </c>
      <c r="AM1" s="4">
        <f t="shared" ref="AM1:AN1" si="2">(AM3)/(AM2+AM3)</f>
        <v>0</v>
      </c>
      <c r="AN1" s="4">
        <f t="shared" si="2"/>
        <v>0</v>
      </c>
    </row>
    <row r="2" spans="1:40" s="9" customFormat="1" x14ac:dyDescent="0.25">
      <c r="A2" s="6"/>
      <c r="B2" s="30"/>
      <c r="C2" s="111"/>
      <c r="D2" s="7" t="s">
        <v>5</v>
      </c>
      <c r="E2" s="114"/>
      <c r="F2" s="118"/>
      <c r="G2" s="27"/>
      <c r="H2" s="28"/>
      <c r="I2" s="28"/>
      <c r="J2" s="32"/>
      <c r="K2" s="8">
        <f>B1-K3</f>
        <v>444</v>
      </c>
      <c r="L2" s="112">
        <f t="shared" ref="L2:AN2" si="3">CANTIDAD_DE_CAMARAS-L3</f>
        <v>444</v>
      </c>
      <c r="M2" s="112">
        <f t="shared" ref="M2" si="4">CANTIDAD_DE_CAMARAS-M3</f>
        <v>444</v>
      </c>
      <c r="N2" s="112">
        <f t="shared" si="3"/>
        <v>444</v>
      </c>
      <c r="O2" s="112">
        <f t="shared" si="3"/>
        <v>444</v>
      </c>
      <c r="P2" s="112">
        <f t="shared" si="3"/>
        <v>444</v>
      </c>
      <c r="Q2" s="112">
        <f t="shared" si="3"/>
        <v>444</v>
      </c>
      <c r="R2" s="112">
        <f t="shared" si="3"/>
        <v>444</v>
      </c>
      <c r="S2" s="112">
        <f t="shared" si="3"/>
        <v>444</v>
      </c>
      <c r="T2" s="112">
        <f t="shared" si="3"/>
        <v>444</v>
      </c>
      <c r="U2" s="112">
        <f t="shared" si="3"/>
        <v>444</v>
      </c>
      <c r="V2" s="112">
        <f t="shared" si="3"/>
        <v>444</v>
      </c>
      <c r="W2" s="112">
        <f t="shared" si="3"/>
        <v>444</v>
      </c>
      <c r="X2" s="112">
        <f t="shared" si="3"/>
        <v>444</v>
      </c>
      <c r="Y2" s="112">
        <f t="shared" si="3"/>
        <v>444</v>
      </c>
      <c r="Z2" s="112">
        <f t="shared" si="3"/>
        <v>444</v>
      </c>
      <c r="AA2" s="112">
        <f t="shared" si="3"/>
        <v>444</v>
      </c>
      <c r="AB2" s="112">
        <f t="shared" si="3"/>
        <v>444</v>
      </c>
      <c r="AC2" s="112">
        <f t="shared" si="3"/>
        <v>444</v>
      </c>
      <c r="AD2" s="112">
        <f t="shared" si="3"/>
        <v>444</v>
      </c>
      <c r="AE2" s="112">
        <f t="shared" si="3"/>
        <v>444</v>
      </c>
      <c r="AF2" s="112">
        <f t="shared" si="3"/>
        <v>444</v>
      </c>
      <c r="AG2" s="112">
        <f t="shared" si="3"/>
        <v>444</v>
      </c>
      <c r="AH2" s="112">
        <f t="shared" si="3"/>
        <v>444</v>
      </c>
      <c r="AI2" s="112">
        <f t="shared" si="3"/>
        <v>444</v>
      </c>
      <c r="AJ2" s="112">
        <f t="shared" si="3"/>
        <v>444</v>
      </c>
      <c r="AK2" s="112">
        <f t="shared" si="3"/>
        <v>444</v>
      </c>
      <c r="AL2" s="112">
        <f t="shared" si="3"/>
        <v>444</v>
      </c>
      <c r="AM2" s="112">
        <f t="shared" si="3"/>
        <v>444</v>
      </c>
      <c r="AN2" s="112">
        <f t="shared" si="3"/>
        <v>444</v>
      </c>
    </row>
    <row r="3" spans="1:40" s="9" customFormat="1" ht="15.75" thickBot="1" x14ac:dyDescent="0.3">
      <c r="A3" s="10"/>
      <c r="B3" s="31"/>
      <c r="C3" s="111"/>
      <c r="D3" s="11" t="s">
        <v>6</v>
      </c>
      <c r="E3" s="115"/>
      <c r="F3" s="119"/>
      <c r="G3" s="25"/>
      <c r="H3" s="26"/>
      <c r="I3" s="26"/>
      <c r="J3" s="33"/>
      <c r="K3" s="12">
        <f t="shared" ref="K3:AL3" si="5">COUNTIF(K4:K462, "apagado")</f>
        <v>0</v>
      </c>
      <c r="L3" s="12">
        <f t="shared" si="5"/>
        <v>0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ref="AM3:AN3" si="6">COUNTIF(AM4:AM462, "apagado")</f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/>
      <c r="H4" s="22" t="s">
        <v>2</v>
      </c>
      <c r="I4" s="22" t="s">
        <v>3</v>
      </c>
      <c r="J4" s="3" t="s">
        <v>4</v>
      </c>
      <c r="K4" s="13">
        <v>45078</v>
      </c>
      <c r="L4" s="13">
        <v>45079</v>
      </c>
      <c r="M4" s="13">
        <v>45080</v>
      </c>
      <c r="N4" s="13">
        <v>45081</v>
      </c>
      <c r="O4" s="13">
        <v>45082</v>
      </c>
      <c r="P4" s="13">
        <v>45083</v>
      </c>
      <c r="Q4" s="13">
        <v>45084</v>
      </c>
      <c r="R4" s="13">
        <v>45085</v>
      </c>
      <c r="S4" s="13">
        <v>45086</v>
      </c>
      <c r="T4" s="13">
        <v>45087</v>
      </c>
      <c r="U4" s="13">
        <v>45088</v>
      </c>
      <c r="V4" s="13">
        <v>45089</v>
      </c>
      <c r="W4" s="13">
        <v>45090</v>
      </c>
      <c r="X4" s="13">
        <v>45091</v>
      </c>
      <c r="Y4" s="13">
        <v>45092</v>
      </c>
      <c r="Z4" s="13">
        <v>45093</v>
      </c>
      <c r="AA4" s="13">
        <v>45094</v>
      </c>
      <c r="AB4" s="13">
        <v>45095</v>
      </c>
      <c r="AC4" s="13">
        <v>45096</v>
      </c>
      <c r="AD4" s="13">
        <v>45097</v>
      </c>
      <c r="AE4" s="13">
        <v>45098</v>
      </c>
      <c r="AF4" s="13">
        <v>45099</v>
      </c>
      <c r="AG4" s="13">
        <v>45100</v>
      </c>
      <c r="AH4" s="13">
        <v>45101</v>
      </c>
      <c r="AI4" s="13">
        <v>45102</v>
      </c>
      <c r="AJ4" s="13">
        <v>45103</v>
      </c>
      <c r="AK4" s="13">
        <v>45104</v>
      </c>
      <c r="AL4" s="13">
        <v>45105</v>
      </c>
      <c r="AM4" s="13">
        <v>45106</v>
      </c>
      <c r="AN4" s="13">
        <v>45107</v>
      </c>
    </row>
    <row r="5" spans="1:40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t="s">
        <v>623</v>
      </c>
      <c r="H5" s="38">
        <f t="shared" ref="H5:H68" si="7">COUNTIF(K5:AL5,"")</f>
        <v>28</v>
      </c>
      <c r="I5" s="38">
        <f>COUNTIF(K5:AL5,"APAGADO")</f>
        <v>0</v>
      </c>
      <c r="J5" s="39">
        <f>(H5)/(I5+H5)</f>
        <v>1</v>
      </c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</row>
    <row r="6" spans="1:40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t="s">
        <v>624</v>
      </c>
      <c r="H6" s="38">
        <f t="shared" si="7"/>
        <v>28</v>
      </c>
      <c r="I6" s="38">
        <f>COUNTIF(K6:AL6,"APAGADO")</f>
        <v>0</v>
      </c>
      <c r="J6" s="39">
        <f>(H6)/(I6+H6)</f>
        <v>1</v>
      </c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</row>
    <row r="7" spans="1:40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t="s">
        <v>625</v>
      </c>
      <c r="H7" s="38">
        <f t="shared" si="7"/>
        <v>28</v>
      </c>
      <c r="I7" s="38">
        <f t="shared" ref="I7:I76" si="8">COUNTIF(K7:AL7,"APAGADO")</f>
        <v>0</v>
      </c>
      <c r="J7" s="39">
        <f t="shared" ref="J7:J76" si="9">(H7)/(I7+H7)</f>
        <v>1</v>
      </c>
      <c r="K7" s="132"/>
      <c r="L7" s="132"/>
      <c r="M7" s="131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</row>
    <row r="8" spans="1:40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t="s">
        <v>626</v>
      </c>
      <c r="H8" s="38">
        <f t="shared" si="7"/>
        <v>28</v>
      </c>
      <c r="I8" s="38">
        <f t="shared" si="8"/>
        <v>0</v>
      </c>
      <c r="J8" s="39">
        <f t="shared" si="9"/>
        <v>1</v>
      </c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</row>
    <row r="9" spans="1:40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t="s">
        <v>627</v>
      </c>
      <c r="H9" s="38">
        <f t="shared" si="7"/>
        <v>28</v>
      </c>
      <c r="I9" s="38">
        <f>COUNTIF(K9:AL9,"APAGADO")</f>
        <v>0</v>
      </c>
      <c r="J9" s="39">
        <f>(H9)/(I9+H9)</f>
        <v>1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</row>
    <row r="10" spans="1:40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t="s">
        <v>628</v>
      </c>
      <c r="H10" s="38">
        <f t="shared" si="7"/>
        <v>28</v>
      </c>
      <c r="I10" s="38">
        <f t="shared" si="8"/>
        <v>0</v>
      </c>
      <c r="J10" s="39">
        <f t="shared" si="9"/>
        <v>1</v>
      </c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</row>
    <row r="11" spans="1:40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t="s">
        <v>630</v>
      </c>
      <c r="H11" s="38">
        <f t="shared" si="7"/>
        <v>28</v>
      </c>
      <c r="I11" s="38">
        <f>COUNTIF(K11:AL11,"APAGADO")</f>
        <v>0</v>
      </c>
      <c r="J11" s="39">
        <f>(H11)/(I11+H11)</f>
        <v>1</v>
      </c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</row>
    <row r="12" spans="1:40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t="s">
        <v>631</v>
      </c>
      <c r="H12" s="38">
        <f t="shared" si="7"/>
        <v>28</v>
      </c>
      <c r="I12" s="38">
        <f t="shared" si="8"/>
        <v>0</v>
      </c>
      <c r="J12" s="39">
        <f t="shared" si="9"/>
        <v>1</v>
      </c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</row>
    <row r="13" spans="1:40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t="s">
        <v>632</v>
      </c>
      <c r="H13" s="38">
        <f t="shared" si="7"/>
        <v>28</v>
      </c>
      <c r="I13" s="38">
        <f t="shared" si="8"/>
        <v>0</v>
      </c>
      <c r="J13" s="39">
        <f t="shared" si="9"/>
        <v>1</v>
      </c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</row>
    <row r="14" spans="1:40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t="s">
        <v>1308</v>
      </c>
      <c r="H14" s="38">
        <f t="shared" si="7"/>
        <v>28</v>
      </c>
      <c r="I14" s="38">
        <f t="shared" si="8"/>
        <v>0</v>
      </c>
      <c r="J14" s="39">
        <f t="shared" si="9"/>
        <v>1</v>
      </c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</row>
    <row r="15" spans="1:40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t="s">
        <v>633</v>
      </c>
      <c r="H15" s="38">
        <f t="shared" si="7"/>
        <v>28</v>
      </c>
      <c r="I15" s="38">
        <f t="shared" si="8"/>
        <v>0</v>
      </c>
      <c r="J15" s="39">
        <f t="shared" si="9"/>
        <v>1</v>
      </c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</row>
    <row r="16" spans="1:40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t="s">
        <v>634</v>
      </c>
      <c r="H16" s="38">
        <f t="shared" si="7"/>
        <v>28</v>
      </c>
      <c r="I16" s="38">
        <f t="shared" si="8"/>
        <v>0</v>
      </c>
      <c r="J16" s="39">
        <f t="shared" si="9"/>
        <v>1</v>
      </c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</row>
    <row r="17" spans="1:40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20" t="s">
        <v>1255</v>
      </c>
      <c r="H17" s="38">
        <f t="shared" si="7"/>
        <v>28</v>
      </c>
      <c r="I17" s="38">
        <f>COUNTIF(K17:AL17,"APAGADO")</f>
        <v>0</v>
      </c>
      <c r="J17" s="39">
        <f>(H17)/(I17+H17)</f>
        <v>1</v>
      </c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</row>
    <row r="18" spans="1:40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20" t="s">
        <v>1256</v>
      </c>
      <c r="H18" s="38">
        <f t="shared" si="7"/>
        <v>28</v>
      </c>
      <c r="I18" s="38">
        <f>COUNTIF(K18:AL18,"APAGADO")</f>
        <v>0</v>
      </c>
      <c r="J18" s="39">
        <f>(H18)/(I18+H18)</f>
        <v>1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</row>
    <row r="19" spans="1:40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20" t="s">
        <v>1254</v>
      </c>
      <c r="H19" s="38">
        <f t="shared" si="7"/>
        <v>28</v>
      </c>
      <c r="I19" s="38">
        <f t="shared" ref="I19:I22" si="10">COUNTIF(K19:AL19,"APAGADO")</f>
        <v>0</v>
      </c>
      <c r="J19" s="39">
        <f t="shared" ref="J19:J22" si="11">(H19)/(I19+H19)</f>
        <v>1</v>
      </c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</row>
    <row r="20" spans="1:40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20" t="s">
        <v>1261</v>
      </c>
      <c r="H20" s="38">
        <f t="shared" si="7"/>
        <v>28</v>
      </c>
      <c r="I20" s="38">
        <f t="shared" si="10"/>
        <v>0</v>
      </c>
      <c r="J20" s="39">
        <f t="shared" si="11"/>
        <v>1</v>
      </c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</row>
    <row r="21" spans="1:40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20" t="s">
        <v>1257</v>
      </c>
      <c r="H21" s="38">
        <f t="shared" si="7"/>
        <v>28</v>
      </c>
      <c r="I21" s="38">
        <f t="shared" si="10"/>
        <v>0</v>
      </c>
      <c r="J21" s="39">
        <f t="shared" si="11"/>
        <v>1</v>
      </c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</row>
    <row r="22" spans="1:40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20" t="s">
        <v>1258</v>
      </c>
      <c r="H22" s="38">
        <f t="shared" si="7"/>
        <v>28</v>
      </c>
      <c r="I22" s="38">
        <f t="shared" si="10"/>
        <v>0</v>
      </c>
      <c r="J22" s="39">
        <f t="shared" si="11"/>
        <v>1</v>
      </c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</row>
    <row r="23" spans="1:40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t="s">
        <v>635</v>
      </c>
      <c r="H23" s="38">
        <f t="shared" si="7"/>
        <v>28</v>
      </c>
      <c r="I23" s="38">
        <f t="shared" si="8"/>
        <v>0</v>
      </c>
      <c r="J23" s="39">
        <f t="shared" si="9"/>
        <v>1</v>
      </c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</row>
    <row r="24" spans="1:40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t="s">
        <v>629</v>
      </c>
      <c r="H24" s="38">
        <f t="shared" si="7"/>
        <v>28</v>
      </c>
      <c r="I24" s="38">
        <f t="shared" si="8"/>
        <v>0</v>
      </c>
      <c r="J24" s="39">
        <f t="shared" si="9"/>
        <v>1</v>
      </c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</row>
    <row r="25" spans="1:40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t="s">
        <v>636</v>
      </c>
      <c r="H25" s="38">
        <f t="shared" si="7"/>
        <v>28</v>
      </c>
      <c r="I25" s="38">
        <f t="shared" si="8"/>
        <v>0</v>
      </c>
      <c r="J25" s="39">
        <f t="shared" si="9"/>
        <v>1</v>
      </c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</row>
    <row r="26" spans="1:40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t="s">
        <v>637</v>
      </c>
      <c r="H26" s="38">
        <f t="shared" si="7"/>
        <v>28</v>
      </c>
      <c r="I26" s="38">
        <f t="shared" si="8"/>
        <v>0</v>
      </c>
      <c r="J26" s="39">
        <f t="shared" si="9"/>
        <v>1</v>
      </c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</row>
    <row r="27" spans="1:40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t="s">
        <v>638</v>
      </c>
      <c r="H27" s="38">
        <f t="shared" si="7"/>
        <v>28</v>
      </c>
      <c r="I27" s="38">
        <f>COUNTIF(K27:AL27,"APAGADO")</f>
        <v>0</v>
      </c>
      <c r="J27" s="39">
        <f>(H27)/(I27+H27)</f>
        <v>1</v>
      </c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</row>
    <row r="28" spans="1:40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t="s">
        <v>639</v>
      </c>
      <c r="H28" s="38">
        <f t="shared" si="7"/>
        <v>28</v>
      </c>
      <c r="I28" s="38">
        <f t="shared" si="8"/>
        <v>0</v>
      </c>
      <c r="J28" s="39">
        <f t="shared" si="9"/>
        <v>1</v>
      </c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</row>
    <row r="29" spans="1:40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t="s">
        <v>640</v>
      </c>
      <c r="H29" s="38">
        <f t="shared" si="7"/>
        <v>28</v>
      </c>
      <c r="I29" s="38">
        <f t="shared" si="8"/>
        <v>0</v>
      </c>
      <c r="J29" s="39">
        <f t="shared" si="9"/>
        <v>1</v>
      </c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</row>
    <row r="30" spans="1:40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t="s">
        <v>641</v>
      </c>
      <c r="H30" s="38">
        <f t="shared" si="7"/>
        <v>28</v>
      </c>
      <c r="I30" s="38">
        <f t="shared" si="8"/>
        <v>0</v>
      </c>
      <c r="J30" s="39">
        <f t="shared" si="9"/>
        <v>1</v>
      </c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</row>
    <row r="31" spans="1:40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t="s">
        <v>642</v>
      </c>
      <c r="H31" s="38">
        <f t="shared" si="7"/>
        <v>28</v>
      </c>
      <c r="I31" s="38">
        <f t="shared" si="8"/>
        <v>0</v>
      </c>
      <c r="J31" s="39">
        <f t="shared" si="9"/>
        <v>1</v>
      </c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</row>
    <row r="32" spans="1:40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t="s">
        <v>643</v>
      </c>
      <c r="H32" s="38">
        <f t="shared" si="7"/>
        <v>28</v>
      </c>
      <c r="I32" s="38">
        <f t="shared" si="8"/>
        <v>0</v>
      </c>
      <c r="J32" s="39">
        <f t="shared" si="9"/>
        <v>1</v>
      </c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</row>
    <row r="33" spans="1:40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t="s">
        <v>644</v>
      </c>
      <c r="H33" s="38">
        <f t="shared" si="7"/>
        <v>28</v>
      </c>
      <c r="I33" s="38">
        <f t="shared" si="8"/>
        <v>0</v>
      </c>
      <c r="J33" s="39">
        <f t="shared" si="9"/>
        <v>1</v>
      </c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</row>
    <row r="34" spans="1:40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t="s">
        <v>645</v>
      </c>
      <c r="H34" s="38">
        <f t="shared" si="7"/>
        <v>28</v>
      </c>
      <c r="I34" s="38">
        <f>COUNTIF(K34:AL34,"APAGADO")</f>
        <v>0</v>
      </c>
      <c r="J34" s="39">
        <f>(H34)/(I34+H34)</f>
        <v>1</v>
      </c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</row>
    <row r="35" spans="1:40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t="s">
        <v>646</v>
      </c>
      <c r="H35" s="38">
        <f t="shared" si="7"/>
        <v>28</v>
      </c>
      <c r="I35" s="38">
        <f>COUNTIF(K35:AL35,"APAGADO")</f>
        <v>0</v>
      </c>
      <c r="J35" s="39">
        <f>(H35)/(I35+H35)</f>
        <v>1</v>
      </c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</row>
    <row r="36" spans="1:40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t="s">
        <v>647</v>
      </c>
      <c r="H36" s="38">
        <f t="shared" si="7"/>
        <v>28</v>
      </c>
      <c r="I36" s="38">
        <f t="shared" si="8"/>
        <v>0</v>
      </c>
      <c r="J36" s="39">
        <f t="shared" si="9"/>
        <v>1</v>
      </c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</row>
    <row r="37" spans="1:40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t="s">
        <v>648</v>
      </c>
      <c r="H37" s="38">
        <f t="shared" si="7"/>
        <v>28</v>
      </c>
      <c r="I37" s="38">
        <f t="shared" si="8"/>
        <v>0</v>
      </c>
      <c r="J37" s="39">
        <f t="shared" si="9"/>
        <v>1</v>
      </c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</row>
    <row r="38" spans="1:40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t="s">
        <v>649</v>
      </c>
      <c r="H38" s="38">
        <f t="shared" si="7"/>
        <v>28</v>
      </c>
      <c r="I38" s="38">
        <f t="shared" si="8"/>
        <v>0</v>
      </c>
      <c r="J38" s="39">
        <f t="shared" si="9"/>
        <v>1</v>
      </c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</row>
    <row r="39" spans="1:40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t="s">
        <v>650</v>
      </c>
      <c r="H39" s="38">
        <f t="shared" si="7"/>
        <v>28</v>
      </c>
      <c r="I39" s="38">
        <f t="shared" si="8"/>
        <v>0</v>
      </c>
      <c r="J39" s="39">
        <f t="shared" si="9"/>
        <v>1</v>
      </c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</row>
    <row r="40" spans="1:40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t="s">
        <v>651</v>
      </c>
      <c r="H40" s="38">
        <f t="shared" si="7"/>
        <v>28</v>
      </c>
      <c r="I40" s="38">
        <f t="shared" si="8"/>
        <v>0</v>
      </c>
      <c r="J40" s="39">
        <f t="shared" si="9"/>
        <v>1</v>
      </c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</row>
    <row r="41" spans="1:40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t="s">
        <v>652</v>
      </c>
      <c r="H41" s="38">
        <f t="shared" si="7"/>
        <v>28</v>
      </c>
      <c r="I41" s="38">
        <f t="shared" si="8"/>
        <v>0</v>
      </c>
      <c r="J41" s="39">
        <f t="shared" si="9"/>
        <v>1</v>
      </c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</row>
    <row r="42" spans="1:40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t="s">
        <v>653</v>
      </c>
      <c r="H42" s="38">
        <f t="shared" si="7"/>
        <v>28</v>
      </c>
      <c r="I42" s="38">
        <f t="shared" si="8"/>
        <v>0</v>
      </c>
      <c r="J42" s="39">
        <f t="shared" si="9"/>
        <v>1</v>
      </c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</row>
    <row r="43" spans="1:40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t="s">
        <v>654</v>
      </c>
      <c r="H43" s="38">
        <f t="shared" si="7"/>
        <v>28</v>
      </c>
      <c r="I43" s="38">
        <f t="shared" si="8"/>
        <v>0</v>
      </c>
      <c r="J43" s="39">
        <f t="shared" si="9"/>
        <v>1</v>
      </c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</row>
    <row r="44" spans="1:40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t="s">
        <v>655</v>
      </c>
      <c r="H44" s="38">
        <f t="shared" si="7"/>
        <v>28</v>
      </c>
      <c r="I44" s="38">
        <f t="shared" si="8"/>
        <v>0</v>
      </c>
      <c r="J44" s="39">
        <f t="shared" si="9"/>
        <v>1</v>
      </c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</row>
    <row r="45" spans="1:40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t="s">
        <v>656</v>
      </c>
      <c r="H45" s="38">
        <f t="shared" si="7"/>
        <v>28</v>
      </c>
      <c r="I45" s="38">
        <f t="shared" si="8"/>
        <v>0</v>
      </c>
      <c r="J45" s="39">
        <f t="shared" si="9"/>
        <v>1</v>
      </c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</row>
    <row r="46" spans="1:40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t="s">
        <v>657</v>
      </c>
      <c r="H46" s="38">
        <f t="shared" si="7"/>
        <v>28</v>
      </c>
      <c r="I46" s="38">
        <f t="shared" si="8"/>
        <v>0</v>
      </c>
      <c r="J46" s="39">
        <f t="shared" si="9"/>
        <v>1</v>
      </c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</row>
    <row r="47" spans="1:40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t="s">
        <v>658</v>
      </c>
      <c r="H47" s="38">
        <f t="shared" si="7"/>
        <v>28</v>
      </c>
      <c r="I47" s="38">
        <f t="shared" si="8"/>
        <v>0</v>
      </c>
      <c r="J47" s="39">
        <f t="shared" si="9"/>
        <v>1</v>
      </c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</row>
    <row r="48" spans="1:40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t="s">
        <v>659</v>
      </c>
      <c r="H48" s="38">
        <f t="shared" si="7"/>
        <v>28</v>
      </c>
      <c r="I48" s="38">
        <f t="shared" si="8"/>
        <v>0</v>
      </c>
      <c r="J48" s="39">
        <f t="shared" si="9"/>
        <v>1</v>
      </c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</row>
    <row r="49" spans="1:40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t="s">
        <v>660</v>
      </c>
      <c r="H49" s="38">
        <f t="shared" si="7"/>
        <v>28</v>
      </c>
      <c r="I49" s="38">
        <f t="shared" si="8"/>
        <v>0</v>
      </c>
      <c r="J49" s="39">
        <f t="shared" si="9"/>
        <v>1</v>
      </c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</row>
    <row r="50" spans="1:40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t="s">
        <v>661</v>
      </c>
      <c r="H50" s="38">
        <f t="shared" si="7"/>
        <v>28</v>
      </c>
      <c r="I50" s="38">
        <f t="shared" si="8"/>
        <v>0</v>
      </c>
      <c r="J50" s="39">
        <f t="shared" si="9"/>
        <v>1</v>
      </c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</row>
    <row r="51" spans="1:40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t="s">
        <v>662</v>
      </c>
      <c r="H51" s="38">
        <f t="shared" si="7"/>
        <v>28</v>
      </c>
      <c r="I51" s="38">
        <f t="shared" si="8"/>
        <v>0</v>
      </c>
      <c r="J51" s="39">
        <f t="shared" si="9"/>
        <v>1</v>
      </c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</row>
    <row r="52" spans="1:40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t="s">
        <v>663</v>
      </c>
      <c r="H52" s="38">
        <f t="shared" si="7"/>
        <v>28</v>
      </c>
      <c r="I52" s="38">
        <f t="shared" si="8"/>
        <v>0</v>
      </c>
      <c r="J52" s="39">
        <f t="shared" si="9"/>
        <v>1</v>
      </c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</row>
    <row r="53" spans="1:40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t="s">
        <v>664</v>
      </c>
      <c r="H53" s="38">
        <f t="shared" si="7"/>
        <v>28</v>
      </c>
      <c r="I53" s="38">
        <f t="shared" si="8"/>
        <v>0</v>
      </c>
      <c r="J53" s="39">
        <f t="shared" si="9"/>
        <v>1</v>
      </c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</row>
    <row r="54" spans="1:40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t="s">
        <v>665</v>
      </c>
      <c r="H54" s="38">
        <f t="shared" si="7"/>
        <v>28</v>
      </c>
      <c r="I54" s="38">
        <f t="shared" si="8"/>
        <v>0</v>
      </c>
      <c r="J54" s="39">
        <f t="shared" si="9"/>
        <v>1</v>
      </c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</row>
    <row r="55" spans="1:40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t="s">
        <v>666</v>
      </c>
      <c r="H55" s="38">
        <f t="shared" si="7"/>
        <v>28</v>
      </c>
      <c r="I55" s="38">
        <f t="shared" si="8"/>
        <v>0</v>
      </c>
      <c r="J55" s="39">
        <f t="shared" si="9"/>
        <v>1</v>
      </c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</row>
    <row r="56" spans="1:40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t="s">
        <v>667</v>
      </c>
      <c r="H56" s="38">
        <f t="shared" si="7"/>
        <v>28</v>
      </c>
      <c r="I56" s="38">
        <f t="shared" si="8"/>
        <v>0</v>
      </c>
      <c r="J56" s="39">
        <f t="shared" si="9"/>
        <v>1</v>
      </c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</row>
    <row r="57" spans="1:40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t="s">
        <v>668</v>
      </c>
      <c r="H57" s="38">
        <f t="shared" si="7"/>
        <v>28</v>
      </c>
      <c r="I57" s="38">
        <f t="shared" si="8"/>
        <v>0</v>
      </c>
      <c r="J57" s="39">
        <f t="shared" si="9"/>
        <v>1</v>
      </c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</row>
    <row r="58" spans="1:40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t="s">
        <v>669</v>
      </c>
      <c r="H58" s="38">
        <f t="shared" si="7"/>
        <v>28</v>
      </c>
      <c r="I58" s="38">
        <f t="shared" si="8"/>
        <v>0</v>
      </c>
      <c r="J58" s="39">
        <f t="shared" si="9"/>
        <v>1</v>
      </c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</row>
    <row r="59" spans="1:40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t="s">
        <v>670</v>
      </c>
      <c r="H59" s="38">
        <f t="shared" si="7"/>
        <v>28</v>
      </c>
      <c r="I59" s="38">
        <f>COUNTIF(K59:AL59,"APAGADO")</f>
        <v>0</v>
      </c>
      <c r="J59" s="39">
        <f>(H59)/(I59+H59)</f>
        <v>1</v>
      </c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</row>
    <row r="60" spans="1:40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t="s">
        <v>671</v>
      </c>
      <c r="H60" s="38">
        <f t="shared" si="7"/>
        <v>28</v>
      </c>
      <c r="I60" s="38">
        <f t="shared" si="8"/>
        <v>0</v>
      </c>
      <c r="J60" s="39">
        <f t="shared" si="9"/>
        <v>1</v>
      </c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</row>
    <row r="61" spans="1:40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t="s">
        <v>672</v>
      </c>
      <c r="H61" s="38">
        <f t="shared" si="7"/>
        <v>28</v>
      </c>
      <c r="I61" s="38">
        <f t="shared" si="8"/>
        <v>0</v>
      </c>
      <c r="J61" s="39">
        <f t="shared" si="9"/>
        <v>1</v>
      </c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</row>
    <row r="62" spans="1:40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t="s">
        <v>673</v>
      </c>
      <c r="H62" s="38">
        <f t="shared" si="7"/>
        <v>28</v>
      </c>
      <c r="I62" s="38">
        <f t="shared" si="8"/>
        <v>0</v>
      </c>
      <c r="J62" s="39">
        <f t="shared" si="9"/>
        <v>1</v>
      </c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</row>
    <row r="63" spans="1:40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t="s">
        <v>674</v>
      </c>
      <c r="H63" s="38">
        <f t="shared" si="7"/>
        <v>28</v>
      </c>
      <c r="I63" s="38">
        <f t="shared" si="8"/>
        <v>0</v>
      </c>
      <c r="J63" s="39">
        <f t="shared" si="9"/>
        <v>1</v>
      </c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</row>
    <row r="64" spans="1:40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t="s">
        <v>675</v>
      </c>
      <c r="H64" s="38">
        <f t="shared" si="7"/>
        <v>28</v>
      </c>
      <c r="I64" s="38">
        <f t="shared" si="8"/>
        <v>0</v>
      </c>
      <c r="J64" s="39">
        <f t="shared" si="9"/>
        <v>1</v>
      </c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</row>
    <row r="65" spans="1:40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t="s">
        <v>676</v>
      </c>
      <c r="H65" s="38">
        <f t="shared" si="7"/>
        <v>28</v>
      </c>
      <c r="I65" s="38">
        <f t="shared" si="8"/>
        <v>0</v>
      </c>
      <c r="J65" s="39">
        <f t="shared" si="9"/>
        <v>1</v>
      </c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</row>
    <row r="66" spans="1:40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t="s">
        <v>677</v>
      </c>
      <c r="H66" s="38">
        <f t="shared" si="7"/>
        <v>28</v>
      </c>
      <c r="I66" s="38">
        <f t="shared" si="8"/>
        <v>0</v>
      </c>
      <c r="J66" s="39">
        <f t="shared" si="9"/>
        <v>1</v>
      </c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</row>
    <row r="67" spans="1:40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t="s">
        <v>678</v>
      </c>
      <c r="H67" s="38">
        <f t="shared" si="7"/>
        <v>28</v>
      </c>
      <c r="I67" s="38">
        <f t="shared" si="8"/>
        <v>0</v>
      </c>
      <c r="J67" s="39">
        <f t="shared" si="9"/>
        <v>1</v>
      </c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</row>
    <row r="68" spans="1:40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t="s">
        <v>679</v>
      </c>
      <c r="H68" s="38">
        <f t="shared" si="7"/>
        <v>28</v>
      </c>
      <c r="I68" s="38">
        <f t="shared" si="8"/>
        <v>0</v>
      </c>
      <c r="J68" s="39">
        <f t="shared" si="9"/>
        <v>1</v>
      </c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</row>
    <row r="69" spans="1:40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t="s">
        <v>680</v>
      </c>
      <c r="H69" s="38">
        <f t="shared" ref="H69:H135" si="12">COUNTIF(K69:AL69,"")</f>
        <v>28</v>
      </c>
      <c r="I69" s="38">
        <f t="shared" si="8"/>
        <v>0</v>
      </c>
      <c r="J69" s="39">
        <f t="shared" si="9"/>
        <v>1</v>
      </c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</row>
    <row r="70" spans="1:40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t="s">
        <v>681</v>
      </c>
      <c r="H70" s="38">
        <f t="shared" si="12"/>
        <v>28</v>
      </c>
      <c r="I70" s="38">
        <f t="shared" si="8"/>
        <v>0</v>
      </c>
      <c r="J70" s="39">
        <f t="shared" si="9"/>
        <v>1</v>
      </c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</row>
    <row r="71" spans="1:40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t="s">
        <v>682</v>
      </c>
      <c r="H71" s="38">
        <f t="shared" si="12"/>
        <v>28</v>
      </c>
      <c r="I71" s="38">
        <f t="shared" si="8"/>
        <v>0</v>
      </c>
      <c r="J71" s="39">
        <f t="shared" si="9"/>
        <v>1</v>
      </c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</row>
    <row r="72" spans="1:40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t="s">
        <v>683</v>
      </c>
      <c r="H72" s="38">
        <f t="shared" si="12"/>
        <v>28</v>
      </c>
      <c r="I72" s="38">
        <f>COUNTIF(K72:AL72,"APAGADO")</f>
        <v>0</v>
      </c>
      <c r="J72" s="39">
        <f>(H72)/(I72+H72)</f>
        <v>1</v>
      </c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</row>
    <row r="73" spans="1:40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t="s">
        <v>684</v>
      </c>
      <c r="H73" s="38">
        <f t="shared" si="12"/>
        <v>28</v>
      </c>
      <c r="I73" s="38">
        <f>COUNTIF(K73:AL73,"APAGADO")</f>
        <v>0</v>
      </c>
      <c r="J73" s="39">
        <f>(H73)/(I73+H73)</f>
        <v>1</v>
      </c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</row>
    <row r="74" spans="1:40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t="s">
        <v>685</v>
      </c>
      <c r="H74" s="38">
        <f t="shared" si="12"/>
        <v>28</v>
      </c>
      <c r="I74" s="38">
        <f t="shared" si="8"/>
        <v>0</v>
      </c>
      <c r="J74" s="39">
        <f t="shared" si="9"/>
        <v>1</v>
      </c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</row>
    <row r="75" spans="1:40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t="s">
        <v>686</v>
      </c>
      <c r="H75" s="38">
        <f t="shared" si="12"/>
        <v>28</v>
      </c>
      <c r="I75" s="38">
        <f t="shared" si="8"/>
        <v>0</v>
      </c>
      <c r="J75" s="39">
        <f t="shared" si="9"/>
        <v>1</v>
      </c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</row>
    <row r="76" spans="1:40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t="s">
        <v>687</v>
      </c>
      <c r="H76" s="38">
        <f t="shared" si="12"/>
        <v>28</v>
      </c>
      <c r="I76" s="38">
        <f t="shared" si="8"/>
        <v>0</v>
      </c>
      <c r="J76" s="39">
        <f t="shared" si="9"/>
        <v>1</v>
      </c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</row>
    <row r="77" spans="1:40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t="s">
        <v>688</v>
      </c>
      <c r="H77" s="38">
        <f t="shared" si="12"/>
        <v>28</v>
      </c>
      <c r="I77" s="38">
        <f t="shared" ref="I77:I145" si="13">COUNTIF(K77:AL77,"APAGADO")</f>
        <v>0</v>
      </c>
      <c r="J77" s="39">
        <f t="shared" ref="J77:J145" si="14">(H77)/(I77+H77)</f>
        <v>1</v>
      </c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</row>
    <row r="78" spans="1:40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t="s">
        <v>689</v>
      </c>
      <c r="H78" s="38">
        <f t="shared" si="12"/>
        <v>28</v>
      </c>
      <c r="I78" s="38">
        <f t="shared" si="13"/>
        <v>0</v>
      </c>
      <c r="J78" s="39">
        <f t="shared" si="14"/>
        <v>1</v>
      </c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</row>
    <row r="79" spans="1:40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t="s">
        <v>690</v>
      </c>
      <c r="H79" s="38">
        <f t="shared" si="12"/>
        <v>28</v>
      </c>
      <c r="I79" s="38">
        <f t="shared" si="13"/>
        <v>0</v>
      </c>
      <c r="J79" s="39">
        <f t="shared" si="14"/>
        <v>1</v>
      </c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</row>
    <row r="80" spans="1:40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t="s">
        <v>691</v>
      </c>
      <c r="H80" s="38">
        <f t="shared" si="12"/>
        <v>28</v>
      </c>
      <c r="I80" s="38">
        <f t="shared" si="13"/>
        <v>0</v>
      </c>
      <c r="J80" s="39">
        <f t="shared" si="14"/>
        <v>1</v>
      </c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</row>
    <row r="81" spans="1:40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t="s">
        <v>692</v>
      </c>
      <c r="H81" s="38">
        <f t="shared" si="12"/>
        <v>28</v>
      </c>
      <c r="I81" s="38">
        <f t="shared" si="13"/>
        <v>0</v>
      </c>
      <c r="J81" s="39">
        <f t="shared" si="14"/>
        <v>1</v>
      </c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</row>
    <row r="82" spans="1:40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t="s">
        <v>693</v>
      </c>
      <c r="H82" s="38">
        <f t="shared" si="12"/>
        <v>28</v>
      </c>
      <c r="I82" s="38">
        <f>COUNTIF(K82:AL82,"APAGADO")</f>
        <v>0</v>
      </c>
      <c r="J82" s="39">
        <f>(H82)/(I82+H82)</f>
        <v>1</v>
      </c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</row>
    <row r="83" spans="1:40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t="s">
        <v>694</v>
      </c>
      <c r="H83" s="38">
        <f t="shared" si="12"/>
        <v>28</v>
      </c>
      <c r="I83" s="38">
        <f>COUNTIF(K83:AL83,"APAGADO")</f>
        <v>0</v>
      </c>
      <c r="J83" s="39">
        <f>(H83)/(I83+H83)</f>
        <v>1</v>
      </c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</row>
    <row r="84" spans="1:40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t="s">
        <v>695</v>
      </c>
      <c r="H84" s="38">
        <f t="shared" si="12"/>
        <v>28</v>
      </c>
      <c r="I84" s="38">
        <f t="shared" si="13"/>
        <v>0</v>
      </c>
      <c r="J84" s="39">
        <f t="shared" si="14"/>
        <v>1</v>
      </c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</row>
    <row r="85" spans="1:40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t="s">
        <v>696</v>
      </c>
      <c r="H85" s="38">
        <f t="shared" si="12"/>
        <v>28</v>
      </c>
      <c r="I85" s="38">
        <f t="shared" si="13"/>
        <v>0</v>
      </c>
      <c r="J85" s="39">
        <f t="shared" si="14"/>
        <v>1</v>
      </c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</row>
    <row r="86" spans="1:40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t="s">
        <v>697</v>
      </c>
      <c r="H86" s="38">
        <f t="shared" si="12"/>
        <v>28</v>
      </c>
      <c r="I86" s="38">
        <f t="shared" si="13"/>
        <v>0</v>
      </c>
      <c r="J86" s="39">
        <f t="shared" si="14"/>
        <v>1</v>
      </c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</row>
    <row r="87" spans="1:40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t="s">
        <v>1148</v>
      </c>
      <c r="H87" s="38">
        <f t="shared" si="12"/>
        <v>28</v>
      </c>
      <c r="I87" s="38">
        <f>COUNTIF(K87:AL87,"APAGADO")</f>
        <v>0</v>
      </c>
      <c r="J87" s="39">
        <f>(H87)/(I87+H87)</f>
        <v>1</v>
      </c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</row>
    <row r="88" spans="1:40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t="s">
        <v>698</v>
      </c>
      <c r="H88" s="38">
        <f t="shared" si="12"/>
        <v>28</v>
      </c>
      <c r="I88" s="38">
        <f t="shared" si="13"/>
        <v>0</v>
      </c>
      <c r="J88" s="39">
        <f t="shared" si="14"/>
        <v>1</v>
      </c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</row>
    <row r="89" spans="1:40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t="s">
        <v>702</v>
      </c>
      <c r="H89" s="38">
        <f t="shared" si="12"/>
        <v>28</v>
      </c>
      <c r="I89" s="38">
        <f t="shared" si="13"/>
        <v>0</v>
      </c>
      <c r="J89" s="39">
        <f t="shared" si="14"/>
        <v>1</v>
      </c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</row>
    <row r="90" spans="1:40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t="s">
        <v>703</v>
      </c>
      <c r="H90" s="38">
        <f t="shared" si="12"/>
        <v>28</v>
      </c>
      <c r="I90" s="38">
        <f t="shared" si="13"/>
        <v>0</v>
      </c>
      <c r="J90" s="39">
        <f t="shared" si="14"/>
        <v>1</v>
      </c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</row>
    <row r="91" spans="1:40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t="s">
        <v>704</v>
      </c>
      <c r="H91" s="38">
        <f t="shared" si="12"/>
        <v>28</v>
      </c>
      <c r="I91" s="38">
        <f t="shared" si="13"/>
        <v>0</v>
      </c>
      <c r="J91" s="39">
        <f t="shared" si="14"/>
        <v>1</v>
      </c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</row>
    <row r="92" spans="1:40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t="s">
        <v>705</v>
      </c>
      <c r="H92" s="38">
        <f t="shared" si="12"/>
        <v>28</v>
      </c>
      <c r="I92" s="38">
        <f>COUNTIF(K92:AL92,"APAGADO")</f>
        <v>0</v>
      </c>
      <c r="J92" s="39">
        <f>(H92)/(I92+H92)</f>
        <v>1</v>
      </c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</row>
    <row r="93" spans="1:40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t="s">
        <v>706</v>
      </c>
      <c r="H93" s="38">
        <f t="shared" si="12"/>
        <v>28</v>
      </c>
      <c r="I93" s="38">
        <f>COUNTIF(K93:AL93,"APAGADO")</f>
        <v>0</v>
      </c>
      <c r="J93" s="39">
        <f>(H93)/(I93+H93)</f>
        <v>1</v>
      </c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</row>
    <row r="94" spans="1:40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t="s">
        <v>707</v>
      </c>
      <c r="H94" s="38">
        <f t="shared" si="12"/>
        <v>28</v>
      </c>
      <c r="I94" s="38">
        <f>COUNTIF(K94:AL94,"APAGADO")</f>
        <v>0</v>
      </c>
      <c r="J94" s="39">
        <f>(H94)/(I94+H94)</f>
        <v>1</v>
      </c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</row>
    <row r="95" spans="1:40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t="s">
        <v>708</v>
      </c>
      <c r="H95" s="38">
        <f t="shared" si="12"/>
        <v>28</v>
      </c>
      <c r="I95" s="38">
        <f t="shared" si="13"/>
        <v>0</v>
      </c>
      <c r="J95" s="39">
        <f t="shared" si="14"/>
        <v>1</v>
      </c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</row>
    <row r="96" spans="1:40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t="s">
        <v>709</v>
      </c>
      <c r="H96" s="38">
        <f t="shared" si="12"/>
        <v>28</v>
      </c>
      <c r="I96" s="38">
        <f t="shared" si="13"/>
        <v>0</v>
      </c>
      <c r="J96" s="39">
        <f t="shared" si="14"/>
        <v>1</v>
      </c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</row>
    <row r="97" spans="1:40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t="s">
        <v>1309</v>
      </c>
      <c r="H97" s="38">
        <f t="shared" si="12"/>
        <v>28</v>
      </c>
      <c r="I97" s="38">
        <f>COUNTIF(K97:AL97,"APAGADO")</f>
        <v>0</v>
      </c>
      <c r="J97" s="39">
        <f>(H97)/(I97+H97)</f>
        <v>1</v>
      </c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</row>
    <row r="98" spans="1:40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t="s">
        <v>1310</v>
      </c>
      <c r="H98" s="38">
        <f t="shared" si="12"/>
        <v>28</v>
      </c>
      <c r="I98" s="38">
        <f>COUNTIF(K98:AL98,"APAGADO")</f>
        <v>0</v>
      </c>
      <c r="J98" s="39">
        <f>(H98)/(I98+H98)</f>
        <v>1</v>
      </c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</row>
    <row r="99" spans="1:40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t="s">
        <v>1200</v>
      </c>
      <c r="H99" s="38">
        <f t="shared" si="12"/>
        <v>28</v>
      </c>
      <c r="I99" s="38">
        <f t="shared" si="13"/>
        <v>0</v>
      </c>
      <c r="J99" s="39">
        <f t="shared" si="14"/>
        <v>1</v>
      </c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</row>
    <row r="100" spans="1:40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t="s">
        <v>1209</v>
      </c>
      <c r="H100" s="38">
        <f t="shared" si="12"/>
        <v>28</v>
      </c>
      <c r="I100" s="38">
        <f t="shared" si="13"/>
        <v>0</v>
      </c>
      <c r="J100" s="39">
        <f t="shared" si="14"/>
        <v>1</v>
      </c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</row>
    <row r="101" spans="1:40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t="s">
        <v>1210</v>
      </c>
      <c r="H101" s="38">
        <f t="shared" si="12"/>
        <v>28</v>
      </c>
      <c r="I101" s="38">
        <f t="shared" si="13"/>
        <v>0</v>
      </c>
      <c r="J101" s="39">
        <f t="shared" si="14"/>
        <v>1</v>
      </c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</row>
    <row r="102" spans="1:40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t="s">
        <v>1211</v>
      </c>
      <c r="H102" s="38">
        <f t="shared" si="12"/>
        <v>28</v>
      </c>
      <c r="I102" s="38">
        <f t="shared" si="13"/>
        <v>0</v>
      </c>
      <c r="J102" s="39">
        <f t="shared" si="14"/>
        <v>1</v>
      </c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</row>
    <row r="103" spans="1:40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t="s">
        <v>1273</v>
      </c>
      <c r="H103" s="38">
        <f t="shared" si="12"/>
        <v>28</v>
      </c>
      <c r="I103" s="38">
        <f t="shared" si="13"/>
        <v>0</v>
      </c>
      <c r="J103" s="39">
        <f t="shared" si="14"/>
        <v>1</v>
      </c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</row>
    <row r="104" spans="1:40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t="s">
        <v>1290</v>
      </c>
      <c r="H104" s="38">
        <f t="shared" si="12"/>
        <v>28</v>
      </c>
      <c r="I104" s="38">
        <f t="shared" ref="I104" si="15">COUNTIF(K104:AL104,"APAGADO")</f>
        <v>0</v>
      </c>
      <c r="J104" s="39">
        <f t="shared" ref="J104" si="16">(H104)/(I104+H104)</f>
        <v>1</v>
      </c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</row>
    <row r="105" spans="1:40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t="s">
        <v>1287</v>
      </c>
      <c r="H105" s="38">
        <f t="shared" si="12"/>
        <v>28</v>
      </c>
      <c r="I105" s="38">
        <f t="shared" ref="I105:I107" si="17">COUNTIF(K105:AL105,"APAGADO")</f>
        <v>0</v>
      </c>
      <c r="J105" s="39">
        <f t="shared" ref="J105:J107" si="18">(H105)/(I105+H105)</f>
        <v>1</v>
      </c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</row>
    <row r="106" spans="1:40" ht="15.75" thickBot="1" x14ac:dyDescent="0.3">
      <c r="A106" s="130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 s="38">
        <f t="shared" si="12"/>
        <v>28</v>
      </c>
      <c r="I106" s="38">
        <f t="shared" si="17"/>
        <v>0</v>
      </c>
      <c r="J106" s="39">
        <f t="shared" si="18"/>
        <v>1</v>
      </c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</row>
    <row r="107" spans="1:40" ht="15.75" thickBot="1" x14ac:dyDescent="0.3">
      <c r="A107" s="130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 t="s">
        <v>647</v>
      </c>
      <c r="H107" s="38">
        <f t="shared" si="12"/>
        <v>28</v>
      </c>
      <c r="I107" s="38">
        <f t="shared" si="17"/>
        <v>0</v>
      </c>
      <c r="J107" s="39">
        <f t="shared" si="18"/>
        <v>1</v>
      </c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</row>
    <row r="108" spans="1:40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t="s">
        <v>710</v>
      </c>
      <c r="H108" s="38">
        <f t="shared" si="12"/>
        <v>28</v>
      </c>
      <c r="I108" s="38">
        <f t="shared" si="13"/>
        <v>0</v>
      </c>
      <c r="J108" s="39">
        <f t="shared" si="14"/>
        <v>1</v>
      </c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</row>
    <row r="109" spans="1:40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t="s">
        <v>711</v>
      </c>
      <c r="H109" s="38">
        <f t="shared" si="12"/>
        <v>28</v>
      </c>
      <c r="I109" s="38">
        <f t="shared" si="13"/>
        <v>0</v>
      </c>
      <c r="J109" s="39">
        <f t="shared" si="14"/>
        <v>1</v>
      </c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</row>
    <row r="110" spans="1:40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t="s">
        <v>712</v>
      </c>
      <c r="H110" s="38">
        <f t="shared" si="12"/>
        <v>28</v>
      </c>
      <c r="I110" s="38">
        <f t="shared" si="13"/>
        <v>0</v>
      </c>
      <c r="J110" s="39">
        <f t="shared" si="14"/>
        <v>1</v>
      </c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</row>
    <row r="111" spans="1:40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t="s">
        <v>713</v>
      </c>
      <c r="H111" s="38">
        <f t="shared" si="12"/>
        <v>28</v>
      </c>
      <c r="I111" s="38">
        <f t="shared" si="13"/>
        <v>0</v>
      </c>
      <c r="J111" s="39">
        <f t="shared" si="14"/>
        <v>1</v>
      </c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</row>
    <row r="112" spans="1:40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t="s">
        <v>714</v>
      </c>
      <c r="H112" s="38">
        <f>COUNTIF(K112:AL112,"")</f>
        <v>28</v>
      </c>
      <c r="I112" s="38">
        <f>COUNTIF(K112:AL112,"APAGADO")</f>
        <v>0</v>
      </c>
      <c r="J112" s="39">
        <f>(H112)/(I112+H112)</f>
        <v>1</v>
      </c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</row>
    <row r="113" spans="1:40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t="s">
        <v>715</v>
      </c>
      <c r="H113" s="38">
        <f>COUNTIF(K113:AL113,"")</f>
        <v>28</v>
      </c>
      <c r="I113" s="38">
        <f>COUNTIF(K113:AL113,"APAGADO")</f>
        <v>0</v>
      </c>
      <c r="J113" s="39">
        <f>(H113)/(I113+H113)</f>
        <v>1</v>
      </c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</row>
    <row r="114" spans="1:40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t="s">
        <v>716</v>
      </c>
      <c r="H114" s="38">
        <f t="shared" si="12"/>
        <v>28</v>
      </c>
      <c r="I114" s="38">
        <f t="shared" si="13"/>
        <v>0</v>
      </c>
      <c r="J114" s="39">
        <f t="shared" si="14"/>
        <v>1</v>
      </c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</row>
    <row r="115" spans="1:40" ht="15.75" thickBot="1" x14ac:dyDescent="0.3">
      <c r="A115" s="130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 t="s">
        <v>1336</v>
      </c>
      <c r="H115" s="38">
        <f t="shared" si="12"/>
        <v>28</v>
      </c>
      <c r="I115" s="38">
        <f t="shared" si="13"/>
        <v>0</v>
      </c>
      <c r="J115" s="39">
        <f t="shared" si="14"/>
        <v>1</v>
      </c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</row>
    <row r="116" spans="1:40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t="s">
        <v>717</v>
      </c>
      <c r="H116" s="38">
        <f t="shared" si="12"/>
        <v>28</v>
      </c>
      <c r="I116" s="38">
        <f>COUNTIF(K116:AL116,"APAGADO")</f>
        <v>0</v>
      </c>
      <c r="J116" s="39">
        <f>(H116)/(I116+H116)</f>
        <v>1</v>
      </c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</row>
    <row r="117" spans="1:40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t="s">
        <v>718</v>
      </c>
      <c r="H117" s="38">
        <f t="shared" si="12"/>
        <v>28</v>
      </c>
      <c r="I117" s="38">
        <f t="shared" si="13"/>
        <v>0</v>
      </c>
      <c r="J117" s="39">
        <f t="shared" si="14"/>
        <v>1</v>
      </c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</row>
    <row r="118" spans="1:40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t="s">
        <v>719</v>
      </c>
      <c r="H118" s="38">
        <f t="shared" si="12"/>
        <v>28</v>
      </c>
      <c r="I118" s="38">
        <f t="shared" si="13"/>
        <v>0</v>
      </c>
      <c r="J118" s="39">
        <f t="shared" si="14"/>
        <v>1</v>
      </c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</row>
    <row r="119" spans="1:40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20</v>
      </c>
      <c r="G119" t="s">
        <v>1311</v>
      </c>
      <c r="H119" s="38">
        <f t="shared" si="12"/>
        <v>28</v>
      </c>
      <c r="I119" s="38">
        <f t="shared" si="13"/>
        <v>0</v>
      </c>
      <c r="J119" s="39">
        <f t="shared" si="14"/>
        <v>1</v>
      </c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</row>
    <row r="120" spans="1:40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20</v>
      </c>
      <c r="G120" t="s">
        <v>1312</v>
      </c>
      <c r="H120" s="38">
        <f t="shared" si="12"/>
        <v>28</v>
      </c>
      <c r="I120" s="38">
        <f t="shared" si="13"/>
        <v>0</v>
      </c>
      <c r="J120" s="39">
        <f t="shared" si="14"/>
        <v>1</v>
      </c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</row>
    <row r="121" spans="1:40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20</v>
      </c>
      <c r="G121" t="s">
        <v>1232</v>
      </c>
      <c r="H121" s="38">
        <f t="shared" si="12"/>
        <v>28</v>
      </c>
      <c r="I121" s="38">
        <f t="shared" si="13"/>
        <v>0</v>
      </c>
      <c r="J121" s="39">
        <f t="shared" si="14"/>
        <v>1</v>
      </c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</row>
    <row r="122" spans="1:40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20</v>
      </c>
      <c r="G122" t="s">
        <v>1233</v>
      </c>
      <c r="H122" s="38">
        <f t="shared" si="12"/>
        <v>28</v>
      </c>
      <c r="I122" s="38">
        <f t="shared" si="13"/>
        <v>0</v>
      </c>
      <c r="J122" s="39">
        <f t="shared" si="14"/>
        <v>1</v>
      </c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</row>
    <row r="123" spans="1:40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t="s">
        <v>720</v>
      </c>
      <c r="H123" s="38">
        <f t="shared" si="12"/>
        <v>28</v>
      </c>
      <c r="I123" s="38">
        <f t="shared" si="13"/>
        <v>0</v>
      </c>
      <c r="J123" s="39">
        <f t="shared" si="14"/>
        <v>1</v>
      </c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</row>
    <row r="124" spans="1:40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t="s">
        <v>721</v>
      </c>
      <c r="H124" s="38">
        <f t="shared" si="12"/>
        <v>28</v>
      </c>
      <c r="I124" s="38">
        <f t="shared" si="13"/>
        <v>0</v>
      </c>
      <c r="J124" s="39">
        <f t="shared" si="14"/>
        <v>1</v>
      </c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</row>
    <row r="125" spans="1:40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t="s">
        <v>699</v>
      </c>
      <c r="H125" s="38">
        <f t="shared" si="12"/>
        <v>28</v>
      </c>
      <c r="I125" s="38">
        <f t="shared" si="13"/>
        <v>0</v>
      </c>
      <c r="J125" s="39">
        <f t="shared" si="14"/>
        <v>1</v>
      </c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</row>
    <row r="126" spans="1:40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t="s">
        <v>722</v>
      </c>
      <c r="H126" s="38">
        <f t="shared" si="12"/>
        <v>28</v>
      </c>
      <c r="I126" s="38">
        <f t="shared" si="13"/>
        <v>0</v>
      </c>
      <c r="J126" s="39">
        <f t="shared" si="14"/>
        <v>1</v>
      </c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</row>
    <row r="127" spans="1:40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t="s">
        <v>723</v>
      </c>
      <c r="H127" s="38">
        <f t="shared" si="12"/>
        <v>28</v>
      </c>
      <c r="I127" s="38">
        <f t="shared" si="13"/>
        <v>0</v>
      </c>
      <c r="J127" s="39">
        <f t="shared" si="14"/>
        <v>1</v>
      </c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</row>
    <row r="128" spans="1:40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t="s">
        <v>724</v>
      </c>
      <c r="H128" s="38">
        <f t="shared" si="12"/>
        <v>28</v>
      </c>
      <c r="I128" s="38">
        <f t="shared" si="13"/>
        <v>0</v>
      </c>
      <c r="J128" s="39">
        <f t="shared" si="14"/>
        <v>1</v>
      </c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</row>
    <row r="129" spans="1:40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t="s">
        <v>725</v>
      </c>
      <c r="H129" s="38">
        <f t="shared" si="12"/>
        <v>28</v>
      </c>
      <c r="I129" s="38">
        <f t="shared" si="13"/>
        <v>0</v>
      </c>
      <c r="J129" s="39">
        <f t="shared" si="14"/>
        <v>1</v>
      </c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</row>
    <row r="130" spans="1:40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t="s">
        <v>726</v>
      </c>
      <c r="H130" s="38">
        <f t="shared" si="12"/>
        <v>28</v>
      </c>
      <c r="I130" s="38">
        <f t="shared" si="13"/>
        <v>0</v>
      </c>
      <c r="J130" s="39">
        <f t="shared" si="14"/>
        <v>1</v>
      </c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</row>
    <row r="131" spans="1:40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t="s">
        <v>727</v>
      </c>
      <c r="H131" s="38">
        <f t="shared" si="12"/>
        <v>28</v>
      </c>
      <c r="I131" s="38">
        <f t="shared" si="13"/>
        <v>0</v>
      </c>
      <c r="J131" s="39">
        <f t="shared" si="14"/>
        <v>1</v>
      </c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</row>
    <row r="132" spans="1:40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t="s">
        <v>728</v>
      </c>
      <c r="H132" s="38">
        <f t="shared" si="12"/>
        <v>28</v>
      </c>
      <c r="I132" s="38">
        <f t="shared" si="13"/>
        <v>0</v>
      </c>
      <c r="J132" s="39">
        <f t="shared" si="14"/>
        <v>1</v>
      </c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</row>
    <row r="133" spans="1:40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t="s">
        <v>729</v>
      </c>
      <c r="H133" s="38">
        <f t="shared" si="12"/>
        <v>28</v>
      </c>
      <c r="I133" s="38">
        <f t="shared" si="13"/>
        <v>0</v>
      </c>
      <c r="J133" s="39">
        <f t="shared" si="14"/>
        <v>1</v>
      </c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</row>
    <row r="134" spans="1:40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t="s">
        <v>730</v>
      </c>
      <c r="H134" s="38">
        <f t="shared" si="12"/>
        <v>28</v>
      </c>
      <c r="I134" s="38">
        <f>COUNTIF(K134:AL134,"APAGADO")</f>
        <v>0</v>
      </c>
      <c r="J134" s="39">
        <f>(H134)/(I134+H134)</f>
        <v>1</v>
      </c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</row>
    <row r="135" spans="1:40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t="s">
        <v>731</v>
      </c>
      <c r="H135" s="38">
        <f t="shared" si="12"/>
        <v>28</v>
      </c>
      <c r="I135" s="38">
        <f t="shared" si="13"/>
        <v>0</v>
      </c>
      <c r="J135" s="39">
        <f t="shared" si="14"/>
        <v>1</v>
      </c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</row>
    <row r="136" spans="1:40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t="s">
        <v>732</v>
      </c>
      <c r="H136" s="38">
        <f t="shared" ref="H136:H202" si="19">COUNTIF(K136:AL136,"")</f>
        <v>28</v>
      </c>
      <c r="I136" s="38">
        <f t="shared" si="13"/>
        <v>0</v>
      </c>
      <c r="J136" s="39">
        <f t="shared" si="14"/>
        <v>1</v>
      </c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</row>
    <row r="137" spans="1:40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t="s">
        <v>700</v>
      </c>
      <c r="H137" s="38">
        <f t="shared" si="19"/>
        <v>28</v>
      </c>
      <c r="I137" s="38">
        <f t="shared" si="13"/>
        <v>0</v>
      </c>
      <c r="J137" s="39">
        <f t="shared" si="14"/>
        <v>1</v>
      </c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</row>
    <row r="138" spans="1:40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t="s">
        <v>701</v>
      </c>
      <c r="H138" s="38">
        <f t="shared" si="19"/>
        <v>28</v>
      </c>
      <c r="I138" s="38">
        <f t="shared" si="13"/>
        <v>0</v>
      </c>
      <c r="J138" s="39">
        <f t="shared" si="14"/>
        <v>1</v>
      </c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</row>
    <row r="139" spans="1:40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20" t="s">
        <v>1244</v>
      </c>
      <c r="H139" s="38">
        <f t="shared" si="19"/>
        <v>28</v>
      </c>
      <c r="I139" s="38">
        <f>COUNTIF(K139:AL139,"APAGADO")</f>
        <v>0</v>
      </c>
      <c r="J139" s="39">
        <f>(H139)/(I139+H139)</f>
        <v>1</v>
      </c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</row>
    <row r="140" spans="1:40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20" t="s">
        <v>1245</v>
      </c>
      <c r="H140" s="38">
        <f t="shared" si="19"/>
        <v>28</v>
      </c>
      <c r="I140" s="38">
        <f>COUNTIF(K140:AL140,"APAGADO")</f>
        <v>0</v>
      </c>
      <c r="J140" s="39">
        <f>(H140)/(I140+H140)</f>
        <v>1</v>
      </c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</row>
    <row r="141" spans="1:40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20" t="s">
        <v>1241</v>
      </c>
      <c r="H141" s="38">
        <f t="shared" si="19"/>
        <v>28</v>
      </c>
      <c r="I141" s="38">
        <f>COUNTIF(K141:AL141,"APAGADO")</f>
        <v>0</v>
      </c>
      <c r="J141" s="39">
        <f>(H141)/(I141+H141)</f>
        <v>1</v>
      </c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</row>
    <row r="142" spans="1:40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20" t="s">
        <v>1242</v>
      </c>
      <c r="H142" s="38">
        <f t="shared" si="19"/>
        <v>28</v>
      </c>
      <c r="I142" s="38">
        <f>COUNTIF(K142:AL142,"APAGADO")</f>
        <v>0</v>
      </c>
      <c r="J142" s="39">
        <f>(H142)/(I142+H142)</f>
        <v>1</v>
      </c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</row>
    <row r="143" spans="1:40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t="s">
        <v>734</v>
      </c>
      <c r="H143" s="38">
        <f t="shared" si="19"/>
        <v>28</v>
      </c>
      <c r="I143" s="38">
        <f t="shared" si="13"/>
        <v>0</v>
      </c>
      <c r="J143" s="39">
        <f t="shared" si="14"/>
        <v>1</v>
      </c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</row>
    <row r="144" spans="1:40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t="s">
        <v>735</v>
      </c>
      <c r="H144" s="38">
        <f t="shared" si="19"/>
        <v>28</v>
      </c>
      <c r="I144" s="38">
        <f t="shared" si="13"/>
        <v>0</v>
      </c>
      <c r="J144" s="39">
        <f t="shared" si="14"/>
        <v>1</v>
      </c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</row>
    <row r="145" spans="1:40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t="s">
        <v>736</v>
      </c>
      <c r="H145" s="38">
        <f t="shared" si="19"/>
        <v>28</v>
      </c>
      <c r="I145" s="38">
        <f t="shared" si="13"/>
        <v>0</v>
      </c>
      <c r="J145" s="39">
        <f t="shared" si="14"/>
        <v>1</v>
      </c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</row>
    <row r="146" spans="1:40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t="s">
        <v>737</v>
      </c>
      <c r="H146" s="38">
        <f t="shared" si="19"/>
        <v>28</v>
      </c>
      <c r="I146" s="38">
        <f t="shared" ref="I146:I242" si="20">COUNTIF(K146:AL146,"APAGADO")</f>
        <v>0</v>
      </c>
      <c r="J146" s="39">
        <f t="shared" ref="J146:J242" si="21">(H146)/(I146+H146)</f>
        <v>1</v>
      </c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</row>
    <row r="147" spans="1:40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t="s">
        <v>738</v>
      </c>
      <c r="H147" s="38">
        <f t="shared" si="19"/>
        <v>28</v>
      </c>
      <c r="I147" s="38">
        <f t="shared" si="20"/>
        <v>0</v>
      </c>
      <c r="J147" s="39">
        <f t="shared" si="21"/>
        <v>1</v>
      </c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</row>
    <row r="148" spans="1:40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t="s">
        <v>739</v>
      </c>
      <c r="H148" s="38">
        <f t="shared" si="19"/>
        <v>28</v>
      </c>
      <c r="I148" s="38">
        <f t="shared" si="20"/>
        <v>0</v>
      </c>
      <c r="J148" s="39">
        <f t="shared" si="21"/>
        <v>1</v>
      </c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</row>
    <row r="149" spans="1:40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t="s">
        <v>740</v>
      </c>
      <c r="H149" s="38">
        <f t="shared" si="19"/>
        <v>28</v>
      </c>
      <c r="I149" s="38">
        <f t="shared" si="20"/>
        <v>0</v>
      </c>
      <c r="J149" s="39">
        <f t="shared" si="21"/>
        <v>1</v>
      </c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</row>
    <row r="150" spans="1:40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t="s">
        <v>741</v>
      </c>
      <c r="H150" s="38">
        <f t="shared" si="19"/>
        <v>28</v>
      </c>
      <c r="I150" s="38">
        <f t="shared" si="20"/>
        <v>0</v>
      </c>
      <c r="J150" s="39">
        <f t="shared" si="21"/>
        <v>1</v>
      </c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</row>
    <row r="151" spans="1:40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t="s">
        <v>742</v>
      </c>
      <c r="H151" s="38">
        <f t="shared" si="19"/>
        <v>28</v>
      </c>
      <c r="I151" s="38">
        <f t="shared" si="20"/>
        <v>0</v>
      </c>
      <c r="J151" s="39">
        <f t="shared" si="21"/>
        <v>1</v>
      </c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</row>
    <row r="152" spans="1:40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t="s">
        <v>743</v>
      </c>
      <c r="H152" s="38">
        <f t="shared" si="19"/>
        <v>28</v>
      </c>
      <c r="I152" s="38">
        <f>COUNTIF(K152:AL152,"APAGADO")</f>
        <v>0</v>
      </c>
      <c r="J152" s="39">
        <f>(H152)/(I152+H152)</f>
        <v>1</v>
      </c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</row>
    <row r="153" spans="1:40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t="s">
        <v>744</v>
      </c>
      <c r="H153" s="38">
        <f t="shared" si="19"/>
        <v>28</v>
      </c>
      <c r="I153" s="38">
        <f t="shared" si="20"/>
        <v>0</v>
      </c>
      <c r="J153" s="39">
        <f t="shared" si="21"/>
        <v>1</v>
      </c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</row>
    <row r="154" spans="1:40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t="s">
        <v>1307</v>
      </c>
      <c r="H154" s="38">
        <f t="shared" si="19"/>
        <v>28</v>
      </c>
      <c r="I154" s="38">
        <f t="shared" si="20"/>
        <v>0</v>
      </c>
      <c r="J154" s="39">
        <f t="shared" si="21"/>
        <v>1</v>
      </c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</row>
    <row r="155" spans="1:40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t="s">
        <v>745</v>
      </c>
      <c r="H155" s="38">
        <f t="shared" si="19"/>
        <v>28</v>
      </c>
      <c r="I155" s="38">
        <f t="shared" ref="I155:I163" si="22">COUNTIF(K155:AL155,"APAGADO")</f>
        <v>0</v>
      </c>
      <c r="J155" s="39">
        <f t="shared" ref="J155:J163" si="23">(H155)/(I155+H155)</f>
        <v>1</v>
      </c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</row>
    <row r="156" spans="1:40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t="s">
        <v>746</v>
      </c>
      <c r="H156" s="38">
        <f t="shared" si="19"/>
        <v>28</v>
      </c>
      <c r="I156" s="38">
        <f t="shared" si="22"/>
        <v>0</v>
      </c>
      <c r="J156" s="39">
        <f t="shared" si="23"/>
        <v>1</v>
      </c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</row>
    <row r="157" spans="1:40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t="s">
        <v>747</v>
      </c>
      <c r="H157" s="38">
        <f t="shared" si="19"/>
        <v>28</v>
      </c>
      <c r="I157" s="38">
        <f t="shared" si="22"/>
        <v>0</v>
      </c>
      <c r="J157" s="39">
        <f t="shared" si="23"/>
        <v>1</v>
      </c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</row>
    <row r="158" spans="1:40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t="s">
        <v>748</v>
      </c>
      <c r="H158" s="38">
        <f t="shared" si="19"/>
        <v>28</v>
      </c>
      <c r="I158" s="38">
        <f t="shared" si="22"/>
        <v>0</v>
      </c>
      <c r="J158" s="39">
        <f t="shared" si="23"/>
        <v>1</v>
      </c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</row>
    <row r="159" spans="1:40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t="s">
        <v>749</v>
      </c>
      <c r="H159" s="38">
        <f t="shared" si="19"/>
        <v>28</v>
      </c>
      <c r="I159" s="38">
        <f t="shared" si="22"/>
        <v>0</v>
      </c>
      <c r="J159" s="39">
        <f t="shared" si="23"/>
        <v>1</v>
      </c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</row>
    <row r="160" spans="1:40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t="s">
        <v>750</v>
      </c>
      <c r="H160" s="38">
        <f t="shared" si="19"/>
        <v>28</v>
      </c>
      <c r="I160" s="38">
        <f t="shared" si="22"/>
        <v>0</v>
      </c>
      <c r="J160" s="39">
        <f t="shared" si="23"/>
        <v>1</v>
      </c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</row>
    <row r="161" spans="1:40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t="s">
        <v>751</v>
      </c>
      <c r="H161" s="38">
        <f t="shared" si="19"/>
        <v>28</v>
      </c>
      <c r="I161" s="38">
        <f t="shared" si="22"/>
        <v>0</v>
      </c>
      <c r="J161" s="39">
        <f t="shared" si="23"/>
        <v>1</v>
      </c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</row>
    <row r="162" spans="1:40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t="s">
        <v>752</v>
      </c>
      <c r="H162" s="38">
        <f t="shared" si="19"/>
        <v>28</v>
      </c>
      <c r="I162" s="38">
        <f t="shared" si="22"/>
        <v>0</v>
      </c>
      <c r="J162" s="39">
        <f t="shared" si="23"/>
        <v>1</v>
      </c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</row>
    <row r="163" spans="1:40" ht="15.75" thickBot="1" x14ac:dyDescent="0.3">
      <c r="A163" s="135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 t="s">
        <v>1337</v>
      </c>
      <c r="H163" s="38">
        <f t="shared" si="19"/>
        <v>28</v>
      </c>
      <c r="I163" s="38">
        <f t="shared" si="22"/>
        <v>0</v>
      </c>
      <c r="J163" s="39">
        <f t="shared" si="23"/>
        <v>1</v>
      </c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</row>
    <row r="164" spans="1:40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t="s">
        <v>753</v>
      </c>
      <c r="H164" s="38">
        <f t="shared" si="19"/>
        <v>28</v>
      </c>
      <c r="I164" s="38">
        <f t="shared" si="20"/>
        <v>0</v>
      </c>
      <c r="J164" s="39">
        <f t="shared" si="21"/>
        <v>1</v>
      </c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</row>
    <row r="165" spans="1:40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t="s">
        <v>754</v>
      </c>
      <c r="H165" s="38">
        <f t="shared" si="19"/>
        <v>28</v>
      </c>
      <c r="I165" s="38">
        <f t="shared" si="20"/>
        <v>0</v>
      </c>
      <c r="J165" s="39">
        <f t="shared" si="21"/>
        <v>1</v>
      </c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</row>
    <row r="166" spans="1:40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t="s">
        <v>755</v>
      </c>
      <c r="H166" s="38">
        <f t="shared" si="19"/>
        <v>28</v>
      </c>
      <c r="I166" s="38">
        <f t="shared" si="20"/>
        <v>0</v>
      </c>
      <c r="J166" s="39">
        <f t="shared" si="21"/>
        <v>1</v>
      </c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</row>
    <row r="167" spans="1:40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/>
      <c r="H167" s="38">
        <f t="shared" si="19"/>
        <v>28</v>
      </c>
      <c r="I167" s="38">
        <f t="shared" si="20"/>
        <v>0</v>
      </c>
      <c r="J167" s="39">
        <f t="shared" si="21"/>
        <v>1</v>
      </c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</row>
    <row r="168" spans="1:40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/>
      <c r="H168" s="38">
        <f t="shared" si="19"/>
        <v>28</v>
      </c>
      <c r="I168" s="38">
        <f t="shared" si="20"/>
        <v>0</v>
      </c>
      <c r="J168" s="39">
        <f t="shared" si="21"/>
        <v>1</v>
      </c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</row>
    <row r="169" spans="1:40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t="s">
        <v>756</v>
      </c>
      <c r="H169" s="38">
        <f t="shared" si="19"/>
        <v>28</v>
      </c>
      <c r="I169" s="38">
        <f t="shared" si="20"/>
        <v>0</v>
      </c>
      <c r="J169" s="39">
        <f t="shared" si="21"/>
        <v>1</v>
      </c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</row>
    <row r="170" spans="1:40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t="s">
        <v>757</v>
      </c>
      <c r="H170" s="38">
        <f t="shared" si="19"/>
        <v>28</v>
      </c>
      <c r="I170" s="38">
        <f t="shared" si="20"/>
        <v>0</v>
      </c>
      <c r="J170" s="39">
        <f t="shared" si="21"/>
        <v>1</v>
      </c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</row>
    <row r="171" spans="1:40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t="s">
        <v>758</v>
      </c>
      <c r="H171" s="38">
        <f t="shared" si="19"/>
        <v>28</v>
      </c>
      <c r="I171" s="38">
        <f t="shared" si="20"/>
        <v>0</v>
      </c>
      <c r="J171" s="39">
        <f t="shared" si="21"/>
        <v>1</v>
      </c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</row>
    <row r="172" spans="1:40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t="s">
        <v>733</v>
      </c>
      <c r="H172" s="38">
        <f t="shared" si="19"/>
        <v>28</v>
      </c>
      <c r="I172" s="38">
        <f t="shared" si="20"/>
        <v>0</v>
      </c>
      <c r="J172" s="39">
        <f t="shared" si="21"/>
        <v>1</v>
      </c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</row>
    <row r="173" spans="1:40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t="s">
        <v>759</v>
      </c>
      <c r="H173" s="38">
        <f t="shared" si="19"/>
        <v>28</v>
      </c>
      <c r="I173" s="38">
        <f t="shared" si="20"/>
        <v>0</v>
      </c>
      <c r="J173" s="39">
        <f t="shared" si="21"/>
        <v>1</v>
      </c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</row>
    <row r="174" spans="1:40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t="s">
        <v>760</v>
      </c>
      <c r="H174" s="38">
        <f t="shared" si="19"/>
        <v>28</v>
      </c>
      <c r="I174" s="38">
        <f t="shared" si="20"/>
        <v>0</v>
      </c>
      <c r="J174" s="39">
        <f t="shared" si="21"/>
        <v>1</v>
      </c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</row>
    <row r="175" spans="1:40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t="s">
        <v>761</v>
      </c>
      <c r="H175" s="38">
        <f t="shared" si="19"/>
        <v>28</v>
      </c>
      <c r="I175" s="38">
        <f t="shared" si="20"/>
        <v>0</v>
      </c>
      <c r="J175" s="39">
        <f t="shared" si="21"/>
        <v>1</v>
      </c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</row>
    <row r="176" spans="1:40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t="s">
        <v>766</v>
      </c>
      <c r="H176" s="38">
        <f t="shared" si="19"/>
        <v>28</v>
      </c>
      <c r="I176" s="38">
        <f t="shared" si="20"/>
        <v>0</v>
      </c>
      <c r="J176" s="39">
        <f t="shared" si="21"/>
        <v>1</v>
      </c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</row>
    <row r="177" spans="1:40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t="s">
        <v>770</v>
      </c>
      <c r="H177" s="38">
        <f t="shared" si="19"/>
        <v>28</v>
      </c>
      <c r="I177" s="38">
        <f t="shared" si="20"/>
        <v>0</v>
      </c>
      <c r="J177" s="39">
        <f t="shared" si="21"/>
        <v>1</v>
      </c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</row>
    <row r="178" spans="1:40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t="s">
        <v>771</v>
      </c>
      <c r="H178" s="38">
        <f t="shared" si="19"/>
        <v>28</v>
      </c>
      <c r="I178" s="38">
        <f t="shared" si="20"/>
        <v>0</v>
      </c>
      <c r="J178" s="39">
        <f t="shared" si="21"/>
        <v>1</v>
      </c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</row>
    <row r="179" spans="1:40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t="s">
        <v>773</v>
      </c>
      <c r="H179" s="38">
        <f t="shared" si="19"/>
        <v>28</v>
      </c>
      <c r="I179" s="38">
        <f t="shared" si="20"/>
        <v>0</v>
      </c>
      <c r="J179" s="39">
        <f t="shared" si="21"/>
        <v>1</v>
      </c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</row>
    <row r="180" spans="1:40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t="s">
        <v>774</v>
      </c>
      <c r="H180" s="38">
        <f t="shared" si="19"/>
        <v>28</v>
      </c>
      <c r="I180" s="38">
        <f t="shared" si="20"/>
        <v>0</v>
      </c>
      <c r="J180" s="39">
        <f t="shared" si="21"/>
        <v>1</v>
      </c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</row>
    <row r="181" spans="1:40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t="s">
        <v>762</v>
      </c>
      <c r="H181" s="38">
        <f t="shared" si="19"/>
        <v>28</v>
      </c>
      <c r="I181" s="38">
        <f t="shared" si="20"/>
        <v>0</v>
      </c>
      <c r="J181" s="39">
        <f t="shared" si="21"/>
        <v>1</v>
      </c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</row>
    <row r="182" spans="1:40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t="s">
        <v>763</v>
      </c>
      <c r="H182" s="38">
        <f t="shared" si="19"/>
        <v>28</v>
      </c>
      <c r="I182" s="38">
        <f t="shared" si="20"/>
        <v>0</v>
      </c>
      <c r="J182" s="39">
        <f t="shared" si="21"/>
        <v>1</v>
      </c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</row>
    <row r="183" spans="1:40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t="s">
        <v>764</v>
      </c>
      <c r="H183" s="38">
        <f t="shared" si="19"/>
        <v>28</v>
      </c>
      <c r="I183" s="38">
        <f t="shared" si="20"/>
        <v>0</v>
      </c>
      <c r="J183" s="39">
        <f t="shared" si="21"/>
        <v>1</v>
      </c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</row>
    <row r="184" spans="1:40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t="s">
        <v>765</v>
      </c>
      <c r="H184" s="38">
        <f t="shared" si="19"/>
        <v>28</v>
      </c>
      <c r="I184" s="38">
        <f t="shared" si="20"/>
        <v>0</v>
      </c>
      <c r="J184" s="39">
        <f t="shared" si="21"/>
        <v>1</v>
      </c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</row>
    <row r="185" spans="1:40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t="s">
        <v>767</v>
      </c>
      <c r="H185" s="38">
        <f t="shared" si="19"/>
        <v>28</v>
      </c>
      <c r="I185" s="38">
        <f t="shared" si="20"/>
        <v>0</v>
      </c>
      <c r="J185" s="39">
        <f t="shared" si="21"/>
        <v>1</v>
      </c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</row>
    <row r="186" spans="1:40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t="s">
        <v>768</v>
      </c>
      <c r="H186" s="38">
        <f t="shared" si="19"/>
        <v>28</v>
      </c>
      <c r="I186" s="38">
        <f t="shared" si="20"/>
        <v>0</v>
      </c>
      <c r="J186" s="39">
        <f t="shared" si="21"/>
        <v>1</v>
      </c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</row>
    <row r="187" spans="1:40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t="s">
        <v>769</v>
      </c>
      <c r="H187" s="38">
        <f t="shared" si="19"/>
        <v>28</v>
      </c>
      <c r="I187" s="38">
        <f t="shared" si="20"/>
        <v>0</v>
      </c>
      <c r="J187" s="39">
        <f t="shared" si="21"/>
        <v>1</v>
      </c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</row>
    <row r="188" spans="1:40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t="s">
        <v>772</v>
      </c>
      <c r="H188" s="38">
        <f t="shared" si="19"/>
        <v>28</v>
      </c>
      <c r="I188" s="38">
        <f t="shared" si="20"/>
        <v>0</v>
      </c>
      <c r="J188" s="39">
        <f t="shared" si="21"/>
        <v>1</v>
      </c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</row>
    <row r="189" spans="1:40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t="s">
        <v>775</v>
      </c>
      <c r="H189" s="38">
        <f t="shared" si="19"/>
        <v>28</v>
      </c>
      <c r="I189" s="38">
        <f t="shared" si="20"/>
        <v>0</v>
      </c>
      <c r="J189" s="39">
        <f t="shared" si="21"/>
        <v>1</v>
      </c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</row>
    <row r="190" spans="1:40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20" t="s">
        <v>1297</v>
      </c>
      <c r="H190" s="38">
        <f>COUNTIF(K190:AL190,"")</f>
        <v>28</v>
      </c>
      <c r="I190" s="38">
        <f t="shared" ref="I190" si="24">COUNTIF(K190:AL190,"APAGADO")</f>
        <v>0</v>
      </c>
      <c r="J190" s="39">
        <f t="shared" ref="J190" si="25">(H190)/(I190+H190)</f>
        <v>1</v>
      </c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</row>
    <row r="191" spans="1:40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t="s">
        <v>776</v>
      </c>
      <c r="H191" s="38">
        <f t="shared" si="19"/>
        <v>28</v>
      </c>
      <c r="I191" s="38">
        <f t="shared" si="20"/>
        <v>0</v>
      </c>
      <c r="J191" s="39">
        <f t="shared" si="21"/>
        <v>1</v>
      </c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</row>
    <row r="192" spans="1:40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t="s">
        <v>1154</v>
      </c>
      <c r="H192" s="38">
        <f t="shared" si="19"/>
        <v>28</v>
      </c>
      <c r="I192" s="38">
        <f t="shared" si="20"/>
        <v>0</v>
      </c>
      <c r="J192" s="39">
        <f t="shared" si="21"/>
        <v>1</v>
      </c>
      <c r="K192" s="131"/>
      <c r="L192" s="131"/>
      <c r="M192" s="131"/>
      <c r="N192" s="131"/>
      <c r="O192" s="131"/>
      <c r="P192" s="131"/>
      <c r="Q192" s="133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</row>
    <row r="193" spans="1:40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t="s">
        <v>777</v>
      </c>
      <c r="H193" s="38">
        <f t="shared" si="19"/>
        <v>28</v>
      </c>
      <c r="I193" s="38">
        <f t="shared" si="20"/>
        <v>0</v>
      </c>
      <c r="J193" s="39">
        <f t="shared" si="21"/>
        <v>1</v>
      </c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</row>
    <row r="194" spans="1:40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t="s">
        <v>778</v>
      </c>
      <c r="H194" s="38">
        <f t="shared" si="19"/>
        <v>28</v>
      </c>
      <c r="I194" s="38">
        <f t="shared" si="20"/>
        <v>0</v>
      </c>
      <c r="J194" s="39">
        <f t="shared" si="21"/>
        <v>1</v>
      </c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</row>
    <row r="195" spans="1:40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t="s">
        <v>1313</v>
      </c>
      <c r="H195" s="38">
        <f t="shared" si="19"/>
        <v>28</v>
      </c>
      <c r="I195" s="38">
        <f t="shared" si="20"/>
        <v>0</v>
      </c>
      <c r="J195" s="39">
        <f t="shared" si="21"/>
        <v>1</v>
      </c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</row>
    <row r="196" spans="1:40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t="s">
        <v>1314</v>
      </c>
      <c r="H196" s="38">
        <f t="shared" si="19"/>
        <v>28</v>
      </c>
      <c r="I196" s="38">
        <f t="shared" si="20"/>
        <v>0</v>
      </c>
      <c r="J196" s="39">
        <f t="shared" si="21"/>
        <v>1</v>
      </c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</row>
    <row r="197" spans="1:40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t="s">
        <v>779</v>
      </c>
      <c r="H197" s="38">
        <f t="shared" si="19"/>
        <v>28</v>
      </c>
      <c r="I197" s="38">
        <f t="shared" si="20"/>
        <v>0</v>
      </c>
      <c r="J197" s="39">
        <f t="shared" si="21"/>
        <v>1</v>
      </c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</row>
    <row r="198" spans="1:40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t="s">
        <v>728</v>
      </c>
      <c r="H198" s="38">
        <f t="shared" si="19"/>
        <v>28</v>
      </c>
      <c r="I198" s="38">
        <f t="shared" si="20"/>
        <v>0</v>
      </c>
      <c r="J198" s="39">
        <f t="shared" si="21"/>
        <v>1</v>
      </c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</row>
    <row r="199" spans="1:40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t="s">
        <v>780</v>
      </c>
      <c r="H199" s="38">
        <f t="shared" si="19"/>
        <v>28</v>
      </c>
      <c r="I199" s="38">
        <f t="shared" si="20"/>
        <v>0</v>
      </c>
      <c r="J199" s="39">
        <f t="shared" si="21"/>
        <v>1</v>
      </c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</row>
    <row r="200" spans="1:40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t="s">
        <v>781</v>
      </c>
      <c r="H200" s="38">
        <f t="shared" si="19"/>
        <v>28</v>
      </c>
      <c r="I200" s="38">
        <f t="shared" si="20"/>
        <v>0</v>
      </c>
      <c r="J200" s="39">
        <f t="shared" si="21"/>
        <v>1</v>
      </c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</row>
    <row r="201" spans="1:40" ht="15.75" thickBot="1" x14ac:dyDescent="0.3">
      <c r="A201" s="130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 s="38">
        <f t="shared" si="19"/>
        <v>28</v>
      </c>
      <c r="I201" s="38">
        <f t="shared" si="20"/>
        <v>0</v>
      </c>
      <c r="J201" s="39">
        <f t="shared" si="21"/>
        <v>1</v>
      </c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</row>
    <row r="202" spans="1:40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t="s">
        <v>782</v>
      </c>
      <c r="H202" s="38">
        <f t="shared" si="19"/>
        <v>28</v>
      </c>
      <c r="I202" s="38">
        <f t="shared" si="20"/>
        <v>0</v>
      </c>
      <c r="J202" s="39">
        <f t="shared" si="21"/>
        <v>1</v>
      </c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</row>
    <row r="203" spans="1:40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t="s">
        <v>1149</v>
      </c>
      <c r="H203" s="38">
        <f t="shared" ref="H203:H266" si="26">COUNTIF(K203:AL203,"")</f>
        <v>28</v>
      </c>
      <c r="I203" s="38">
        <f t="shared" si="20"/>
        <v>0</v>
      </c>
      <c r="J203" s="39">
        <f t="shared" si="21"/>
        <v>1</v>
      </c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</row>
    <row r="204" spans="1:40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t="s">
        <v>783</v>
      </c>
      <c r="H204" s="38">
        <f t="shared" si="26"/>
        <v>28</v>
      </c>
      <c r="I204" s="38">
        <f>COUNTIF(K204:AL204,"APAGADO")</f>
        <v>0</v>
      </c>
      <c r="J204" s="39">
        <f>(H204)/(I204+H204)</f>
        <v>1</v>
      </c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</row>
    <row r="205" spans="1:40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t="s">
        <v>784</v>
      </c>
      <c r="H205" s="38">
        <f t="shared" si="26"/>
        <v>28</v>
      </c>
      <c r="I205" s="38">
        <f t="shared" si="20"/>
        <v>0</v>
      </c>
      <c r="J205" s="39">
        <f t="shared" si="21"/>
        <v>1</v>
      </c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</row>
    <row r="206" spans="1:40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t="s">
        <v>785</v>
      </c>
      <c r="H206" s="38">
        <f t="shared" si="26"/>
        <v>28</v>
      </c>
      <c r="I206" s="38">
        <f>COUNTIF(K206:AL206,"APAGADO")</f>
        <v>0</v>
      </c>
      <c r="J206" s="39">
        <f>(H206)/(I206+H206)</f>
        <v>1</v>
      </c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</row>
    <row r="207" spans="1:40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t="s">
        <v>786</v>
      </c>
      <c r="H207" s="38">
        <f t="shared" si="26"/>
        <v>28</v>
      </c>
      <c r="I207" s="38">
        <f t="shared" si="20"/>
        <v>0</v>
      </c>
      <c r="J207" s="39">
        <f t="shared" si="21"/>
        <v>1</v>
      </c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</row>
    <row r="208" spans="1:40" ht="15.75" thickBot="1" x14ac:dyDescent="0.3">
      <c r="A208" t="s">
        <v>304</v>
      </c>
      <c r="B208" t="s">
        <v>305</v>
      </c>
      <c r="C208" t="s">
        <v>1151</v>
      </c>
      <c r="D208" t="s">
        <v>306</v>
      </c>
      <c r="E208" s="37" t="s">
        <v>73</v>
      </c>
      <c r="F208" s="37" t="s">
        <v>28</v>
      </c>
      <c r="G208" t="s">
        <v>787</v>
      </c>
      <c r="H208" s="38">
        <f t="shared" si="26"/>
        <v>28</v>
      </c>
      <c r="I208" s="38">
        <f t="shared" si="20"/>
        <v>0</v>
      </c>
      <c r="J208" s="39">
        <f t="shared" si="21"/>
        <v>1</v>
      </c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</row>
    <row r="209" spans="1:40" ht="15.75" thickBot="1" x14ac:dyDescent="0.3">
      <c r="A209" t="s">
        <v>304</v>
      </c>
      <c r="B209" t="s">
        <v>307</v>
      </c>
      <c r="C209" t="s">
        <v>1151</v>
      </c>
      <c r="D209" t="s">
        <v>308</v>
      </c>
      <c r="E209" s="37" t="s">
        <v>19</v>
      </c>
      <c r="F209" s="37" t="s">
        <v>20</v>
      </c>
      <c r="G209" t="s">
        <v>788</v>
      </c>
      <c r="H209" s="38">
        <f t="shared" si="26"/>
        <v>28</v>
      </c>
      <c r="I209" s="38">
        <f t="shared" si="20"/>
        <v>0</v>
      </c>
      <c r="J209" s="39">
        <f t="shared" si="21"/>
        <v>1</v>
      </c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</row>
    <row r="210" spans="1:40" ht="15.75" thickBot="1" x14ac:dyDescent="0.3">
      <c r="A210" t="s">
        <v>304</v>
      </c>
      <c r="B210" t="s">
        <v>309</v>
      </c>
      <c r="C210" t="s">
        <v>1151</v>
      </c>
      <c r="D210" t="s">
        <v>310</v>
      </c>
      <c r="E210" s="37" t="s">
        <v>19</v>
      </c>
      <c r="F210" s="37" t="s">
        <v>20</v>
      </c>
      <c r="G210" t="s">
        <v>789</v>
      </c>
      <c r="H210" s="38">
        <f t="shared" si="26"/>
        <v>28</v>
      </c>
      <c r="I210" s="38">
        <f t="shared" si="20"/>
        <v>0</v>
      </c>
      <c r="J210" s="39">
        <f t="shared" si="21"/>
        <v>1</v>
      </c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</row>
    <row r="211" spans="1:40" ht="15.75" thickBot="1" x14ac:dyDescent="0.3">
      <c r="A211" t="s">
        <v>304</v>
      </c>
      <c r="B211" t="s">
        <v>311</v>
      </c>
      <c r="C211" t="s">
        <v>1151</v>
      </c>
      <c r="D211" t="s">
        <v>312</v>
      </c>
      <c r="E211" s="37" t="s">
        <v>19</v>
      </c>
      <c r="F211" s="37" t="s">
        <v>20</v>
      </c>
      <c r="G211" t="s">
        <v>790</v>
      </c>
      <c r="H211" s="38">
        <f t="shared" si="26"/>
        <v>28</v>
      </c>
      <c r="I211" s="38">
        <f t="shared" si="20"/>
        <v>0</v>
      </c>
      <c r="J211" s="39">
        <f t="shared" si="21"/>
        <v>1</v>
      </c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</row>
    <row r="212" spans="1:40" ht="15.75" thickBot="1" x14ac:dyDescent="0.3">
      <c r="A212" t="s">
        <v>313</v>
      </c>
      <c r="B212" t="s">
        <v>1058</v>
      </c>
      <c r="C212" t="s">
        <v>1151</v>
      </c>
      <c r="D212" t="s">
        <v>316</v>
      </c>
      <c r="E212" s="37" t="s">
        <v>19</v>
      </c>
      <c r="F212" s="37" t="s">
        <v>28</v>
      </c>
      <c r="G212" t="s">
        <v>791</v>
      </c>
      <c r="H212" s="38">
        <f t="shared" si="26"/>
        <v>28</v>
      </c>
      <c r="I212" s="38">
        <f t="shared" si="20"/>
        <v>0</v>
      </c>
      <c r="J212" s="39">
        <f t="shared" si="21"/>
        <v>1</v>
      </c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</row>
    <row r="213" spans="1:40" ht="15.75" thickBot="1" x14ac:dyDescent="0.3">
      <c r="A213" t="s">
        <v>313</v>
      </c>
      <c r="B213" t="s">
        <v>317</v>
      </c>
      <c r="C213" t="s">
        <v>1151</v>
      </c>
      <c r="D213" t="s">
        <v>318</v>
      </c>
      <c r="E213" s="37" t="s">
        <v>19</v>
      </c>
      <c r="F213" s="37" t="s">
        <v>20</v>
      </c>
      <c r="G213" t="s">
        <v>792</v>
      </c>
      <c r="H213" s="38">
        <f t="shared" si="26"/>
        <v>28</v>
      </c>
      <c r="I213" s="38">
        <f t="shared" si="20"/>
        <v>0</v>
      </c>
      <c r="J213" s="39">
        <f t="shared" si="21"/>
        <v>1</v>
      </c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</row>
    <row r="214" spans="1:40" ht="15.75" thickBot="1" x14ac:dyDescent="0.3">
      <c r="A214" t="s">
        <v>313</v>
      </c>
      <c r="B214" t="s">
        <v>319</v>
      </c>
      <c r="C214" t="s">
        <v>1151</v>
      </c>
      <c r="D214" t="s">
        <v>320</v>
      </c>
      <c r="E214" s="37" t="s">
        <v>19</v>
      </c>
      <c r="F214" s="37" t="s">
        <v>1145</v>
      </c>
      <c r="G214" t="s">
        <v>793</v>
      </c>
      <c r="H214" s="38">
        <f t="shared" si="26"/>
        <v>28</v>
      </c>
      <c r="I214" s="38">
        <f t="shared" si="20"/>
        <v>0</v>
      </c>
      <c r="J214" s="39">
        <f t="shared" si="21"/>
        <v>1</v>
      </c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</row>
    <row r="215" spans="1:40" ht="15.75" thickBot="1" x14ac:dyDescent="0.3">
      <c r="A215" t="s">
        <v>313</v>
      </c>
      <c r="B215" t="s">
        <v>321</v>
      </c>
      <c r="C215" t="s">
        <v>1151</v>
      </c>
      <c r="D215" t="s">
        <v>322</v>
      </c>
      <c r="E215" s="37" t="s">
        <v>19</v>
      </c>
      <c r="F215" s="37" t="s">
        <v>20</v>
      </c>
      <c r="G215" t="s">
        <v>794</v>
      </c>
      <c r="H215" s="38">
        <f t="shared" si="26"/>
        <v>28</v>
      </c>
      <c r="I215" s="38">
        <f t="shared" si="20"/>
        <v>0</v>
      </c>
      <c r="J215" s="39">
        <f t="shared" si="21"/>
        <v>1</v>
      </c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</row>
    <row r="216" spans="1:40" ht="15.75" thickBot="1" x14ac:dyDescent="0.3">
      <c r="A216" t="s">
        <v>323</v>
      </c>
      <c r="B216" t="s">
        <v>324</v>
      </c>
      <c r="C216" t="s">
        <v>1151</v>
      </c>
      <c r="D216" t="s">
        <v>325</v>
      </c>
      <c r="E216" s="37" t="s">
        <v>19</v>
      </c>
      <c r="F216" s="37" t="s">
        <v>20</v>
      </c>
      <c r="G216" s="89" t="s">
        <v>1304</v>
      </c>
      <c r="H216" s="38">
        <f t="shared" si="26"/>
        <v>28</v>
      </c>
      <c r="I216" s="38">
        <f t="shared" si="20"/>
        <v>0</v>
      </c>
      <c r="J216" s="39">
        <f t="shared" si="21"/>
        <v>1</v>
      </c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</row>
    <row r="217" spans="1:40" ht="15.75" thickBot="1" x14ac:dyDescent="0.3">
      <c r="A217" t="s">
        <v>52</v>
      </c>
      <c r="B217" t="s">
        <v>326</v>
      </c>
      <c r="C217" t="s">
        <v>1151</v>
      </c>
      <c r="D217" t="s">
        <v>327</v>
      </c>
      <c r="E217" s="37" t="s">
        <v>19</v>
      </c>
      <c r="F217" s="37" t="s">
        <v>1144</v>
      </c>
      <c r="G217" t="s">
        <v>795</v>
      </c>
      <c r="H217" s="38">
        <f t="shared" si="26"/>
        <v>28</v>
      </c>
      <c r="I217" s="38">
        <f t="shared" si="20"/>
        <v>0</v>
      </c>
      <c r="J217" s="39">
        <f t="shared" si="21"/>
        <v>1</v>
      </c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</row>
    <row r="218" spans="1:40" ht="15.75" thickBot="1" x14ac:dyDescent="0.3">
      <c r="A218" t="s">
        <v>313</v>
      </c>
      <c r="B218" t="s">
        <v>328</v>
      </c>
      <c r="C218" t="s">
        <v>1151</v>
      </c>
      <c r="D218" t="s">
        <v>329</v>
      </c>
      <c r="E218" s="37" t="s">
        <v>19</v>
      </c>
      <c r="F218" s="37" t="s">
        <v>1144</v>
      </c>
      <c r="G218" t="s">
        <v>796</v>
      </c>
      <c r="H218" s="38">
        <f t="shared" si="26"/>
        <v>28</v>
      </c>
      <c r="I218" s="38">
        <f t="shared" si="20"/>
        <v>0</v>
      </c>
      <c r="J218" s="39">
        <f t="shared" si="21"/>
        <v>1</v>
      </c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</row>
    <row r="219" spans="1:40" ht="15.75" thickBot="1" x14ac:dyDescent="0.3">
      <c r="A219" t="s">
        <v>313</v>
      </c>
      <c r="B219" t="s">
        <v>314</v>
      </c>
      <c r="C219" t="s">
        <v>1151</v>
      </c>
      <c r="D219" t="s">
        <v>315</v>
      </c>
      <c r="E219" s="37" t="s">
        <v>15</v>
      </c>
      <c r="F219" s="37" t="s">
        <v>20</v>
      </c>
      <c r="G219" t="s">
        <v>797</v>
      </c>
      <c r="H219" s="38">
        <f t="shared" si="26"/>
        <v>28</v>
      </c>
      <c r="I219" s="38">
        <f>COUNTIF(K219:AL219,"APAGADO")</f>
        <v>0</v>
      </c>
      <c r="J219" s="39">
        <f>(H219)/(I219+H219)</f>
        <v>1</v>
      </c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</row>
    <row r="220" spans="1:40" ht="15.75" thickBot="1" x14ac:dyDescent="0.3">
      <c r="A220" t="s">
        <v>313</v>
      </c>
      <c r="B220" t="s">
        <v>330</v>
      </c>
      <c r="C220" t="s">
        <v>1151</v>
      </c>
      <c r="D220" t="s">
        <v>331</v>
      </c>
      <c r="E220" s="37" t="s">
        <v>15</v>
      </c>
      <c r="F220" s="37" t="s">
        <v>28</v>
      </c>
      <c r="G220" t="s">
        <v>798</v>
      </c>
      <c r="H220" s="38">
        <f t="shared" si="26"/>
        <v>28</v>
      </c>
      <c r="I220" s="38">
        <f t="shared" si="20"/>
        <v>0</v>
      </c>
      <c r="J220" s="39">
        <f t="shared" si="21"/>
        <v>1</v>
      </c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</row>
    <row r="221" spans="1:40" ht="15.75" thickBot="1" x14ac:dyDescent="0.3">
      <c r="A221" t="s">
        <v>334</v>
      </c>
      <c r="B221" t="s">
        <v>332</v>
      </c>
      <c r="C221" t="s">
        <v>1152</v>
      </c>
      <c r="D221" t="s">
        <v>333</v>
      </c>
      <c r="E221" s="37" t="s">
        <v>15</v>
      </c>
      <c r="F221" s="37" t="s">
        <v>28</v>
      </c>
      <c r="G221" t="s">
        <v>799</v>
      </c>
      <c r="H221" s="38">
        <f t="shared" si="26"/>
        <v>28</v>
      </c>
      <c r="I221" s="38">
        <f t="shared" si="20"/>
        <v>0</v>
      </c>
      <c r="J221" s="39">
        <f t="shared" si="21"/>
        <v>1</v>
      </c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</row>
    <row r="222" spans="1:40" ht="15.75" thickBot="1" x14ac:dyDescent="0.3">
      <c r="A222" t="s">
        <v>334</v>
      </c>
      <c r="B222" t="s">
        <v>335</v>
      </c>
      <c r="C222" t="s">
        <v>1152</v>
      </c>
      <c r="D222" t="s">
        <v>336</v>
      </c>
      <c r="E222" s="37" t="s">
        <v>73</v>
      </c>
      <c r="F222" s="37" t="s">
        <v>28</v>
      </c>
      <c r="G222" t="s">
        <v>800</v>
      </c>
      <c r="H222" s="38">
        <f t="shared" si="26"/>
        <v>28</v>
      </c>
      <c r="I222" s="38">
        <f t="shared" si="20"/>
        <v>0</v>
      </c>
      <c r="J222" s="39">
        <f t="shared" si="21"/>
        <v>1</v>
      </c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</row>
    <row r="223" spans="1:40" ht="15.75" thickBot="1" x14ac:dyDescent="0.3">
      <c r="A223" t="s">
        <v>334</v>
      </c>
      <c r="B223" t="s">
        <v>337</v>
      </c>
      <c r="C223" t="s">
        <v>1152</v>
      </c>
      <c r="D223" t="s">
        <v>336</v>
      </c>
      <c r="E223" s="37" t="s">
        <v>73</v>
      </c>
      <c r="F223" s="37" t="s">
        <v>28</v>
      </c>
      <c r="G223" t="s">
        <v>801</v>
      </c>
      <c r="H223" s="38">
        <f t="shared" si="26"/>
        <v>28</v>
      </c>
      <c r="I223" s="38">
        <f t="shared" si="20"/>
        <v>0</v>
      </c>
      <c r="J223" s="39">
        <f t="shared" si="21"/>
        <v>1</v>
      </c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</row>
    <row r="224" spans="1:40" ht="15.75" thickBot="1" x14ac:dyDescent="0.3">
      <c r="A224" t="s">
        <v>334</v>
      </c>
      <c r="B224" t="s">
        <v>338</v>
      </c>
      <c r="C224" t="s">
        <v>1152</v>
      </c>
      <c r="D224" t="s">
        <v>339</v>
      </c>
      <c r="E224" s="37" t="s">
        <v>73</v>
      </c>
      <c r="F224" s="37" t="s">
        <v>28</v>
      </c>
      <c r="G224" t="s">
        <v>802</v>
      </c>
      <c r="H224" s="38">
        <f t="shared" si="26"/>
        <v>28</v>
      </c>
      <c r="I224" s="38">
        <f t="shared" si="20"/>
        <v>0</v>
      </c>
      <c r="J224" s="39">
        <f t="shared" si="21"/>
        <v>1</v>
      </c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</row>
    <row r="225" spans="1:40" ht="15.75" thickBot="1" x14ac:dyDescent="0.3">
      <c r="A225" t="s">
        <v>334</v>
      </c>
      <c r="B225" t="s">
        <v>340</v>
      </c>
      <c r="C225" t="s">
        <v>1152</v>
      </c>
      <c r="D225" t="s">
        <v>339</v>
      </c>
      <c r="E225" s="37" t="s">
        <v>73</v>
      </c>
      <c r="F225" s="37" t="s">
        <v>28</v>
      </c>
      <c r="G225" t="s">
        <v>803</v>
      </c>
      <c r="H225" s="38">
        <f t="shared" si="26"/>
        <v>28</v>
      </c>
      <c r="I225" s="38">
        <f t="shared" si="20"/>
        <v>0</v>
      </c>
      <c r="J225" s="39">
        <f t="shared" si="21"/>
        <v>1</v>
      </c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</row>
    <row r="226" spans="1:40" ht="15.75" thickBot="1" x14ac:dyDescent="0.3">
      <c r="A226" t="s">
        <v>41</v>
      </c>
      <c r="B226" t="s">
        <v>342</v>
      </c>
      <c r="C226" t="s">
        <v>1152</v>
      </c>
      <c r="D226" t="s">
        <v>343</v>
      </c>
      <c r="E226" s="37" t="s">
        <v>15</v>
      </c>
      <c r="F226" s="37" t="s">
        <v>28</v>
      </c>
      <c r="G226" t="s">
        <v>806</v>
      </c>
      <c r="H226" s="38">
        <f t="shared" si="26"/>
        <v>28</v>
      </c>
      <c r="I226" s="38">
        <f t="shared" si="20"/>
        <v>0</v>
      </c>
      <c r="J226" s="39">
        <f t="shared" si="21"/>
        <v>1</v>
      </c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</row>
    <row r="227" spans="1:40" ht="15.75" thickBot="1" x14ac:dyDescent="0.3">
      <c r="A227" t="s">
        <v>41</v>
      </c>
      <c r="B227" t="s">
        <v>344</v>
      </c>
      <c r="C227" t="s">
        <v>1152</v>
      </c>
      <c r="D227" t="s">
        <v>343</v>
      </c>
      <c r="E227" s="37" t="s">
        <v>73</v>
      </c>
      <c r="F227" s="37" t="s">
        <v>28</v>
      </c>
      <c r="G227" t="s">
        <v>807</v>
      </c>
      <c r="H227" s="38">
        <f t="shared" si="26"/>
        <v>28</v>
      </c>
      <c r="I227" s="38">
        <f t="shared" si="20"/>
        <v>0</v>
      </c>
      <c r="J227" s="39">
        <f t="shared" si="21"/>
        <v>1</v>
      </c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</row>
    <row r="228" spans="1:40" ht="15.75" thickBot="1" x14ac:dyDescent="0.3">
      <c r="A228" t="s">
        <v>189</v>
      </c>
      <c r="B228" t="s">
        <v>345</v>
      </c>
      <c r="C228" t="s">
        <v>1152</v>
      </c>
      <c r="D228" t="s">
        <v>346</v>
      </c>
      <c r="E228" s="37" t="s">
        <v>15</v>
      </c>
      <c r="F228" s="37" t="s">
        <v>28</v>
      </c>
      <c r="G228" t="s">
        <v>808</v>
      </c>
      <c r="H228" s="38">
        <f t="shared" si="26"/>
        <v>28</v>
      </c>
      <c r="I228" s="38">
        <f t="shared" si="20"/>
        <v>0</v>
      </c>
      <c r="J228" s="39">
        <f t="shared" si="21"/>
        <v>1</v>
      </c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</row>
    <row r="229" spans="1:40" ht="15.75" thickBot="1" x14ac:dyDescent="0.3">
      <c r="A229" t="s">
        <v>189</v>
      </c>
      <c r="B229" t="s">
        <v>347</v>
      </c>
      <c r="C229" t="s">
        <v>1152</v>
      </c>
      <c r="D229" t="s">
        <v>346</v>
      </c>
      <c r="E229" s="37" t="s">
        <v>73</v>
      </c>
      <c r="F229" s="37" t="s">
        <v>28</v>
      </c>
      <c r="G229" t="s">
        <v>809</v>
      </c>
      <c r="H229" s="38">
        <f t="shared" si="26"/>
        <v>28</v>
      </c>
      <c r="I229" s="38">
        <f t="shared" si="20"/>
        <v>0</v>
      </c>
      <c r="J229" s="39">
        <f t="shared" si="21"/>
        <v>1</v>
      </c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</row>
    <row r="230" spans="1:40" ht="15.75" thickBot="1" x14ac:dyDescent="0.3">
      <c r="A230" t="s">
        <v>217</v>
      </c>
      <c r="B230" t="s">
        <v>348</v>
      </c>
      <c r="C230" t="s">
        <v>1152</v>
      </c>
      <c r="D230" t="s">
        <v>349</v>
      </c>
      <c r="E230" s="37" t="s">
        <v>15</v>
      </c>
      <c r="F230" s="37" t="s">
        <v>28</v>
      </c>
      <c r="G230" t="s">
        <v>810</v>
      </c>
      <c r="H230" s="38">
        <f t="shared" si="26"/>
        <v>28</v>
      </c>
      <c r="I230" s="38">
        <f t="shared" si="20"/>
        <v>0</v>
      </c>
      <c r="J230" s="39">
        <f t="shared" si="21"/>
        <v>1</v>
      </c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</row>
    <row r="231" spans="1:40" ht="15.75" thickBot="1" x14ac:dyDescent="0.3">
      <c r="A231" t="s">
        <v>217</v>
      </c>
      <c r="B231" t="s">
        <v>350</v>
      </c>
      <c r="C231" t="s">
        <v>1152</v>
      </c>
      <c r="D231" t="s">
        <v>349</v>
      </c>
      <c r="E231" s="37" t="s">
        <v>73</v>
      </c>
      <c r="F231" s="37" t="s">
        <v>28</v>
      </c>
      <c r="G231" t="s">
        <v>811</v>
      </c>
      <c r="H231" s="38">
        <f t="shared" si="26"/>
        <v>28</v>
      </c>
      <c r="I231" s="38">
        <f t="shared" si="20"/>
        <v>0</v>
      </c>
      <c r="J231" s="39">
        <f t="shared" si="21"/>
        <v>1</v>
      </c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</row>
    <row r="232" spans="1:40" ht="15.75" thickBot="1" x14ac:dyDescent="0.3">
      <c r="A232" t="s">
        <v>232</v>
      </c>
      <c r="B232" t="s">
        <v>1059</v>
      </c>
      <c r="C232" t="s">
        <v>1152</v>
      </c>
      <c r="D232" t="s">
        <v>351</v>
      </c>
      <c r="E232" s="37" t="s">
        <v>19</v>
      </c>
      <c r="F232" s="37" t="s">
        <v>28</v>
      </c>
      <c r="G232" t="s">
        <v>821</v>
      </c>
      <c r="H232" s="38">
        <f t="shared" si="26"/>
        <v>28</v>
      </c>
      <c r="I232" s="38">
        <f t="shared" si="20"/>
        <v>0</v>
      </c>
      <c r="J232" s="39">
        <f t="shared" si="21"/>
        <v>1</v>
      </c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</row>
    <row r="233" spans="1:40" ht="15.75" thickBot="1" x14ac:dyDescent="0.3">
      <c r="A233" t="s">
        <v>232</v>
      </c>
      <c r="B233" t="s">
        <v>352</v>
      </c>
      <c r="C233" t="s">
        <v>1152</v>
      </c>
      <c r="D233" t="s">
        <v>351</v>
      </c>
      <c r="E233" s="37" t="s">
        <v>73</v>
      </c>
      <c r="F233" s="37" t="s">
        <v>28</v>
      </c>
      <c r="G233" t="s">
        <v>812</v>
      </c>
      <c r="H233" s="38">
        <f t="shared" si="26"/>
        <v>28</v>
      </c>
      <c r="I233" s="38">
        <f t="shared" si="20"/>
        <v>0</v>
      </c>
      <c r="J233" s="39">
        <f t="shared" si="21"/>
        <v>1</v>
      </c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</row>
    <row r="234" spans="1:40" ht="15.75" thickBot="1" x14ac:dyDescent="0.3">
      <c r="A234" t="s">
        <v>290</v>
      </c>
      <c r="B234" t="s">
        <v>353</v>
      </c>
      <c r="C234" t="s">
        <v>1151</v>
      </c>
      <c r="D234" t="s">
        <v>354</v>
      </c>
      <c r="E234" s="37" t="s">
        <v>73</v>
      </c>
      <c r="F234" s="37" t="s">
        <v>28</v>
      </c>
      <c r="G234" t="s">
        <v>813</v>
      </c>
      <c r="H234" s="38">
        <f t="shared" si="26"/>
        <v>28</v>
      </c>
      <c r="I234" s="38">
        <f t="shared" si="20"/>
        <v>0</v>
      </c>
      <c r="J234" s="39">
        <f t="shared" si="21"/>
        <v>1</v>
      </c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</row>
    <row r="235" spans="1:40" ht="15.75" thickBot="1" x14ac:dyDescent="0.3">
      <c r="A235" t="s">
        <v>355</v>
      </c>
      <c r="B235" t="s">
        <v>356</v>
      </c>
      <c r="C235" t="s">
        <v>1152</v>
      </c>
      <c r="D235" t="s">
        <v>357</v>
      </c>
      <c r="E235" s="37" t="s">
        <v>15</v>
      </c>
      <c r="F235" s="37" t="s">
        <v>28</v>
      </c>
      <c r="G235" t="s">
        <v>815</v>
      </c>
      <c r="H235" s="38">
        <f t="shared" si="26"/>
        <v>28</v>
      </c>
      <c r="I235" s="38">
        <f t="shared" si="20"/>
        <v>0</v>
      </c>
      <c r="J235" s="39">
        <f t="shared" si="21"/>
        <v>1</v>
      </c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</row>
    <row r="236" spans="1:40" ht="15.75" thickBot="1" x14ac:dyDescent="0.3">
      <c r="A236" t="s">
        <v>355</v>
      </c>
      <c r="B236" t="s">
        <v>358</v>
      </c>
      <c r="C236" t="s">
        <v>1152</v>
      </c>
      <c r="D236" t="s">
        <v>357</v>
      </c>
      <c r="E236" s="37" t="s">
        <v>73</v>
      </c>
      <c r="F236" s="37" t="s">
        <v>28</v>
      </c>
      <c r="G236" t="s">
        <v>816</v>
      </c>
      <c r="H236" s="38">
        <f t="shared" si="26"/>
        <v>28</v>
      </c>
      <c r="I236" s="38">
        <f t="shared" si="20"/>
        <v>0</v>
      </c>
      <c r="J236" s="39">
        <f t="shared" si="21"/>
        <v>1</v>
      </c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</row>
    <row r="237" spans="1:40" ht="15.75" thickBot="1" x14ac:dyDescent="0.3">
      <c r="A237" t="s">
        <v>359</v>
      </c>
      <c r="B237" t="s">
        <v>1060</v>
      </c>
      <c r="C237" t="s">
        <v>1152</v>
      </c>
      <c r="D237" t="s">
        <v>360</v>
      </c>
      <c r="E237" s="37" t="s">
        <v>15</v>
      </c>
      <c r="F237" s="37" t="s">
        <v>28</v>
      </c>
      <c r="G237" t="s">
        <v>822</v>
      </c>
      <c r="H237" s="38">
        <f t="shared" si="26"/>
        <v>28</v>
      </c>
      <c r="I237" s="38">
        <f t="shared" si="20"/>
        <v>0</v>
      </c>
      <c r="J237" s="39">
        <f t="shared" si="21"/>
        <v>1</v>
      </c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</row>
    <row r="238" spans="1:40" ht="15.75" thickBot="1" x14ac:dyDescent="0.3">
      <c r="A238" t="s">
        <v>199</v>
      </c>
      <c r="B238" t="s">
        <v>361</v>
      </c>
      <c r="C238" t="s">
        <v>1152</v>
      </c>
      <c r="D238" t="s">
        <v>362</v>
      </c>
      <c r="E238" s="37" t="s">
        <v>15</v>
      </c>
      <c r="F238" s="37" t="s">
        <v>1145</v>
      </c>
      <c r="G238" t="s">
        <v>817</v>
      </c>
      <c r="H238" s="38">
        <f t="shared" si="26"/>
        <v>28</v>
      </c>
      <c r="I238" s="38">
        <f t="shared" si="20"/>
        <v>0</v>
      </c>
      <c r="J238" s="39">
        <f t="shared" si="21"/>
        <v>1</v>
      </c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</row>
    <row r="239" spans="1:40" ht="15.75" thickBot="1" x14ac:dyDescent="0.3">
      <c r="A239" t="s">
        <v>199</v>
      </c>
      <c r="B239" t="s">
        <v>363</v>
      </c>
      <c r="C239" t="s">
        <v>1152</v>
      </c>
      <c r="D239" t="s">
        <v>362</v>
      </c>
      <c r="E239" s="37" t="s">
        <v>73</v>
      </c>
      <c r="F239" s="37" t="s">
        <v>1145</v>
      </c>
      <c r="G239" t="s">
        <v>818</v>
      </c>
      <c r="H239" s="38">
        <f t="shared" si="26"/>
        <v>28</v>
      </c>
      <c r="I239" s="38">
        <f t="shared" si="20"/>
        <v>0</v>
      </c>
      <c r="J239" s="39">
        <f t="shared" si="21"/>
        <v>1</v>
      </c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</row>
    <row r="240" spans="1:40" ht="15.75" thickBot="1" x14ac:dyDescent="0.3">
      <c r="A240" t="s">
        <v>364</v>
      </c>
      <c r="B240" t="s">
        <v>1299</v>
      </c>
      <c r="C240" t="s">
        <v>1152</v>
      </c>
      <c r="D240" t="s">
        <v>1305</v>
      </c>
      <c r="E240" s="37" t="s">
        <v>15</v>
      </c>
      <c r="F240" s="37" t="s">
        <v>28</v>
      </c>
      <c r="G240" t="s">
        <v>823</v>
      </c>
      <c r="H240" s="38">
        <f t="shared" si="26"/>
        <v>28</v>
      </c>
      <c r="I240" s="38">
        <f t="shared" si="20"/>
        <v>0</v>
      </c>
      <c r="J240" s="39">
        <f t="shared" si="21"/>
        <v>1</v>
      </c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</row>
    <row r="241" spans="1:40" ht="15.75" thickBot="1" x14ac:dyDescent="0.3">
      <c r="A241" t="s">
        <v>364</v>
      </c>
      <c r="B241" t="s">
        <v>365</v>
      </c>
      <c r="C241" t="s">
        <v>1152</v>
      </c>
      <c r="D241" t="s">
        <v>1305</v>
      </c>
      <c r="E241" s="37" t="s">
        <v>73</v>
      </c>
      <c r="F241" s="37" t="s">
        <v>28</v>
      </c>
      <c r="G241" t="s">
        <v>824</v>
      </c>
      <c r="H241" s="38">
        <f t="shared" si="26"/>
        <v>28</v>
      </c>
      <c r="I241" s="38">
        <f t="shared" si="20"/>
        <v>0</v>
      </c>
      <c r="J241" s="39">
        <f t="shared" si="21"/>
        <v>1</v>
      </c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</row>
    <row r="242" spans="1:40" ht="15.75" thickBot="1" x14ac:dyDescent="0.3">
      <c r="A242" t="s">
        <v>355</v>
      </c>
      <c r="B242" t="s">
        <v>366</v>
      </c>
      <c r="C242" t="s">
        <v>1152</v>
      </c>
      <c r="D242" t="s">
        <v>367</v>
      </c>
      <c r="E242" s="37" t="s">
        <v>15</v>
      </c>
      <c r="F242" s="37" t="s">
        <v>28</v>
      </c>
      <c r="G242" t="s">
        <v>820</v>
      </c>
      <c r="H242" s="38">
        <f t="shared" si="26"/>
        <v>28</v>
      </c>
      <c r="I242" s="38">
        <f t="shared" si="20"/>
        <v>0</v>
      </c>
      <c r="J242" s="39">
        <f t="shared" si="21"/>
        <v>1</v>
      </c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</row>
    <row r="243" spans="1:40" ht="15.75" thickBot="1" x14ac:dyDescent="0.3">
      <c r="A243" t="s">
        <v>355</v>
      </c>
      <c r="B243" t="s">
        <v>368</v>
      </c>
      <c r="C243" t="s">
        <v>1152</v>
      </c>
      <c r="D243" t="s">
        <v>367</v>
      </c>
      <c r="E243" s="37" t="s">
        <v>73</v>
      </c>
      <c r="F243" s="37" t="s">
        <v>28</v>
      </c>
      <c r="G243" t="s">
        <v>819</v>
      </c>
      <c r="H243" s="38">
        <f t="shared" si="26"/>
        <v>28</v>
      </c>
      <c r="I243" s="38">
        <f t="shared" ref="I243:I310" si="27">COUNTIF(K243:AL243,"APAGADO")</f>
        <v>0</v>
      </c>
      <c r="J243" s="39">
        <f t="shared" ref="J243:J310" si="28">(H243)/(I243+H243)</f>
        <v>1</v>
      </c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</row>
    <row r="244" spans="1:40" ht="15.75" thickBot="1" x14ac:dyDescent="0.3">
      <c r="A244" t="s">
        <v>187</v>
      </c>
      <c r="B244" t="s">
        <v>1061</v>
      </c>
      <c r="C244" t="s">
        <v>1151</v>
      </c>
      <c r="D244" t="s">
        <v>1062</v>
      </c>
      <c r="E244" s="37" t="s">
        <v>73</v>
      </c>
      <c r="F244" s="37" t="s">
        <v>28</v>
      </c>
      <c r="G244"/>
      <c r="H244" s="38">
        <f t="shared" si="26"/>
        <v>28</v>
      </c>
      <c r="I244" s="38">
        <f t="shared" si="27"/>
        <v>0</v>
      </c>
      <c r="J244" s="39">
        <f t="shared" si="28"/>
        <v>1</v>
      </c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</row>
    <row r="245" spans="1:40" ht="15.75" thickBot="1" x14ac:dyDescent="0.3">
      <c r="A245" t="s">
        <v>189</v>
      </c>
      <c r="B245" t="s">
        <v>1063</v>
      </c>
      <c r="C245" t="s">
        <v>1152</v>
      </c>
      <c r="D245" t="s">
        <v>1064</v>
      </c>
      <c r="E245" s="37" t="s">
        <v>73</v>
      </c>
      <c r="F245" s="37" t="s">
        <v>28</v>
      </c>
      <c r="G245"/>
      <c r="H245" s="38">
        <f t="shared" si="26"/>
        <v>28</v>
      </c>
      <c r="I245" s="38">
        <f t="shared" si="27"/>
        <v>0</v>
      </c>
      <c r="J245" s="39">
        <f t="shared" si="28"/>
        <v>1</v>
      </c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</row>
    <row r="246" spans="1:40" ht="15.75" thickBot="1" x14ac:dyDescent="0.3">
      <c r="A246" t="s">
        <v>217</v>
      </c>
      <c r="B246" t="s">
        <v>1065</v>
      </c>
      <c r="C246" t="s">
        <v>1152</v>
      </c>
      <c r="D246" t="s">
        <v>1066</v>
      </c>
      <c r="E246" s="37" t="s">
        <v>19</v>
      </c>
      <c r="F246" s="37" t="s">
        <v>28</v>
      </c>
      <c r="G246"/>
      <c r="H246" s="38">
        <f t="shared" si="26"/>
        <v>28</v>
      </c>
      <c r="I246" s="38">
        <f t="shared" si="27"/>
        <v>0</v>
      </c>
      <c r="J246" s="39">
        <f t="shared" si="28"/>
        <v>1</v>
      </c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</row>
    <row r="247" spans="1:40" ht="15.75" thickBot="1" x14ac:dyDescent="0.3">
      <c r="A247" t="s">
        <v>290</v>
      </c>
      <c r="B247" t="s">
        <v>369</v>
      </c>
      <c r="C247" t="s">
        <v>1152</v>
      </c>
      <c r="D247" t="s">
        <v>354</v>
      </c>
      <c r="E247" s="37" t="s">
        <v>15</v>
      </c>
      <c r="F247" s="37" t="s">
        <v>28</v>
      </c>
      <c r="G247" t="s">
        <v>814</v>
      </c>
      <c r="H247" s="38">
        <f t="shared" si="26"/>
        <v>28</v>
      </c>
      <c r="I247" s="38">
        <f t="shared" si="27"/>
        <v>0</v>
      </c>
      <c r="J247" s="39">
        <f t="shared" si="28"/>
        <v>1</v>
      </c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</row>
    <row r="248" spans="1:40" ht="15.75" thickBot="1" x14ac:dyDescent="0.3">
      <c r="A248" t="s">
        <v>290</v>
      </c>
      <c r="B248" t="s">
        <v>1067</v>
      </c>
      <c r="C248" t="s">
        <v>1152</v>
      </c>
      <c r="D248" t="s">
        <v>1068</v>
      </c>
      <c r="E248" s="37" t="s">
        <v>73</v>
      </c>
      <c r="F248" s="37" t="s">
        <v>28</v>
      </c>
      <c r="G248"/>
      <c r="H248" s="38">
        <f t="shared" si="26"/>
        <v>28</v>
      </c>
      <c r="I248" s="38">
        <f t="shared" si="27"/>
        <v>0</v>
      </c>
      <c r="J248" s="39">
        <f t="shared" si="28"/>
        <v>1</v>
      </c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</row>
    <row r="249" spans="1:40" ht="15.75" thickBot="1" x14ac:dyDescent="0.3">
      <c r="A249" t="s">
        <v>355</v>
      </c>
      <c r="B249" t="s">
        <v>1069</v>
      </c>
      <c r="C249" t="s">
        <v>1152</v>
      </c>
      <c r="D249" t="s">
        <v>357</v>
      </c>
      <c r="E249" s="37" t="s">
        <v>19</v>
      </c>
      <c r="F249" s="37" t="s">
        <v>28</v>
      </c>
      <c r="G249"/>
      <c r="H249" s="38">
        <f t="shared" si="26"/>
        <v>28</v>
      </c>
      <c r="I249" s="38">
        <f t="shared" si="27"/>
        <v>0</v>
      </c>
      <c r="J249" s="39">
        <f t="shared" si="28"/>
        <v>1</v>
      </c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</row>
    <row r="250" spans="1:40" ht="15.75" thickBot="1" x14ac:dyDescent="0.3">
      <c r="A250" t="s">
        <v>199</v>
      </c>
      <c r="B250" t="s">
        <v>1070</v>
      </c>
      <c r="C250" t="s">
        <v>1152</v>
      </c>
      <c r="D250" t="s">
        <v>1071</v>
      </c>
      <c r="E250" s="37" t="s">
        <v>73</v>
      </c>
      <c r="F250" s="37" t="s">
        <v>28</v>
      </c>
      <c r="G250"/>
      <c r="H250" s="38">
        <f t="shared" si="26"/>
        <v>28</v>
      </c>
      <c r="I250" s="38">
        <f t="shared" si="27"/>
        <v>0</v>
      </c>
      <c r="J250" s="39">
        <f t="shared" si="28"/>
        <v>1</v>
      </c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</row>
    <row r="251" spans="1:40" ht="15.75" thickBot="1" x14ac:dyDescent="0.3">
      <c r="A251" t="s">
        <v>364</v>
      </c>
      <c r="B251" t="s">
        <v>1072</v>
      </c>
      <c r="C251" t="s">
        <v>1152</v>
      </c>
      <c r="D251" t="s">
        <v>1073</v>
      </c>
      <c r="E251" s="37" t="s">
        <v>19</v>
      </c>
      <c r="F251" s="37" t="s">
        <v>28</v>
      </c>
      <c r="G251"/>
      <c r="H251" s="38">
        <f t="shared" si="26"/>
        <v>28</v>
      </c>
      <c r="I251" s="38">
        <f t="shared" si="27"/>
        <v>0</v>
      </c>
      <c r="J251" s="39">
        <f t="shared" si="28"/>
        <v>1</v>
      </c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</row>
    <row r="252" spans="1:40" ht="15.75" thickBot="1" x14ac:dyDescent="0.3">
      <c r="A252" t="s">
        <v>355</v>
      </c>
      <c r="B252" t="s">
        <v>1074</v>
      </c>
      <c r="C252" t="s">
        <v>1152</v>
      </c>
      <c r="D252" t="s">
        <v>1075</v>
      </c>
      <c r="E252" s="37" t="s">
        <v>73</v>
      </c>
      <c r="F252" s="37" t="s">
        <v>28</v>
      </c>
      <c r="G252"/>
      <c r="H252" s="38">
        <f t="shared" si="26"/>
        <v>28</v>
      </c>
      <c r="I252" s="38">
        <f t="shared" si="27"/>
        <v>0</v>
      </c>
      <c r="J252" s="39">
        <f t="shared" si="28"/>
        <v>1</v>
      </c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</row>
    <row r="253" spans="1:40" ht="15.75" thickBot="1" x14ac:dyDescent="0.3">
      <c r="A253" t="s">
        <v>232</v>
      </c>
      <c r="B253" t="s">
        <v>1076</v>
      </c>
      <c r="C253" t="s">
        <v>1152</v>
      </c>
      <c r="D253" t="s">
        <v>1077</v>
      </c>
      <c r="E253" s="37" t="s">
        <v>73</v>
      </c>
      <c r="F253" s="37" t="s">
        <v>28</v>
      </c>
      <c r="G253" t="s">
        <v>821</v>
      </c>
      <c r="H253" s="38">
        <f t="shared" si="26"/>
        <v>28</v>
      </c>
      <c r="I253" s="38">
        <f t="shared" si="27"/>
        <v>0</v>
      </c>
      <c r="J253" s="39">
        <f t="shared" si="28"/>
        <v>1</v>
      </c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</row>
    <row r="254" spans="1:40" ht="15.75" thickBot="1" x14ac:dyDescent="0.3">
      <c r="A254" t="s">
        <v>370</v>
      </c>
      <c r="B254" t="s">
        <v>371</v>
      </c>
      <c r="C254" t="s">
        <v>1152</v>
      </c>
      <c r="D254" t="s">
        <v>372</v>
      </c>
      <c r="E254" s="37" t="s">
        <v>15</v>
      </c>
      <c r="F254" s="37" t="s">
        <v>28</v>
      </c>
      <c r="G254" t="s">
        <v>825</v>
      </c>
      <c r="H254" s="38">
        <f t="shared" si="26"/>
        <v>28</v>
      </c>
      <c r="I254" s="38">
        <f t="shared" si="27"/>
        <v>0</v>
      </c>
      <c r="J254" s="39">
        <f t="shared" si="28"/>
        <v>1</v>
      </c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</row>
    <row r="255" spans="1:40" ht="15.75" thickBot="1" x14ac:dyDescent="0.3">
      <c r="A255" t="s">
        <v>370</v>
      </c>
      <c r="B255" t="s">
        <v>1078</v>
      </c>
      <c r="C255" t="s">
        <v>1152</v>
      </c>
      <c r="D255" t="s">
        <v>373</v>
      </c>
      <c r="E255" s="37" t="s">
        <v>15</v>
      </c>
      <c r="F255" s="37" t="s">
        <v>28</v>
      </c>
      <c r="G255" t="s">
        <v>826</v>
      </c>
      <c r="H255" s="38">
        <f t="shared" si="26"/>
        <v>28</v>
      </c>
      <c r="I255" s="38">
        <f t="shared" si="27"/>
        <v>0</v>
      </c>
      <c r="J255" s="39">
        <f t="shared" si="28"/>
        <v>1</v>
      </c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</row>
    <row r="256" spans="1:40" ht="15.75" thickBot="1" x14ac:dyDescent="0.3">
      <c r="A256" t="s">
        <v>370</v>
      </c>
      <c r="B256" t="s">
        <v>374</v>
      </c>
      <c r="C256" t="s">
        <v>1152</v>
      </c>
      <c r="D256" t="s">
        <v>375</v>
      </c>
      <c r="E256" s="37" t="s">
        <v>73</v>
      </c>
      <c r="F256" s="37" t="s">
        <v>28</v>
      </c>
      <c r="G256" t="s">
        <v>827</v>
      </c>
      <c r="H256" s="38">
        <f t="shared" si="26"/>
        <v>28</v>
      </c>
      <c r="I256" s="38">
        <f t="shared" si="27"/>
        <v>0</v>
      </c>
      <c r="J256" s="39">
        <f t="shared" si="28"/>
        <v>1</v>
      </c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</row>
    <row r="257" spans="1:40" ht="15.75" thickBot="1" x14ac:dyDescent="0.3">
      <c r="A257" t="s">
        <v>370</v>
      </c>
      <c r="B257" t="s">
        <v>376</v>
      </c>
      <c r="C257" t="s">
        <v>1152</v>
      </c>
      <c r="D257" t="s">
        <v>375</v>
      </c>
      <c r="E257" s="37" t="s">
        <v>73</v>
      </c>
      <c r="F257" s="37" t="s">
        <v>28</v>
      </c>
      <c r="G257" t="s">
        <v>828</v>
      </c>
      <c r="H257" s="38">
        <f t="shared" si="26"/>
        <v>28</v>
      </c>
      <c r="I257" s="38">
        <f t="shared" si="27"/>
        <v>0</v>
      </c>
      <c r="J257" s="39">
        <f t="shared" si="28"/>
        <v>1</v>
      </c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</row>
    <row r="258" spans="1:40" ht="15.75" thickBot="1" x14ac:dyDescent="0.3">
      <c r="A258" t="s">
        <v>370</v>
      </c>
      <c r="B258" t="s">
        <v>377</v>
      </c>
      <c r="C258" t="s">
        <v>1152</v>
      </c>
      <c r="D258" t="s">
        <v>378</v>
      </c>
      <c r="E258" s="37" t="s">
        <v>73</v>
      </c>
      <c r="F258" s="37" t="s">
        <v>28</v>
      </c>
      <c r="G258" t="s">
        <v>829</v>
      </c>
      <c r="H258" s="38">
        <f t="shared" si="26"/>
        <v>28</v>
      </c>
      <c r="I258" s="38">
        <f t="shared" si="27"/>
        <v>0</v>
      </c>
      <c r="J258" s="39">
        <f t="shared" si="28"/>
        <v>1</v>
      </c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</row>
    <row r="259" spans="1:40" ht="15.75" thickBot="1" x14ac:dyDescent="0.3">
      <c r="A259" t="s">
        <v>370</v>
      </c>
      <c r="B259" t="s">
        <v>379</v>
      </c>
      <c r="C259" t="s">
        <v>1152</v>
      </c>
      <c r="D259" t="s">
        <v>378</v>
      </c>
      <c r="E259" s="37" t="s">
        <v>46</v>
      </c>
      <c r="F259" s="37" t="s">
        <v>28</v>
      </c>
      <c r="G259" t="s">
        <v>830</v>
      </c>
      <c r="H259" s="38">
        <f t="shared" si="26"/>
        <v>28</v>
      </c>
      <c r="I259" s="38">
        <f t="shared" si="27"/>
        <v>0</v>
      </c>
      <c r="J259" s="39">
        <f t="shared" si="28"/>
        <v>1</v>
      </c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</row>
    <row r="260" spans="1:40" ht="15.75" thickBot="1" x14ac:dyDescent="0.3">
      <c r="A260" t="s">
        <v>380</v>
      </c>
      <c r="B260" t="s">
        <v>1088</v>
      </c>
      <c r="C260" t="s">
        <v>1152</v>
      </c>
      <c r="D260" t="s">
        <v>381</v>
      </c>
      <c r="E260" s="37" t="s">
        <v>15</v>
      </c>
      <c r="F260" s="37" t="s">
        <v>28</v>
      </c>
      <c r="G260" t="s">
        <v>831</v>
      </c>
      <c r="H260" s="38">
        <f t="shared" si="26"/>
        <v>28</v>
      </c>
      <c r="I260" s="38">
        <f>COUNTIF(K260:AL260,"APAGADO")</f>
        <v>0</v>
      </c>
      <c r="J260" s="39">
        <f>(H260)/(I260+H260)</f>
        <v>1</v>
      </c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</row>
    <row r="261" spans="1:40" ht="15.75" thickBot="1" x14ac:dyDescent="0.3">
      <c r="A261" t="s">
        <v>380</v>
      </c>
      <c r="B261" t="s">
        <v>1089</v>
      </c>
      <c r="C261" t="s">
        <v>1152</v>
      </c>
      <c r="D261" t="s">
        <v>382</v>
      </c>
      <c r="E261" s="37" t="s">
        <v>15</v>
      </c>
      <c r="F261" s="37" t="s">
        <v>28</v>
      </c>
      <c r="G261" t="s">
        <v>834</v>
      </c>
      <c r="H261" s="38">
        <f t="shared" si="26"/>
        <v>28</v>
      </c>
      <c r="I261" s="38">
        <f>COUNTIF(K261:AL261,"APAGADO")</f>
        <v>0</v>
      </c>
      <c r="J261" s="39">
        <f>(H261)/(I261+H261)</f>
        <v>1</v>
      </c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</row>
    <row r="262" spans="1:40" ht="15.75" thickBot="1" x14ac:dyDescent="0.3">
      <c r="A262" t="s">
        <v>380</v>
      </c>
      <c r="B262" t="s">
        <v>383</v>
      </c>
      <c r="C262" t="s">
        <v>1152</v>
      </c>
      <c r="D262" t="s">
        <v>384</v>
      </c>
      <c r="E262" s="37" t="s">
        <v>73</v>
      </c>
      <c r="F262" s="37" t="s">
        <v>28</v>
      </c>
      <c r="G262" t="s">
        <v>832</v>
      </c>
      <c r="H262" s="38">
        <f t="shared" si="26"/>
        <v>28</v>
      </c>
      <c r="I262" s="38">
        <f>COUNTIF(K262:AL262,"APAGADO")</f>
        <v>0</v>
      </c>
      <c r="J262" s="39">
        <f>(H262)/(I262+H262)</f>
        <v>1</v>
      </c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</row>
    <row r="263" spans="1:40" ht="15.75" thickBot="1" x14ac:dyDescent="0.3">
      <c r="A263" t="s">
        <v>380</v>
      </c>
      <c r="B263" t="s">
        <v>385</v>
      </c>
      <c r="C263" t="s">
        <v>1152</v>
      </c>
      <c r="D263" t="s">
        <v>384</v>
      </c>
      <c r="E263" s="37" t="s">
        <v>73</v>
      </c>
      <c r="F263" s="37" t="s">
        <v>28</v>
      </c>
      <c r="G263" t="s">
        <v>833</v>
      </c>
      <c r="H263" s="38">
        <f t="shared" si="26"/>
        <v>28</v>
      </c>
      <c r="I263" s="38">
        <f>COUNTIF(K263:AL263,"APAGADO")</f>
        <v>0</v>
      </c>
      <c r="J263" s="39">
        <f>(H263)/(I263+H263)</f>
        <v>1</v>
      </c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</row>
    <row r="264" spans="1:40" ht="15.75" thickBot="1" x14ac:dyDescent="0.3">
      <c r="A264" t="s">
        <v>380</v>
      </c>
      <c r="B264" t="s">
        <v>1079</v>
      </c>
      <c r="C264" t="s">
        <v>1152</v>
      </c>
      <c r="D264" t="s">
        <v>386</v>
      </c>
      <c r="E264" s="37" t="s">
        <v>15</v>
      </c>
      <c r="F264" s="37" t="s">
        <v>28</v>
      </c>
      <c r="G264" t="s">
        <v>835</v>
      </c>
      <c r="H264" s="38">
        <f t="shared" si="26"/>
        <v>28</v>
      </c>
      <c r="I264" s="38">
        <f t="shared" si="27"/>
        <v>0</v>
      </c>
      <c r="J264" s="39">
        <f t="shared" si="28"/>
        <v>1</v>
      </c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</row>
    <row r="265" spans="1:40" ht="15.75" thickBot="1" x14ac:dyDescent="0.3">
      <c r="A265" t="s">
        <v>380</v>
      </c>
      <c r="B265" t="s">
        <v>1080</v>
      </c>
      <c r="C265" t="s">
        <v>1152</v>
      </c>
      <c r="D265" t="s">
        <v>1081</v>
      </c>
      <c r="E265" s="37" t="s">
        <v>19</v>
      </c>
      <c r="F265" s="37" t="s">
        <v>28</v>
      </c>
      <c r="G265" t="s">
        <v>989</v>
      </c>
      <c r="H265" s="38">
        <f t="shared" si="26"/>
        <v>28</v>
      </c>
      <c r="I265" s="38">
        <f t="shared" si="27"/>
        <v>0</v>
      </c>
      <c r="J265" s="39">
        <f t="shared" si="28"/>
        <v>1</v>
      </c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</row>
    <row r="266" spans="1:40" ht="15.75" thickBot="1" x14ac:dyDescent="0.3">
      <c r="A266" t="s">
        <v>380</v>
      </c>
      <c r="B266" t="s">
        <v>1082</v>
      </c>
      <c r="C266" t="s">
        <v>1152</v>
      </c>
      <c r="D266" t="s">
        <v>1083</v>
      </c>
      <c r="E266" s="37" t="s">
        <v>19</v>
      </c>
      <c r="F266" s="37" t="s">
        <v>28</v>
      </c>
      <c r="G266" t="s">
        <v>990</v>
      </c>
      <c r="H266" s="38">
        <f t="shared" si="26"/>
        <v>28</v>
      </c>
      <c r="I266" s="38">
        <f t="shared" si="27"/>
        <v>0</v>
      </c>
      <c r="J266" s="39">
        <f t="shared" si="28"/>
        <v>1</v>
      </c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</row>
    <row r="267" spans="1:40" ht="15.75" thickBot="1" x14ac:dyDescent="0.3">
      <c r="A267" t="s">
        <v>380</v>
      </c>
      <c r="B267" t="s">
        <v>1084</v>
      </c>
      <c r="C267" t="s">
        <v>1152</v>
      </c>
      <c r="D267" t="s">
        <v>1085</v>
      </c>
      <c r="E267" s="37" t="s">
        <v>19</v>
      </c>
      <c r="F267" s="37" t="s">
        <v>28</v>
      </c>
      <c r="G267" t="s">
        <v>991</v>
      </c>
      <c r="H267" s="38">
        <f t="shared" ref="H267:H332" si="29">COUNTIF(K267:AL267,"")</f>
        <v>28</v>
      </c>
      <c r="I267" s="38">
        <f t="shared" si="27"/>
        <v>0</v>
      </c>
      <c r="J267" s="39">
        <f t="shared" si="28"/>
        <v>1</v>
      </c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</row>
    <row r="268" spans="1:40" ht="15.75" thickBot="1" x14ac:dyDescent="0.3">
      <c r="A268" t="s">
        <v>380</v>
      </c>
      <c r="B268" t="s">
        <v>1086</v>
      </c>
      <c r="C268" t="s">
        <v>1152</v>
      </c>
      <c r="D268" t="s">
        <v>1087</v>
      </c>
      <c r="E268" s="37" t="s">
        <v>19</v>
      </c>
      <c r="F268" s="37" t="s">
        <v>28</v>
      </c>
      <c r="G268" t="s">
        <v>992</v>
      </c>
      <c r="H268" s="38">
        <f t="shared" si="29"/>
        <v>28</v>
      </c>
      <c r="I268" s="38">
        <f t="shared" si="27"/>
        <v>0</v>
      </c>
      <c r="J268" s="39">
        <f t="shared" si="28"/>
        <v>1</v>
      </c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</row>
    <row r="269" spans="1:40" ht="15.75" thickBot="1" x14ac:dyDescent="0.3">
      <c r="A269" t="s">
        <v>380</v>
      </c>
      <c r="B269" t="s">
        <v>1264</v>
      </c>
      <c r="C269" t="s">
        <v>1152</v>
      </c>
      <c r="D269" t="s">
        <v>1247</v>
      </c>
      <c r="E269" s="37" t="s">
        <v>19</v>
      </c>
      <c r="F269" s="37" t="s">
        <v>28</v>
      </c>
      <c r="G269" t="s">
        <v>1249</v>
      </c>
      <c r="H269" s="38">
        <f t="shared" si="29"/>
        <v>28</v>
      </c>
      <c r="I269" s="38">
        <f>COUNTIF(K269:AL269,"APAGADO")</f>
        <v>0</v>
      </c>
      <c r="J269" s="39">
        <f>(H269)/(I269+H269)</f>
        <v>1</v>
      </c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</row>
    <row r="270" spans="1:40" ht="15.75" thickBot="1" x14ac:dyDescent="0.3">
      <c r="A270" t="s">
        <v>380</v>
      </c>
      <c r="B270" t="s">
        <v>1265</v>
      </c>
      <c r="C270" t="s">
        <v>1152</v>
      </c>
      <c r="D270" t="s">
        <v>1247</v>
      </c>
      <c r="E270" s="37" t="s">
        <v>19</v>
      </c>
      <c r="F270" s="37" t="s">
        <v>28</v>
      </c>
      <c r="G270" t="s">
        <v>1250</v>
      </c>
      <c r="H270" s="38">
        <f t="shared" si="29"/>
        <v>28</v>
      </c>
      <c r="I270" s="38">
        <f>COUNTIF(K270:AL270,"APAGADO")</f>
        <v>0</v>
      </c>
      <c r="J270" s="39">
        <f>(H270)/(I270+H270)</f>
        <v>1</v>
      </c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</row>
    <row r="271" spans="1:40" ht="15.75" thickBot="1" x14ac:dyDescent="0.3">
      <c r="A271" t="s">
        <v>380</v>
      </c>
      <c r="B271" t="s">
        <v>1283</v>
      </c>
      <c r="C271" t="s">
        <v>1152</v>
      </c>
      <c r="D271" t="s">
        <v>1246</v>
      </c>
      <c r="E271" s="37" t="s">
        <v>73</v>
      </c>
      <c r="F271" s="37" t="s">
        <v>28</v>
      </c>
      <c r="G271" t="s">
        <v>1248</v>
      </c>
      <c r="H271" s="38">
        <f t="shared" si="29"/>
        <v>28</v>
      </c>
      <c r="I271" s="38">
        <f>COUNTIF(K271:AL271,"APAGADO")</f>
        <v>0</v>
      </c>
      <c r="J271" s="39">
        <f>(H271)/(I271+H271)</f>
        <v>1</v>
      </c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</row>
    <row r="272" spans="1:40" ht="15.75" thickBot="1" x14ac:dyDescent="0.3">
      <c r="A272" t="s">
        <v>980</v>
      </c>
      <c r="B272" t="s">
        <v>1090</v>
      </c>
      <c r="C272" t="s">
        <v>1152</v>
      </c>
      <c r="D272" t="s">
        <v>1091</v>
      </c>
      <c r="E272" s="37" t="s">
        <v>1146</v>
      </c>
      <c r="F272" s="37" t="s">
        <v>28</v>
      </c>
      <c r="G272" t="s">
        <v>982</v>
      </c>
      <c r="H272" s="38">
        <f t="shared" si="29"/>
        <v>28</v>
      </c>
      <c r="I272" s="38">
        <f t="shared" si="27"/>
        <v>0</v>
      </c>
      <c r="J272" s="39">
        <f t="shared" si="28"/>
        <v>1</v>
      </c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</row>
    <row r="273" spans="1:40" ht="15.75" thickBot="1" x14ac:dyDescent="0.3">
      <c r="A273" t="s">
        <v>980</v>
      </c>
      <c r="B273" t="s">
        <v>979</v>
      </c>
      <c r="C273" t="s">
        <v>1152</v>
      </c>
      <c r="D273" t="s">
        <v>1091</v>
      </c>
      <c r="E273" s="37" t="s">
        <v>1147</v>
      </c>
      <c r="F273" s="37" t="s">
        <v>28</v>
      </c>
      <c r="G273" t="s">
        <v>981</v>
      </c>
      <c r="H273" s="38">
        <f t="shared" si="29"/>
        <v>28</v>
      </c>
      <c r="I273" s="38">
        <f t="shared" si="27"/>
        <v>0</v>
      </c>
      <c r="J273" s="39">
        <f t="shared" si="28"/>
        <v>1</v>
      </c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</row>
    <row r="274" spans="1:40" ht="15.75" thickBot="1" x14ac:dyDescent="0.3">
      <c r="A274" t="s">
        <v>267</v>
      </c>
      <c r="B274" t="s">
        <v>387</v>
      </c>
      <c r="C274" t="s">
        <v>1151</v>
      </c>
      <c r="D274" t="s">
        <v>388</v>
      </c>
      <c r="E274" s="37" t="s">
        <v>19</v>
      </c>
      <c r="F274" s="37" t="s">
        <v>28</v>
      </c>
      <c r="G274" t="s">
        <v>836</v>
      </c>
      <c r="H274" s="38">
        <f t="shared" si="29"/>
        <v>28</v>
      </c>
      <c r="I274" s="38">
        <f>COUNTIF(K274:AL274,"APAGADO")</f>
        <v>0</v>
      </c>
      <c r="J274" s="39">
        <f>(H274)/(I274+H274)</f>
        <v>1</v>
      </c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</row>
    <row r="275" spans="1:40" ht="15.75" thickBot="1" x14ac:dyDescent="0.3">
      <c r="A275" t="s">
        <v>267</v>
      </c>
      <c r="B275" t="s">
        <v>1092</v>
      </c>
      <c r="C275" t="s">
        <v>1151</v>
      </c>
      <c r="D275" t="s">
        <v>341</v>
      </c>
      <c r="E275" s="37" t="s">
        <v>73</v>
      </c>
      <c r="F275" s="37" t="s">
        <v>28</v>
      </c>
      <c r="G275" t="s">
        <v>804</v>
      </c>
      <c r="H275" s="38">
        <f t="shared" si="29"/>
        <v>28</v>
      </c>
      <c r="I275" s="38">
        <f t="shared" si="27"/>
        <v>0</v>
      </c>
      <c r="J275" s="39">
        <f t="shared" si="28"/>
        <v>1</v>
      </c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</row>
    <row r="276" spans="1:40" ht="15.75" thickBot="1" x14ac:dyDescent="0.3">
      <c r="A276" t="s">
        <v>267</v>
      </c>
      <c r="B276" t="s">
        <v>1093</v>
      </c>
      <c r="C276" t="s">
        <v>1151</v>
      </c>
      <c r="D276" t="s">
        <v>341</v>
      </c>
      <c r="E276" s="37" t="s">
        <v>73</v>
      </c>
      <c r="F276" s="37" t="s">
        <v>28</v>
      </c>
      <c r="G276" t="s">
        <v>805</v>
      </c>
      <c r="H276" s="38">
        <f t="shared" si="29"/>
        <v>28</v>
      </c>
      <c r="I276" s="38">
        <f t="shared" si="27"/>
        <v>0</v>
      </c>
      <c r="J276" s="39">
        <f t="shared" si="28"/>
        <v>1</v>
      </c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</row>
    <row r="277" spans="1:40" ht="15.75" thickBot="1" x14ac:dyDescent="0.3">
      <c r="A277" t="s">
        <v>267</v>
      </c>
      <c r="B277" t="s">
        <v>1094</v>
      </c>
      <c r="C277" t="s">
        <v>1151</v>
      </c>
      <c r="D277" t="s">
        <v>1095</v>
      </c>
      <c r="E277" s="37" t="s">
        <v>19</v>
      </c>
      <c r="F277" s="37" t="s">
        <v>28</v>
      </c>
      <c r="G277" t="s">
        <v>1316</v>
      </c>
      <c r="H277" s="38">
        <f t="shared" si="29"/>
        <v>28</v>
      </c>
      <c r="I277" s="38">
        <f t="shared" si="27"/>
        <v>0</v>
      </c>
      <c r="J277" s="39">
        <f t="shared" si="28"/>
        <v>1</v>
      </c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</row>
    <row r="278" spans="1:40" ht="15.75" thickBot="1" x14ac:dyDescent="0.3">
      <c r="A278" t="s">
        <v>267</v>
      </c>
      <c r="B278" t="s">
        <v>1096</v>
      </c>
      <c r="C278" t="s">
        <v>1151</v>
      </c>
      <c r="D278" t="s">
        <v>1097</v>
      </c>
      <c r="E278" s="37" t="s">
        <v>19</v>
      </c>
      <c r="F278" s="37" t="s">
        <v>28</v>
      </c>
      <c r="G278" t="s">
        <v>1315</v>
      </c>
      <c r="H278" s="38">
        <f t="shared" si="29"/>
        <v>28</v>
      </c>
      <c r="I278" s="38">
        <f t="shared" si="27"/>
        <v>0</v>
      </c>
      <c r="J278" s="39">
        <f t="shared" si="28"/>
        <v>1</v>
      </c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</row>
    <row r="279" spans="1:40" ht="15.75" thickBot="1" x14ac:dyDescent="0.3">
      <c r="A279" t="s">
        <v>267</v>
      </c>
      <c r="B279" t="s">
        <v>1220</v>
      </c>
      <c r="C279" t="s">
        <v>1151</v>
      </c>
      <c r="D279" t="s">
        <v>1217</v>
      </c>
      <c r="E279" s="37" t="s">
        <v>73</v>
      </c>
      <c r="F279" s="37" t="s">
        <v>28</v>
      </c>
      <c r="G279" t="s">
        <v>1226</v>
      </c>
      <c r="H279" s="38">
        <f t="shared" si="29"/>
        <v>28</v>
      </c>
      <c r="I279" s="38">
        <f>COUNTIF(K279:AL279,"APAGADO")</f>
        <v>0</v>
      </c>
      <c r="J279" s="39">
        <f>(H279)/(I279+H279)</f>
        <v>1</v>
      </c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</row>
    <row r="280" spans="1:40" ht="15.75" thickBot="1" x14ac:dyDescent="0.3">
      <c r="A280" t="s">
        <v>267</v>
      </c>
      <c r="B280" t="s">
        <v>1221</v>
      </c>
      <c r="C280" t="s">
        <v>1151</v>
      </c>
      <c r="D280" t="s">
        <v>1217</v>
      </c>
      <c r="E280" s="37" t="s">
        <v>73</v>
      </c>
      <c r="F280" s="37" t="s">
        <v>28</v>
      </c>
      <c r="G280" t="s">
        <v>1227</v>
      </c>
      <c r="H280" s="38">
        <f t="shared" si="29"/>
        <v>28</v>
      </c>
      <c r="I280" s="38">
        <f>COUNTIF(K280:AL280,"APAGADO")</f>
        <v>0</v>
      </c>
      <c r="J280" s="39">
        <f>(H280)/(I280+H280)</f>
        <v>1</v>
      </c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</row>
    <row r="281" spans="1:40" ht="15.75" thickBot="1" x14ac:dyDescent="0.3">
      <c r="A281" t="s">
        <v>267</v>
      </c>
      <c r="B281" t="s">
        <v>1222</v>
      </c>
      <c r="C281" t="s">
        <v>1151</v>
      </c>
      <c r="D281" t="s">
        <v>1218</v>
      </c>
      <c r="E281" s="37" t="s">
        <v>73</v>
      </c>
      <c r="F281" s="37" t="s">
        <v>28</v>
      </c>
      <c r="G281" t="s">
        <v>1228</v>
      </c>
      <c r="H281" s="38">
        <f t="shared" si="29"/>
        <v>28</v>
      </c>
      <c r="I281" s="38">
        <f>COUNTIF(K281:AL281,"APAGADO")</f>
        <v>0</v>
      </c>
      <c r="J281" s="39">
        <f>(H281)/(I281+H281)</f>
        <v>1</v>
      </c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</row>
    <row r="282" spans="1:40" ht="15.75" thickBot="1" x14ac:dyDescent="0.3">
      <c r="A282" t="s">
        <v>267</v>
      </c>
      <c r="B282" t="s">
        <v>1223</v>
      </c>
      <c r="C282" t="s">
        <v>1151</v>
      </c>
      <c r="D282" t="s">
        <v>1218</v>
      </c>
      <c r="E282" s="37" t="s">
        <v>73</v>
      </c>
      <c r="F282" s="37" t="s">
        <v>28</v>
      </c>
      <c r="G282" t="s">
        <v>1229</v>
      </c>
      <c r="H282" s="38">
        <f t="shared" si="29"/>
        <v>28</v>
      </c>
      <c r="I282" s="38">
        <f>COUNTIF(K282:AL282,"APAGADO")</f>
        <v>0</v>
      </c>
      <c r="J282" s="39">
        <f>(H282)/(I282+H282)</f>
        <v>1</v>
      </c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</row>
    <row r="283" spans="1:40" ht="15.75" thickBot="1" x14ac:dyDescent="0.3">
      <c r="A283" s="130"/>
      <c r="B283" t="s">
        <v>1331</v>
      </c>
      <c r="C283" t="s">
        <v>1151</v>
      </c>
      <c r="D283" t="s">
        <v>1332</v>
      </c>
      <c r="E283" t="s">
        <v>19</v>
      </c>
      <c r="F283" t="s">
        <v>28</v>
      </c>
      <c r="G283" t="s">
        <v>1338</v>
      </c>
      <c r="H283" s="38">
        <f t="shared" si="29"/>
        <v>28</v>
      </c>
      <c r="I283" s="38">
        <f t="shared" ref="I283:I284" si="30">COUNTIF(K283:AL283,"APAGADO")</f>
        <v>0</v>
      </c>
      <c r="J283" s="39">
        <f t="shared" ref="J283:J284" si="31">(H283)/(I283+H283)</f>
        <v>1</v>
      </c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</row>
    <row r="284" spans="1:40" ht="15.75" thickBot="1" x14ac:dyDescent="0.3">
      <c r="A284" s="130"/>
      <c r="B284" t="s">
        <v>1333</v>
      </c>
      <c r="C284" t="s">
        <v>1151</v>
      </c>
      <c r="D284" t="s">
        <v>1334</v>
      </c>
      <c r="E284" t="s">
        <v>19</v>
      </c>
      <c r="F284" t="s">
        <v>28</v>
      </c>
      <c r="G284" t="s">
        <v>1339</v>
      </c>
      <c r="H284" s="38">
        <f t="shared" si="29"/>
        <v>28</v>
      </c>
      <c r="I284" s="38">
        <f t="shared" si="30"/>
        <v>0</v>
      </c>
      <c r="J284" s="39">
        <f t="shared" si="31"/>
        <v>1</v>
      </c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</row>
    <row r="285" spans="1:40" ht="15.75" thickBot="1" x14ac:dyDescent="0.3">
      <c r="A285" t="s">
        <v>389</v>
      </c>
      <c r="B285" t="s">
        <v>390</v>
      </c>
      <c r="C285" t="s">
        <v>1151</v>
      </c>
      <c r="D285" t="s">
        <v>391</v>
      </c>
      <c r="E285" s="37" t="s">
        <v>19</v>
      </c>
      <c r="F285" s="37" t="s">
        <v>28</v>
      </c>
      <c r="G285" t="s">
        <v>837</v>
      </c>
      <c r="H285" s="38">
        <f t="shared" si="29"/>
        <v>28</v>
      </c>
      <c r="I285" s="38">
        <f t="shared" si="27"/>
        <v>0</v>
      </c>
      <c r="J285" s="39">
        <f t="shared" si="28"/>
        <v>1</v>
      </c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</row>
    <row r="286" spans="1:40" ht="15.75" thickBot="1" x14ac:dyDescent="0.3">
      <c r="A286" t="s">
        <v>389</v>
      </c>
      <c r="B286" t="s">
        <v>392</v>
      </c>
      <c r="C286" t="s">
        <v>1151</v>
      </c>
      <c r="D286" t="s">
        <v>393</v>
      </c>
      <c r="E286" s="37" t="s">
        <v>19</v>
      </c>
      <c r="F286" s="37" t="s">
        <v>28</v>
      </c>
      <c r="G286" t="s">
        <v>838</v>
      </c>
      <c r="H286" s="38">
        <f t="shared" si="29"/>
        <v>28</v>
      </c>
      <c r="I286" s="38">
        <f t="shared" si="27"/>
        <v>0</v>
      </c>
      <c r="J286" s="39">
        <f t="shared" si="28"/>
        <v>1</v>
      </c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</row>
    <row r="287" spans="1:40" ht="15.75" thickBot="1" x14ac:dyDescent="0.3">
      <c r="A287" t="s">
        <v>394</v>
      </c>
      <c r="B287" t="s">
        <v>395</v>
      </c>
      <c r="C287" t="s">
        <v>1151</v>
      </c>
      <c r="D287" t="s">
        <v>396</v>
      </c>
      <c r="E287" s="37" t="s">
        <v>19</v>
      </c>
      <c r="F287" s="37" t="s">
        <v>20</v>
      </c>
      <c r="G287" t="s">
        <v>839</v>
      </c>
      <c r="H287" s="38">
        <f t="shared" si="29"/>
        <v>28</v>
      </c>
      <c r="I287" s="38">
        <f t="shared" si="27"/>
        <v>0</v>
      </c>
      <c r="J287" s="39">
        <f t="shared" si="28"/>
        <v>1</v>
      </c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</row>
    <row r="288" spans="1:40" ht="15.75" thickBot="1" x14ac:dyDescent="0.3">
      <c r="A288" t="s">
        <v>297</v>
      </c>
      <c r="B288" t="s">
        <v>397</v>
      </c>
      <c r="C288" t="s">
        <v>1151</v>
      </c>
      <c r="D288" t="s">
        <v>398</v>
      </c>
      <c r="E288" s="37" t="s">
        <v>19</v>
      </c>
      <c r="F288" s="37" t="s">
        <v>28</v>
      </c>
      <c r="G288" t="s">
        <v>842</v>
      </c>
      <c r="H288" s="38">
        <f t="shared" si="29"/>
        <v>28</v>
      </c>
      <c r="I288" s="38">
        <f t="shared" si="27"/>
        <v>0</v>
      </c>
      <c r="J288" s="39">
        <f t="shared" si="28"/>
        <v>1</v>
      </c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</row>
    <row r="289" spans="1:40" ht="15.75" thickBot="1" x14ac:dyDescent="0.3">
      <c r="A289" t="s">
        <v>297</v>
      </c>
      <c r="B289" t="s">
        <v>1098</v>
      </c>
      <c r="C289" t="s">
        <v>1151</v>
      </c>
      <c r="D289" t="s">
        <v>399</v>
      </c>
      <c r="E289" s="37" t="s">
        <v>19</v>
      </c>
      <c r="F289" s="37" t="s">
        <v>1144</v>
      </c>
      <c r="G289" t="s">
        <v>843</v>
      </c>
      <c r="H289" s="38">
        <f t="shared" si="29"/>
        <v>28</v>
      </c>
      <c r="I289" s="38">
        <f>COUNTIF(K289:AL289,"APAGADO")</f>
        <v>0</v>
      </c>
      <c r="J289" s="39">
        <f>(H289)/(I289+H289)</f>
        <v>1</v>
      </c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</row>
    <row r="290" spans="1:40" ht="15.75" thickBot="1" x14ac:dyDescent="0.3">
      <c r="A290" t="s">
        <v>297</v>
      </c>
      <c r="B290" t="s">
        <v>400</v>
      </c>
      <c r="C290" t="s">
        <v>1151</v>
      </c>
      <c r="D290" t="s">
        <v>401</v>
      </c>
      <c r="E290" s="37" t="s">
        <v>73</v>
      </c>
      <c r="F290" s="37" t="s">
        <v>28</v>
      </c>
      <c r="G290" t="s">
        <v>840</v>
      </c>
      <c r="H290" s="38">
        <f t="shared" si="29"/>
        <v>28</v>
      </c>
      <c r="I290" s="38">
        <f t="shared" si="27"/>
        <v>0</v>
      </c>
      <c r="J290" s="39">
        <f t="shared" si="28"/>
        <v>1</v>
      </c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</row>
    <row r="291" spans="1:40" ht="15.75" thickBot="1" x14ac:dyDescent="0.3">
      <c r="A291" t="s">
        <v>297</v>
      </c>
      <c r="B291" t="s">
        <v>402</v>
      </c>
      <c r="C291" t="s">
        <v>1151</v>
      </c>
      <c r="D291" t="s">
        <v>401</v>
      </c>
      <c r="E291" s="37" t="s">
        <v>73</v>
      </c>
      <c r="F291" s="37" t="s">
        <v>28</v>
      </c>
      <c r="G291" t="s">
        <v>841</v>
      </c>
      <c r="H291" s="38">
        <f t="shared" si="29"/>
        <v>28</v>
      </c>
      <c r="I291" s="38">
        <f t="shared" si="27"/>
        <v>0</v>
      </c>
      <c r="J291" s="39">
        <f t="shared" si="28"/>
        <v>1</v>
      </c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</row>
    <row r="292" spans="1:40" ht="15.75" thickBot="1" x14ac:dyDescent="0.3">
      <c r="A292" t="s">
        <v>407</v>
      </c>
      <c r="B292" t="s">
        <v>412</v>
      </c>
      <c r="C292" t="s">
        <v>1151</v>
      </c>
      <c r="D292" t="s">
        <v>413</v>
      </c>
      <c r="E292" s="37" t="s">
        <v>15</v>
      </c>
      <c r="F292" s="37" t="s">
        <v>20</v>
      </c>
      <c r="G292" t="s">
        <v>844</v>
      </c>
      <c r="H292" s="38">
        <f t="shared" si="29"/>
        <v>28</v>
      </c>
      <c r="I292" s="38">
        <f t="shared" si="27"/>
        <v>0</v>
      </c>
      <c r="J292" s="39">
        <f t="shared" si="28"/>
        <v>1</v>
      </c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</row>
    <row r="293" spans="1:40" ht="15.75" thickBot="1" x14ac:dyDescent="0.3">
      <c r="A293" t="s">
        <v>389</v>
      </c>
      <c r="B293" t="s">
        <v>403</v>
      </c>
      <c r="C293" t="s">
        <v>1151</v>
      </c>
      <c r="D293" t="s">
        <v>404</v>
      </c>
      <c r="E293" s="37" t="s">
        <v>19</v>
      </c>
      <c r="F293" s="37" t="s">
        <v>20</v>
      </c>
      <c r="G293" t="s">
        <v>845</v>
      </c>
      <c r="H293" s="38">
        <f t="shared" si="29"/>
        <v>28</v>
      </c>
      <c r="I293" s="38">
        <f>COUNTIF(K293:AL293,"APAGADO")</f>
        <v>0</v>
      </c>
      <c r="J293" s="39">
        <f>(H293)/(I293+H293)</f>
        <v>1</v>
      </c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</row>
    <row r="294" spans="1:40" ht="15.75" thickBot="1" x14ac:dyDescent="0.3">
      <c r="A294" t="s">
        <v>389</v>
      </c>
      <c r="B294" t="s">
        <v>405</v>
      </c>
      <c r="C294" t="s">
        <v>1151</v>
      </c>
      <c r="D294" t="s">
        <v>406</v>
      </c>
      <c r="E294" s="37" t="s">
        <v>15</v>
      </c>
      <c r="F294" s="37" t="s">
        <v>20</v>
      </c>
      <c r="G294" t="s">
        <v>846</v>
      </c>
      <c r="H294" s="38">
        <f t="shared" si="29"/>
        <v>28</v>
      </c>
      <c r="I294" s="38">
        <f>COUNTIF(K294:AL294,"APAGADO")</f>
        <v>0</v>
      </c>
      <c r="J294" s="39">
        <f>(H294)/(I294+H294)</f>
        <v>1</v>
      </c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</row>
    <row r="295" spans="1:40" ht="15.75" thickBot="1" x14ac:dyDescent="0.3">
      <c r="A295" t="s">
        <v>407</v>
      </c>
      <c r="B295" t="s">
        <v>408</v>
      </c>
      <c r="C295" t="s">
        <v>1151</v>
      </c>
      <c r="D295" t="s">
        <v>409</v>
      </c>
      <c r="E295" s="37" t="s">
        <v>19</v>
      </c>
      <c r="F295" s="37" t="s">
        <v>28</v>
      </c>
      <c r="G295" t="s">
        <v>847</v>
      </c>
      <c r="H295" s="38">
        <f t="shared" si="29"/>
        <v>28</v>
      </c>
      <c r="I295" s="38">
        <f>COUNTIF(K295:AL295,"APAGADO")</f>
        <v>0</v>
      </c>
      <c r="J295" s="39">
        <f>(H295)/(I295+H295)</f>
        <v>1</v>
      </c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</row>
    <row r="296" spans="1:40" ht="15.75" thickBot="1" x14ac:dyDescent="0.3">
      <c r="A296" t="s">
        <v>407</v>
      </c>
      <c r="B296" t="s">
        <v>410</v>
      </c>
      <c r="C296" t="s">
        <v>1151</v>
      </c>
      <c r="D296" t="s">
        <v>409</v>
      </c>
      <c r="E296" s="37" t="s">
        <v>73</v>
      </c>
      <c r="F296" s="37" t="s">
        <v>28</v>
      </c>
      <c r="G296" t="s">
        <v>848</v>
      </c>
      <c r="H296" s="38">
        <f t="shared" si="29"/>
        <v>28</v>
      </c>
      <c r="I296" s="38">
        <f>COUNTIF(K296:AL296,"APAGADO")</f>
        <v>0</v>
      </c>
      <c r="J296" s="39">
        <f>(H296)/(I296+H296)</f>
        <v>1</v>
      </c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</row>
    <row r="297" spans="1:40" ht="15.75" thickBot="1" x14ac:dyDescent="0.3">
      <c r="A297" t="s">
        <v>407</v>
      </c>
      <c r="B297" t="s">
        <v>411</v>
      </c>
      <c r="C297" t="s">
        <v>1151</v>
      </c>
      <c r="D297" t="s">
        <v>409</v>
      </c>
      <c r="E297" s="37" t="s">
        <v>73</v>
      </c>
      <c r="F297" s="37" t="s">
        <v>28</v>
      </c>
      <c r="G297" t="s">
        <v>849</v>
      </c>
      <c r="H297" s="38">
        <f t="shared" si="29"/>
        <v>28</v>
      </c>
      <c r="I297" s="38">
        <f>COUNTIF(K297:AL297,"APAGADO")</f>
        <v>0</v>
      </c>
      <c r="J297" s="39">
        <f>(H297)/(I297+H297)</f>
        <v>1</v>
      </c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</row>
    <row r="298" spans="1:40" ht="15.75" thickBot="1" x14ac:dyDescent="0.3">
      <c r="A298" t="s">
        <v>414</v>
      </c>
      <c r="B298" t="s">
        <v>415</v>
      </c>
      <c r="C298" t="s">
        <v>1151</v>
      </c>
      <c r="D298" t="s">
        <v>416</v>
      </c>
      <c r="E298" s="37" t="s">
        <v>73</v>
      </c>
      <c r="F298" s="37" t="s">
        <v>28</v>
      </c>
      <c r="G298" t="s">
        <v>850</v>
      </c>
      <c r="H298" s="38">
        <f t="shared" si="29"/>
        <v>28</v>
      </c>
      <c r="I298" s="38">
        <f t="shared" si="27"/>
        <v>0</v>
      </c>
      <c r="J298" s="39">
        <f t="shared" si="28"/>
        <v>1</v>
      </c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</row>
    <row r="299" spans="1:40" ht="15.75" thickBot="1" x14ac:dyDescent="0.3">
      <c r="A299" t="s">
        <v>414</v>
      </c>
      <c r="B299" t="s">
        <v>417</v>
      </c>
      <c r="C299" t="s">
        <v>1151</v>
      </c>
      <c r="D299" t="s">
        <v>416</v>
      </c>
      <c r="E299" s="37" t="s">
        <v>73</v>
      </c>
      <c r="F299" s="37" t="s">
        <v>28</v>
      </c>
      <c r="G299" t="s">
        <v>851</v>
      </c>
      <c r="H299" s="38">
        <f t="shared" si="29"/>
        <v>28</v>
      </c>
      <c r="I299" s="38">
        <f t="shared" si="27"/>
        <v>0</v>
      </c>
      <c r="J299" s="39">
        <f t="shared" si="28"/>
        <v>1</v>
      </c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</row>
    <row r="300" spans="1:40" ht="15.75" thickBot="1" x14ac:dyDescent="0.3">
      <c r="A300" t="s">
        <v>407</v>
      </c>
      <c r="B300" t="s">
        <v>418</v>
      </c>
      <c r="C300" t="s">
        <v>1151</v>
      </c>
      <c r="D300" t="s">
        <v>419</v>
      </c>
      <c r="E300" s="37" t="s">
        <v>73</v>
      </c>
      <c r="F300" s="37" t="s">
        <v>28</v>
      </c>
      <c r="G300" t="s">
        <v>852</v>
      </c>
      <c r="H300" s="38">
        <f t="shared" si="29"/>
        <v>28</v>
      </c>
      <c r="I300" s="38">
        <f t="shared" si="27"/>
        <v>0</v>
      </c>
      <c r="J300" s="39">
        <f t="shared" si="28"/>
        <v>1</v>
      </c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</row>
    <row r="301" spans="1:40" ht="15.75" thickBot="1" x14ac:dyDescent="0.3">
      <c r="A301" t="s">
        <v>407</v>
      </c>
      <c r="B301" t="s">
        <v>420</v>
      </c>
      <c r="C301" t="s">
        <v>1151</v>
      </c>
      <c r="D301" t="s">
        <v>419</v>
      </c>
      <c r="E301" s="37" t="s">
        <v>73</v>
      </c>
      <c r="F301" s="37" t="s">
        <v>28</v>
      </c>
      <c r="G301" t="s">
        <v>853</v>
      </c>
      <c r="H301" s="38">
        <f t="shared" si="29"/>
        <v>28</v>
      </c>
      <c r="I301" s="38">
        <f t="shared" si="27"/>
        <v>0</v>
      </c>
      <c r="J301" s="39">
        <f t="shared" si="28"/>
        <v>1</v>
      </c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</row>
    <row r="302" spans="1:40" ht="15.75" thickBot="1" x14ac:dyDescent="0.3">
      <c r="A302" t="s">
        <v>407</v>
      </c>
      <c r="B302" t="s">
        <v>421</v>
      </c>
      <c r="C302" t="s">
        <v>1151</v>
      </c>
      <c r="D302" t="s">
        <v>422</v>
      </c>
      <c r="E302" s="37" t="s">
        <v>73</v>
      </c>
      <c r="F302" s="37" t="s">
        <v>28</v>
      </c>
      <c r="G302" t="s">
        <v>854</v>
      </c>
      <c r="H302" s="38">
        <f t="shared" si="29"/>
        <v>28</v>
      </c>
      <c r="I302" s="38">
        <f t="shared" si="27"/>
        <v>0</v>
      </c>
      <c r="J302" s="39">
        <f t="shared" si="28"/>
        <v>1</v>
      </c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</row>
    <row r="303" spans="1:40" ht="15.75" thickBot="1" x14ac:dyDescent="0.3">
      <c r="A303" t="s">
        <v>407</v>
      </c>
      <c r="B303" t="s">
        <v>423</v>
      </c>
      <c r="C303" t="s">
        <v>1151</v>
      </c>
      <c r="D303" t="s">
        <v>422</v>
      </c>
      <c r="E303" s="37" t="s">
        <v>73</v>
      </c>
      <c r="F303" s="37" t="s">
        <v>28</v>
      </c>
      <c r="G303" t="s">
        <v>855</v>
      </c>
      <c r="H303" s="38">
        <f t="shared" si="29"/>
        <v>28</v>
      </c>
      <c r="I303" s="38">
        <f t="shared" si="27"/>
        <v>0</v>
      </c>
      <c r="J303" s="39">
        <f t="shared" si="28"/>
        <v>1</v>
      </c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</row>
    <row r="304" spans="1:40" ht="15.75" thickBot="1" x14ac:dyDescent="0.3">
      <c r="A304" t="s">
        <v>414</v>
      </c>
      <c r="B304" t="s">
        <v>985</v>
      </c>
      <c r="C304" t="s">
        <v>1151</v>
      </c>
      <c r="D304" t="s">
        <v>986</v>
      </c>
      <c r="E304" s="37" t="s">
        <v>19</v>
      </c>
      <c r="F304" s="37" t="s">
        <v>28</v>
      </c>
      <c r="G304" t="s">
        <v>993</v>
      </c>
      <c r="H304" s="38">
        <f t="shared" si="29"/>
        <v>28</v>
      </c>
      <c r="I304" s="38">
        <f>COUNTIF(K304:AL304,"APAGADO")</f>
        <v>0</v>
      </c>
      <c r="J304" s="39">
        <f>(H304)/(I304+H304)</f>
        <v>1</v>
      </c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</row>
    <row r="305" spans="1:40" ht="15.75" thickBot="1" x14ac:dyDescent="0.3">
      <c r="A305" t="s">
        <v>407</v>
      </c>
      <c r="B305" t="s">
        <v>987</v>
      </c>
      <c r="C305" t="s">
        <v>1151</v>
      </c>
      <c r="D305" t="s">
        <v>988</v>
      </c>
      <c r="E305" s="37" t="s">
        <v>19</v>
      </c>
      <c r="F305" s="37" t="s">
        <v>28</v>
      </c>
      <c r="G305" t="s">
        <v>994</v>
      </c>
      <c r="H305" s="38">
        <f t="shared" si="29"/>
        <v>28</v>
      </c>
      <c r="I305" s="38">
        <f>COUNTIF(K305:AL305,"APAGADO")</f>
        <v>0</v>
      </c>
      <c r="J305" s="39">
        <f>(H305)/(I305+H305)</f>
        <v>1</v>
      </c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</row>
    <row r="306" spans="1:40" ht="15.75" thickBot="1" x14ac:dyDescent="0.3">
      <c r="A306" t="s">
        <v>407</v>
      </c>
      <c r="B306" t="s">
        <v>1099</v>
      </c>
      <c r="C306" t="s">
        <v>1151</v>
      </c>
      <c r="D306" t="s">
        <v>1100</v>
      </c>
      <c r="E306" s="37" t="s">
        <v>19</v>
      </c>
      <c r="F306" s="37" t="s">
        <v>28</v>
      </c>
      <c r="G306" t="s">
        <v>1317</v>
      </c>
      <c r="H306" s="38">
        <f t="shared" si="29"/>
        <v>28</v>
      </c>
      <c r="I306" s="38">
        <f>COUNTIF(K306:AL306,"APAGADO")</f>
        <v>0</v>
      </c>
      <c r="J306" s="39">
        <f>(H306)/(I306+H306)</f>
        <v>1</v>
      </c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</row>
    <row r="307" spans="1:40" ht="15.75" thickBot="1" x14ac:dyDescent="0.3">
      <c r="A307" t="s">
        <v>199</v>
      </c>
      <c r="B307" t="s">
        <v>424</v>
      </c>
      <c r="C307" t="s">
        <v>1152</v>
      </c>
      <c r="D307" t="s">
        <v>425</v>
      </c>
      <c r="E307" s="37" t="s">
        <v>15</v>
      </c>
      <c r="F307" s="37" t="s">
        <v>20</v>
      </c>
      <c r="G307" t="s">
        <v>858</v>
      </c>
      <c r="H307" s="38">
        <f t="shared" si="29"/>
        <v>28</v>
      </c>
      <c r="I307" s="38">
        <f t="shared" si="27"/>
        <v>0</v>
      </c>
      <c r="J307" s="39">
        <f t="shared" si="28"/>
        <v>1</v>
      </c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</row>
    <row r="308" spans="1:40" ht="15.75" thickBot="1" x14ac:dyDescent="0.3">
      <c r="A308" t="s">
        <v>199</v>
      </c>
      <c r="B308" t="s">
        <v>426</v>
      </c>
      <c r="C308" t="s">
        <v>1152</v>
      </c>
      <c r="D308" t="s">
        <v>427</v>
      </c>
      <c r="E308" s="37" t="s">
        <v>15</v>
      </c>
      <c r="F308" s="37" t="s">
        <v>20</v>
      </c>
      <c r="G308" t="s">
        <v>860</v>
      </c>
      <c r="H308" s="38">
        <f t="shared" si="29"/>
        <v>28</v>
      </c>
      <c r="I308" s="38">
        <f t="shared" si="27"/>
        <v>0</v>
      </c>
      <c r="J308" s="39">
        <f t="shared" si="28"/>
        <v>1</v>
      </c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</row>
    <row r="309" spans="1:40" ht="15.75" thickBot="1" x14ac:dyDescent="0.3">
      <c r="A309" t="s">
        <v>199</v>
      </c>
      <c r="B309" t="s">
        <v>1101</v>
      </c>
      <c r="C309" t="s">
        <v>1152</v>
      </c>
      <c r="D309" t="s">
        <v>1102</v>
      </c>
      <c r="E309" s="37" t="s">
        <v>73</v>
      </c>
      <c r="F309" s="37" t="s">
        <v>20</v>
      </c>
      <c r="G309"/>
      <c r="H309" s="38">
        <f t="shared" si="29"/>
        <v>28</v>
      </c>
      <c r="I309" s="38">
        <f t="shared" si="27"/>
        <v>0</v>
      </c>
      <c r="J309" s="39">
        <f t="shared" si="28"/>
        <v>1</v>
      </c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</row>
    <row r="310" spans="1:40" ht="15.75" thickBot="1" x14ac:dyDescent="0.3">
      <c r="A310" t="s">
        <v>199</v>
      </c>
      <c r="B310" t="s">
        <v>1103</v>
      </c>
      <c r="C310" t="s">
        <v>1152</v>
      </c>
      <c r="D310" t="s">
        <v>1102</v>
      </c>
      <c r="E310" s="37" t="s">
        <v>73</v>
      </c>
      <c r="F310" s="37" t="s">
        <v>20</v>
      </c>
      <c r="G310" t="s">
        <v>1318</v>
      </c>
      <c r="H310" s="38">
        <f t="shared" si="29"/>
        <v>28</v>
      </c>
      <c r="I310" s="38">
        <f t="shared" si="27"/>
        <v>0</v>
      </c>
      <c r="J310" s="39">
        <f t="shared" si="28"/>
        <v>1</v>
      </c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</row>
    <row r="311" spans="1:40" ht="15.75" thickBot="1" x14ac:dyDescent="0.3">
      <c r="A311" t="s">
        <v>199</v>
      </c>
      <c r="B311" t="s">
        <v>428</v>
      </c>
      <c r="C311" t="s">
        <v>1152</v>
      </c>
      <c r="D311" t="s">
        <v>429</v>
      </c>
      <c r="E311" s="37" t="s">
        <v>19</v>
      </c>
      <c r="F311" s="37" t="s">
        <v>20</v>
      </c>
      <c r="G311" t="s">
        <v>856</v>
      </c>
      <c r="H311" s="38">
        <f t="shared" si="29"/>
        <v>28</v>
      </c>
      <c r="I311" s="38">
        <f t="shared" ref="I311:I386" si="32">COUNTIF(K311:AL311,"APAGADO")</f>
        <v>0</v>
      </c>
      <c r="J311" s="39">
        <f t="shared" ref="J311:J386" si="33">(H311)/(I311+H311)</f>
        <v>1</v>
      </c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</row>
    <row r="312" spans="1:40" ht="15.75" thickBot="1" x14ac:dyDescent="0.3">
      <c r="A312" t="s">
        <v>199</v>
      </c>
      <c r="B312" t="s">
        <v>430</v>
      </c>
      <c r="C312" t="s">
        <v>1152</v>
      </c>
      <c r="D312" t="s">
        <v>431</v>
      </c>
      <c r="E312" s="37" t="s">
        <v>19</v>
      </c>
      <c r="F312" s="37" t="s">
        <v>20</v>
      </c>
      <c r="G312" t="s">
        <v>857</v>
      </c>
      <c r="H312" s="38">
        <f t="shared" si="29"/>
        <v>28</v>
      </c>
      <c r="I312" s="38">
        <f t="shared" si="32"/>
        <v>0</v>
      </c>
      <c r="J312" s="39">
        <f t="shared" si="33"/>
        <v>1</v>
      </c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</row>
    <row r="313" spans="1:40" ht="15.75" thickBot="1" x14ac:dyDescent="0.3">
      <c r="A313" t="s">
        <v>199</v>
      </c>
      <c r="B313" t="s">
        <v>432</v>
      </c>
      <c r="C313" t="s">
        <v>1152</v>
      </c>
      <c r="D313" t="s">
        <v>433</v>
      </c>
      <c r="E313" s="37" t="s">
        <v>73</v>
      </c>
      <c r="F313" s="37" t="s">
        <v>28</v>
      </c>
      <c r="G313" t="s">
        <v>861</v>
      </c>
      <c r="H313" s="38">
        <f t="shared" si="29"/>
        <v>28</v>
      </c>
      <c r="I313" s="38">
        <f t="shared" si="32"/>
        <v>0</v>
      </c>
      <c r="J313" s="39">
        <f t="shared" si="33"/>
        <v>1</v>
      </c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</row>
    <row r="314" spans="1:40" ht="15.75" thickBot="1" x14ac:dyDescent="0.3">
      <c r="A314" t="s">
        <v>199</v>
      </c>
      <c r="B314" t="s">
        <v>434</v>
      </c>
      <c r="C314" t="s">
        <v>1152</v>
      </c>
      <c r="D314" t="s">
        <v>433</v>
      </c>
      <c r="E314" s="37" t="s">
        <v>73</v>
      </c>
      <c r="F314" s="37" t="s">
        <v>28</v>
      </c>
      <c r="G314" t="s">
        <v>862</v>
      </c>
      <c r="H314" s="38">
        <f t="shared" si="29"/>
        <v>28</v>
      </c>
      <c r="I314" s="38">
        <f t="shared" si="32"/>
        <v>0</v>
      </c>
      <c r="J314" s="39">
        <f t="shared" si="33"/>
        <v>1</v>
      </c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</row>
    <row r="315" spans="1:40" ht="15.75" thickBot="1" x14ac:dyDescent="0.3">
      <c r="A315" t="s">
        <v>199</v>
      </c>
      <c r="B315" t="s">
        <v>435</v>
      </c>
      <c r="C315" t="s">
        <v>1152</v>
      </c>
      <c r="D315" t="s">
        <v>436</v>
      </c>
      <c r="E315" s="37" t="s">
        <v>73</v>
      </c>
      <c r="F315" s="37" t="s">
        <v>28</v>
      </c>
      <c r="G315" t="s">
        <v>863</v>
      </c>
      <c r="H315" s="38">
        <f t="shared" si="29"/>
        <v>28</v>
      </c>
      <c r="I315" s="38">
        <f t="shared" si="32"/>
        <v>0</v>
      </c>
      <c r="J315" s="39">
        <f t="shared" si="33"/>
        <v>1</v>
      </c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</row>
    <row r="316" spans="1:40" ht="15.75" thickBot="1" x14ac:dyDescent="0.3">
      <c r="A316" t="s">
        <v>199</v>
      </c>
      <c r="B316" t="s">
        <v>437</v>
      </c>
      <c r="C316" t="s">
        <v>1152</v>
      </c>
      <c r="D316" t="s">
        <v>436</v>
      </c>
      <c r="E316" s="37" t="s">
        <v>73</v>
      </c>
      <c r="F316" s="37" t="s">
        <v>28</v>
      </c>
      <c r="G316" t="s">
        <v>864</v>
      </c>
      <c r="H316" s="38">
        <f t="shared" si="29"/>
        <v>28</v>
      </c>
      <c r="I316" s="38">
        <f t="shared" si="32"/>
        <v>0</v>
      </c>
      <c r="J316" s="39">
        <f t="shared" si="33"/>
        <v>1</v>
      </c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</row>
    <row r="317" spans="1:40" ht="15.75" thickBot="1" x14ac:dyDescent="0.3">
      <c r="A317" t="s">
        <v>438</v>
      </c>
      <c r="B317" t="s">
        <v>439</v>
      </c>
      <c r="C317" t="s">
        <v>1152</v>
      </c>
      <c r="D317" t="s">
        <v>440</v>
      </c>
      <c r="E317" s="37" t="s">
        <v>19</v>
      </c>
      <c r="F317" s="37" t="s">
        <v>20</v>
      </c>
      <c r="G317" t="s">
        <v>865</v>
      </c>
      <c r="H317" s="38">
        <f t="shared" si="29"/>
        <v>28</v>
      </c>
      <c r="I317" s="38">
        <f t="shared" si="32"/>
        <v>0</v>
      </c>
      <c r="J317" s="39">
        <f t="shared" si="33"/>
        <v>1</v>
      </c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</row>
    <row r="318" spans="1:40" ht="15.75" thickBot="1" x14ac:dyDescent="0.3">
      <c r="A318" t="s">
        <v>443</v>
      </c>
      <c r="B318" t="s">
        <v>450</v>
      </c>
      <c r="C318" t="s">
        <v>1152</v>
      </c>
      <c r="D318" t="s">
        <v>451</v>
      </c>
      <c r="E318" s="37" t="s">
        <v>15</v>
      </c>
      <c r="F318" s="37" t="s">
        <v>20</v>
      </c>
      <c r="G318" t="s">
        <v>866</v>
      </c>
      <c r="H318" s="38">
        <f t="shared" si="29"/>
        <v>28</v>
      </c>
      <c r="I318" s="38">
        <f t="shared" si="32"/>
        <v>0</v>
      </c>
      <c r="J318" s="39">
        <f t="shared" si="33"/>
        <v>1</v>
      </c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</row>
    <row r="319" spans="1:40" ht="15.75" thickBot="1" x14ac:dyDescent="0.3">
      <c r="A319" t="s">
        <v>443</v>
      </c>
      <c r="B319" t="s">
        <v>452</v>
      </c>
      <c r="C319" t="s">
        <v>1152</v>
      </c>
      <c r="D319" t="s">
        <v>453</v>
      </c>
      <c r="E319" s="37" t="s">
        <v>19</v>
      </c>
      <c r="F319" s="37" t="s">
        <v>20</v>
      </c>
      <c r="G319" t="s">
        <v>867</v>
      </c>
      <c r="H319" s="38">
        <f t="shared" si="29"/>
        <v>28</v>
      </c>
      <c r="I319" s="38">
        <f t="shared" si="32"/>
        <v>0</v>
      </c>
      <c r="J319" s="39">
        <f t="shared" si="33"/>
        <v>1</v>
      </c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</row>
    <row r="320" spans="1:40" ht="15.75" thickBot="1" x14ac:dyDescent="0.3">
      <c r="A320" t="s">
        <v>443</v>
      </c>
      <c r="B320" t="s">
        <v>441</v>
      </c>
      <c r="C320" t="s">
        <v>1152</v>
      </c>
      <c r="D320" t="s">
        <v>442</v>
      </c>
      <c r="E320" s="37" t="s">
        <v>19</v>
      </c>
      <c r="F320" s="37" t="s">
        <v>20</v>
      </c>
      <c r="G320" t="s">
        <v>868</v>
      </c>
      <c r="H320" s="38">
        <f t="shared" si="29"/>
        <v>28</v>
      </c>
      <c r="I320" s="38">
        <f t="shared" si="32"/>
        <v>0</v>
      </c>
      <c r="J320" s="39">
        <f t="shared" si="33"/>
        <v>1</v>
      </c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</row>
    <row r="321" spans="1:40" ht="15.75" thickBot="1" x14ac:dyDescent="0.3">
      <c r="A321" t="s">
        <v>443</v>
      </c>
      <c r="B321" t="s">
        <v>444</v>
      </c>
      <c r="C321" t="s">
        <v>1152</v>
      </c>
      <c r="D321" t="s">
        <v>445</v>
      </c>
      <c r="E321" s="37" t="s">
        <v>46</v>
      </c>
      <c r="F321" s="37" t="s">
        <v>20</v>
      </c>
      <c r="G321" t="s">
        <v>869</v>
      </c>
      <c r="H321" s="38">
        <f t="shared" si="29"/>
        <v>28</v>
      </c>
      <c r="I321" s="38">
        <f t="shared" si="32"/>
        <v>0</v>
      </c>
      <c r="J321" s="39">
        <f t="shared" si="33"/>
        <v>1</v>
      </c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</row>
    <row r="322" spans="1:40" ht="15.75" thickBot="1" x14ac:dyDescent="0.3">
      <c r="A322" t="s">
        <v>443</v>
      </c>
      <c r="B322" t="s">
        <v>454</v>
      </c>
      <c r="C322" t="s">
        <v>1152</v>
      </c>
      <c r="D322" t="s">
        <v>455</v>
      </c>
      <c r="E322" s="37" t="s">
        <v>15</v>
      </c>
      <c r="F322" s="37" t="s">
        <v>1145</v>
      </c>
      <c r="G322" t="s">
        <v>870</v>
      </c>
      <c r="H322" s="38">
        <f t="shared" si="29"/>
        <v>28</v>
      </c>
      <c r="I322" s="38">
        <f t="shared" si="32"/>
        <v>0</v>
      </c>
      <c r="J322" s="39">
        <f t="shared" si="33"/>
        <v>1</v>
      </c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</row>
    <row r="323" spans="1:40" ht="15.75" thickBot="1" x14ac:dyDescent="0.3">
      <c r="A323" t="s">
        <v>443</v>
      </c>
      <c r="B323" t="s">
        <v>446</v>
      </c>
      <c r="C323" t="s">
        <v>1152</v>
      </c>
      <c r="D323" t="s">
        <v>447</v>
      </c>
      <c r="E323" s="37" t="s">
        <v>15</v>
      </c>
      <c r="F323" s="37" t="s">
        <v>28</v>
      </c>
      <c r="G323" t="s">
        <v>871</v>
      </c>
      <c r="H323" s="38">
        <f t="shared" si="29"/>
        <v>28</v>
      </c>
      <c r="I323" s="38">
        <f t="shared" si="32"/>
        <v>0</v>
      </c>
      <c r="J323" s="39">
        <f t="shared" si="33"/>
        <v>1</v>
      </c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</row>
    <row r="324" spans="1:40" ht="15.75" thickBot="1" x14ac:dyDescent="0.3">
      <c r="A324" t="s">
        <v>443</v>
      </c>
      <c r="B324" t="s">
        <v>448</v>
      </c>
      <c r="C324" t="s">
        <v>1152</v>
      </c>
      <c r="D324" t="s">
        <v>449</v>
      </c>
      <c r="E324" s="37" t="s">
        <v>15</v>
      </c>
      <c r="F324" s="37" t="s">
        <v>28</v>
      </c>
      <c r="G324" t="s">
        <v>872</v>
      </c>
      <c r="H324" s="38">
        <f t="shared" si="29"/>
        <v>28</v>
      </c>
      <c r="I324" s="38">
        <f t="shared" si="32"/>
        <v>0</v>
      </c>
      <c r="J324" s="39">
        <f t="shared" si="33"/>
        <v>1</v>
      </c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</row>
    <row r="325" spans="1:40" ht="15.75" thickBot="1" x14ac:dyDescent="0.3">
      <c r="A325" t="s">
        <v>1214</v>
      </c>
      <c r="B325" t="s">
        <v>1215</v>
      </c>
      <c r="C325" t="s">
        <v>1152</v>
      </c>
      <c r="D325" t="s">
        <v>1216</v>
      </c>
      <c r="E325" s="37" t="s">
        <v>1204</v>
      </c>
      <c r="F325" s="37" t="s">
        <v>28</v>
      </c>
      <c r="G325" t="s">
        <v>1230</v>
      </c>
      <c r="H325" s="38">
        <f t="shared" si="29"/>
        <v>28</v>
      </c>
      <c r="I325" s="38">
        <f t="shared" si="32"/>
        <v>0</v>
      </c>
      <c r="J325" s="39">
        <f t="shared" si="33"/>
        <v>1</v>
      </c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</row>
    <row r="326" spans="1:40" ht="15.75" thickBot="1" x14ac:dyDescent="0.3">
      <c r="A326" t="s">
        <v>1214</v>
      </c>
      <c r="B326" t="s">
        <v>1234</v>
      </c>
      <c r="C326" t="s">
        <v>1152</v>
      </c>
      <c r="D326" t="s">
        <v>1216</v>
      </c>
      <c r="E326" s="37" t="s">
        <v>1204</v>
      </c>
      <c r="F326" s="37" t="s">
        <v>28</v>
      </c>
      <c r="G326" t="s">
        <v>1231</v>
      </c>
      <c r="H326" s="38">
        <f t="shared" si="29"/>
        <v>28</v>
      </c>
      <c r="I326" s="38">
        <f t="shared" si="32"/>
        <v>0</v>
      </c>
      <c r="J326" s="39">
        <f t="shared" si="33"/>
        <v>1</v>
      </c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</row>
    <row r="327" spans="1:40" ht="16.899999999999999" customHeight="1" thickBot="1" x14ac:dyDescent="0.3">
      <c r="A327" t="s">
        <v>168</v>
      </c>
      <c r="B327" t="s">
        <v>456</v>
      </c>
      <c r="C327" t="s">
        <v>1151</v>
      </c>
      <c r="D327" t="s">
        <v>457</v>
      </c>
      <c r="E327" s="37" t="s">
        <v>73</v>
      </c>
      <c r="F327" s="37" t="s">
        <v>28</v>
      </c>
      <c r="G327" t="s">
        <v>873</v>
      </c>
      <c r="H327" s="38">
        <f t="shared" si="29"/>
        <v>28</v>
      </c>
      <c r="I327" s="38">
        <f t="shared" si="32"/>
        <v>0</v>
      </c>
      <c r="J327" s="39">
        <f t="shared" si="33"/>
        <v>1</v>
      </c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</row>
    <row r="328" spans="1:40" ht="15.75" thickBot="1" x14ac:dyDescent="0.3">
      <c r="A328" t="s">
        <v>168</v>
      </c>
      <c r="B328" t="s">
        <v>458</v>
      </c>
      <c r="C328" t="s">
        <v>1151</v>
      </c>
      <c r="D328" t="s">
        <v>457</v>
      </c>
      <c r="E328" s="37" t="s">
        <v>73</v>
      </c>
      <c r="F328" s="37" t="s">
        <v>28</v>
      </c>
      <c r="G328" t="s">
        <v>874</v>
      </c>
      <c r="H328" s="38">
        <f t="shared" si="29"/>
        <v>28</v>
      </c>
      <c r="I328" s="38">
        <f t="shared" si="32"/>
        <v>0</v>
      </c>
      <c r="J328" s="39">
        <f t="shared" si="33"/>
        <v>1</v>
      </c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</row>
    <row r="329" spans="1:40" ht="15.75" thickBot="1" x14ac:dyDescent="0.3">
      <c r="A329" t="s">
        <v>168</v>
      </c>
      <c r="B329" t="s">
        <v>1104</v>
      </c>
      <c r="C329" t="s">
        <v>1151</v>
      </c>
      <c r="D329" t="s">
        <v>459</v>
      </c>
      <c r="E329" s="37" t="s">
        <v>73</v>
      </c>
      <c r="F329" s="37" t="s">
        <v>28</v>
      </c>
      <c r="G329" t="s">
        <v>875</v>
      </c>
      <c r="H329" s="38">
        <f t="shared" si="29"/>
        <v>28</v>
      </c>
      <c r="I329" s="38">
        <f>COUNTIF(K329:AL329,"APAGADO")</f>
        <v>0</v>
      </c>
      <c r="J329" s="39">
        <f>(H329)/(I329+H329)</f>
        <v>1</v>
      </c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</row>
    <row r="330" spans="1:40" ht="15.75" thickBot="1" x14ac:dyDescent="0.3">
      <c r="A330" t="s">
        <v>168</v>
      </c>
      <c r="B330" t="s">
        <v>1105</v>
      </c>
      <c r="C330" t="s">
        <v>1151</v>
      </c>
      <c r="D330" t="s">
        <v>459</v>
      </c>
      <c r="E330" s="37" t="s">
        <v>73</v>
      </c>
      <c r="F330" s="37" t="s">
        <v>28</v>
      </c>
      <c r="G330" t="s">
        <v>876</v>
      </c>
      <c r="H330" s="38">
        <f t="shared" si="29"/>
        <v>28</v>
      </c>
      <c r="I330" s="38">
        <f>COUNTIF(K330:AL330,"APAGADO")</f>
        <v>0</v>
      </c>
      <c r="J330" s="39">
        <f>(H330)/(I330+H330)</f>
        <v>1</v>
      </c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</row>
    <row r="331" spans="1:40" ht="15.75" thickBot="1" x14ac:dyDescent="0.3">
      <c r="A331" t="s">
        <v>460</v>
      </c>
      <c r="B331" t="s">
        <v>1106</v>
      </c>
      <c r="C331" t="s">
        <v>1152</v>
      </c>
      <c r="D331" t="s">
        <v>474</v>
      </c>
      <c r="E331" s="37" t="s">
        <v>19</v>
      </c>
      <c r="F331" s="37" t="s">
        <v>20</v>
      </c>
      <c r="G331" t="s">
        <v>882</v>
      </c>
      <c r="H331" s="38">
        <f t="shared" si="29"/>
        <v>28</v>
      </c>
      <c r="I331" s="38">
        <f t="shared" si="32"/>
        <v>0</v>
      </c>
      <c r="J331" s="39">
        <f t="shared" si="33"/>
        <v>1</v>
      </c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</row>
    <row r="332" spans="1:40" ht="15.75" thickBot="1" x14ac:dyDescent="0.3">
      <c r="A332" t="s">
        <v>460</v>
      </c>
      <c r="B332" t="s">
        <v>464</v>
      </c>
      <c r="C332" t="s">
        <v>1152</v>
      </c>
      <c r="D332" t="s">
        <v>465</v>
      </c>
      <c r="E332" s="37" t="s">
        <v>19</v>
      </c>
      <c r="F332" s="37" t="s">
        <v>28</v>
      </c>
      <c r="G332" t="s">
        <v>886</v>
      </c>
      <c r="H332" s="38">
        <f t="shared" si="29"/>
        <v>28</v>
      </c>
      <c r="I332" s="38">
        <f t="shared" si="32"/>
        <v>0</v>
      </c>
      <c r="J332" s="39">
        <f t="shared" si="33"/>
        <v>1</v>
      </c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</row>
    <row r="333" spans="1:40" ht="15.75" thickBot="1" x14ac:dyDescent="0.3">
      <c r="A333" t="s">
        <v>460</v>
      </c>
      <c r="B333" t="s">
        <v>1107</v>
      </c>
      <c r="C333" t="s">
        <v>1152</v>
      </c>
      <c r="D333" t="s">
        <v>475</v>
      </c>
      <c r="E333" s="37" t="s">
        <v>15</v>
      </c>
      <c r="F333" s="37" t="s">
        <v>20</v>
      </c>
      <c r="G333" t="s">
        <v>877</v>
      </c>
      <c r="H333" s="38">
        <f t="shared" ref="H333:H398" si="34">COUNTIF(K333:AL333,"")</f>
        <v>28</v>
      </c>
      <c r="I333" s="38">
        <f t="shared" si="32"/>
        <v>0</v>
      </c>
      <c r="J333" s="39">
        <f t="shared" si="33"/>
        <v>1</v>
      </c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</row>
    <row r="334" spans="1:40" ht="15.75" thickBot="1" x14ac:dyDescent="0.3">
      <c r="A334" t="s">
        <v>355</v>
      </c>
      <c r="B334" t="s">
        <v>1108</v>
      </c>
      <c r="C334" t="s">
        <v>1152</v>
      </c>
      <c r="D334" t="s">
        <v>478</v>
      </c>
      <c r="E334" s="37" t="s">
        <v>73</v>
      </c>
      <c r="F334" s="37" t="s">
        <v>16</v>
      </c>
      <c r="G334" t="s">
        <v>888</v>
      </c>
      <c r="H334" s="38">
        <f t="shared" si="34"/>
        <v>28</v>
      </c>
      <c r="I334" s="38">
        <f t="shared" si="32"/>
        <v>0</v>
      </c>
      <c r="J334" s="39">
        <f t="shared" si="33"/>
        <v>1</v>
      </c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</row>
    <row r="335" spans="1:40" ht="15.75" thickBot="1" x14ac:dyDescent="0.3">
      <c r="A335" t="s">
        <v>355</v>
      </c>
      <c r="B335" t="s">
        <v>1109</v>
      </c>
      <c r="C335" t="s">
        <v>1152</v>
      </c>
      <c r="D335" t="s">
        <v>478</v>
      </c>
      <c r="E335" s="37" t="s">
        <v>73</v>
      </c>
      <c r="F335" s="37" t="s">
        <v>16</v>
      </c>
      <c r="G335" t="s">
        <v>889</v>
      </c>
      <c r="H335" s="38">
        <f t="shared" si="34"/>
        <v>28</v>
      </c>
      <c r="I335" s="38">
        <f t="shared" si="32"/>
        <v>0</v>
      </c>
      <c r="J335" s="39">
        <f t="shared" si="33"/>
        <v>1</v>
      </c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</row>
    <row r="336" spans="1:40" ht="15.75" thickBot="1" x14ac:dyDescent="0.3">
      <c r="A336" t="s">
        <v>460</v>
      </c>
      <c r="B336" t="s">
        <v>1110</v>
      </c>
      <c r="C336" t="s">
        <v>1152</v>
      </c>
      <c r="D336" t="s">
        <v>481</v>
      </c>
      <c r="E336" s="37" t="s">
        <v>73</v>
      </c>
      <c r="F336" s="37" t="s">
        <v>28</v>
      </c>
      <c r="G336" t="s">
        <v>893</v>
      </c>
      <c r="H336" s="38">
        <f t="shared" si="34"/>
        <v>28</v>
      </c>
      <c r="I336" s="38">
        <f t="shared" si="32"/>
        <v>0</v>
      </c>
      <c r="J336" s="39">
        <f t="shared" si="33"/>
        <v>1</v>
      </c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</row>
    <row r="337" spans="1:40" ht="15.75" thickBot="1" x14ac:dyDescent="0.3">
      <c r="A337" t="s">
        <v>460</v>
      </c>
      <c r="B337" t="s">
        <v>1111</v>
      </c>
      <c r="C337" t="s">
        <v>1152</v>
      </c>
      <c r="D337" t="s">
        <v>481</v>
      </c>
      <c r="E337" s="37" t="s">
        <v>73</v>
      </c>
      <c r="F337" s="37" t="s">
        <v>28</v>
      </c>
      <c r="G337" t="s">
        <v>894</v>
      </c>
      <c r="H337" s="38">
        <f t="shared" si="34"/>
        <v>28</v>
      </c>
      <c r="I337" s="38">
        <f t="shared" si="32"/>
        <v>0</v>
      </c>
      <c r="J337" s="39">
        <f t="shared" si="33"/>
        <v>1</v>
      </c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</row>
    <row r="338" spans="1:40" ht="15.75" thickBot="1" x14ac:dyDescent="0.3">
      <c r="A338" t="s">
        <v>460</v>
      </c>
      <c r="B338" t="s">
        <v>469</v>
      </c>
      <c r="C338" t="s">
        <v>1152</v>
      </c>
      <c r="D338" t="s">
        <v>1112</v>
      </c>
      <c r="E338" s="37" t="s">
        <v>19</v>
      </c>
      <c r="F338" s="37" t="s">
        <v>20</v>
      </c>
      <c r="G338" t="s">
        <v>879</v>
      </c>
      <c r="H338" s="38">
        <f t="shared" si="34"/>
        <v>28</v>
      </c>
      <c r="I338" s="38">
        <f t="shared" si="32"/>
        <v>0</v>
      </c>
      <c r="J338" s="39">
        <f t="shared" si="33"/>
        <v>1</v>
      </c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</row>
    <row r="339" spans="1:40" ht="15.75" thickBot="1" x14ac:dyDescent="0.3">
      <c r="A339" t="s">
        <v>355</v>
      </c>
      <c r="B339" t="s">
        <v>470</v>
      </c>
      <c r="C339" t="s">
        <v>1152</v>
      </c>
      <c r="D339" t="s">
        <v>471</v>
      </c>
      <c r="E339" s="37" t="s">
        <v>19</v>
      </c>
      <c r="F339" s="37" t="s">
        <v>20</v>
      </c>
      <c r="G339" t="s">
        <v>880</v>
      </c>
      <c r="H339" s="38">
        <f t="shared" si="34"/>
        <v>28</v>
      </c>
      <c r="I339" s="38">
        <f t="shared" si="32"/>
        <v>0</v>
      </c>
      <c r="J339" s="39">
        <f t="shared" si="33"/>
        <v>1</v>
      </c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</row>
    <row r="340" spans="1:40" ht="15.75" thickBot="1" x14ac:dyDescent="0.3">
      <c r="A340" t="s">
        <v>460</v>
      </c>
      <c r="B340" t="s">
        <v>472</v>
      </c>
      <c r="C340" t="s">
        <v>1152</v>
      </c>
      <c r="D340" t="s">
        <v>473</v>
      </c>
      <c r="E340" s="37" t="s">
        <v>19</v>
      </c>
      <c r="F340" s="37" t="s">
        <v>20</v>
      </c>
      <c r="G340" t="s">
        <v>881</v>
      </c>
      <c r="H340" s="38">
        <f t="shared" si="34"/>
        <v>28</v>
      </c>
      <c r="I340" s="38">
        <f t="shared" si="32"/>
        <v>0</v>
      </c>
      <c r="J340" s="39">
        <f t="shared" si="33"/>
        <v>1</v>
      </c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</row>
    <row r="341" spans="1:40" ht="15.75" thickBot="1" x14ac:dyDescent="0.3">
      <c r="A341" t="s">
        <v>460</v>
      </c>
      <c r="B341" t="s">
        <v>1113</v>
      </c>
      <c r="C341" t="s">
        <v>1152</v>
      </c>
      <c r="D341" t="s">
        <v>461</v>
      </c>
      <c r="E341" s="37" t="s">
        <v>15</v>
      </c>
      <c r="F341" s="37" t="s">
        <v>20</v>
      </c>
      <c r="G341" t="s">
        <v>883</v>
      </c>
      <c r="H341" s="38">
        <f t="shared" si="34"/>
        <v>28</v>
      </c>
      <c r="I341" s="38">
        <f t="shared" si="32"/>
        <v>0</v>
      </c>
      <c r="J341" s="39">
        <f t="shared" si="33"/>
        <v>1</v>
      </c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</row>
    <row r="342" spans="1:40" ht="15.75" thickBot="1" x14ac:dyDescent="0.3">
      <c r="A342" t="s">
        <v>460</v>
      </c>
      <c r="B342" t="s">
        <v>1114</v>
      </c>
      <c r="C342" t="s">
        <v>1152</v>
      </c>
      <c r="D342" t="s">
        <v>462</v>
      </c>
      <c r="E342" s="37" t="s">
        <v>19</v>
      </c>
      <c r="F342" s="37" t="s">
        <v>28</v>
      </c>
      <c r="G342" t="s">
        <v>884</v>
      </c>
      <c r="H342" s="38">
        <f t="shared" si="34"/>
        <v>28</v>
      </c>
      <c r="I342" s="38">
        <f t="shared" si="32"/>
        <v>0</v>
      </c>
      <c r="J342" s="39">
        <f t="shared" si="33"/>
        <v>1</v>
      </c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</row>
    <row r="343" spans="1:40" ht="15.75" thickBot="1" x14ac:dyDescent="0.3">
      <c r="A343" t="s">
        <v>460</v>
      </c>
      <c r="B343" t="s">
        <v>1115</v>
      </c>
      <c r="C343" t="s">
        <v>1152</v>
      </c>
      <c r="D343" t="s">
        <v>463</v>
      </c>
      <c r="E343" s="37" t="s">
        <v>19</v>
      </c>
      <c r="F343" s="37" t="s">
        <v>28</v>
      </c>
      <c r="G343" t="s">
        <v>885</v>
      </c>
      <c r="H343" s="38">
        <f t="shared" si="34"/>
        <v>28</v>
      </c>
      <c r="I343" s="38">
        <f t="shared" si="32"/>
        <v>0</v>
      </c>
      <c r="J343" s="39">
        <f t="shared" si="33"/>
        <v>1</v>
      </c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</row>
    <row r="344" spans="1:40" ht="15.75" thickBot="1" x14ac:dyDescent="0.3">
      <c r="A344" t="s">
        <v>460</v>
      </c>
      <c r="B344" t="s">
        <v>1116</v>
      </c>
      <c r="C344" t="s">
        <v>1152</v>
      </c>
      <c r="D344" t="s">
        <v>466</v>
      </c>
      <c r="E344" s="37" t="s">
        <v>15</v>
      </c>
      <c r="F344" s="37" t="s">
        <v>20</v>
      </c>
      <c r="G344" t="s">
        <v>859</v>
      </c>
      <c r="H344" s="38">
        <f t="shared" si="34"/>
        <v>28</v>
      </c>
      <c r="I344" s="38">
        <f t="shared" si="32"/>
        <v>0</v>
      </c>
      <c r="J344" s="39">
        <f t="shared" si="33"/>
        <v>1</v>
      </c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</row>
    <row r="345" spans="1:40" ht="15.75" thickBot="1" x14ac:dyDescent="0.3">
      <c r="A345" t="s">
        <v>460</v>
      </c>
      <c r="B345" t="s">
        <v>1117</v>
      </c>
      <c r="C345" t="s">
        <v>1152</v>
      </c>
      <c r="D345" t="s">
        <v>467</v>
      </c>
      <c r="E345" s="37" t="s">
        <v>15</v>
      </c>
      <c r="F345" s="37" t="s">
        <v>20</v>
      </c>
      <c r="G345" t="s">
        <v>887</v>
      </c>
      <c r="H345" s="38">
        <f t="shared" si="34"/>
        <v>28</v>
      </c>
      <c r="I345" s="38">
        <f t="shared" si="32"/>
        <v>0</v>
      </c>
      <c r="J345" s="39">
        <f t="shared" si="33"/>
        <v>1</v>
      </c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</row>
    <row r="346" spans="1:40" ht="15.75" thickBot="1" x14ac:dyDescent="0.3">
      <c r="A346" t="s">
        <v>460</v>
      </c>
      <c r="B346" t="s">
        <v>476</v>
      </c>
      <c r="C346" t="s">
        <v>1152</v>
      </c>
      <c r="D346" t="s">
        <v>477</v>
      </c>
      <c r="E346" s="37" t="s">
        <v>15</v>
      </c>
      <c r="F346" s="37" t="s">
        <v>20</v>
      </c>
      <c r="G346" t="s">
        <v>878</v>
      </c>
      <c r="H346" s="38">
        <f t="shared" si="34"/>
        <v>28</v>
      </c>
      <c r="I346" s="38">
        <f t="shared" si="32"/>
        <v>0</v>
      </c>
      <c r="J346" s="39">
        <f t="shared" si="33"/>
        <v>1</v>
      </c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</row>
    <row r="347" spans="1:40" ht="15.75" thickBot="1" x14ac:dyDescent="0.3">
      <c r="A347" t="s">
        <v>460</v>
      </c>
      <c r="B347" t="s">
        <v>479</v>
      </c>
      <c r="C347" t="s">
        <v>1152</v>
      </c>
      <c r="D347" t="s">
        <v>480</v>
      </c>
      <c r="E347" s="37" t="s">
        <v>15</v>
      </c>
      <c r="F347" s="37" t="s">
        <v>28</v>
      </c>
      <c r="G347" t="s">
        <v>890</v>
      </c>
      <c r="H347" s="38">
        <f t="shared" si="34"/>
        <v>28</v>
      </c>
      <c r="I347" s="38">
        <f t="shared" si="32"/>
        <v>0</v>
      </c>
      <c r="J347" s="39">
        <f t="shared" si="33"/>
        <v>1</v>
      </c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</row>
    <row r="348" spans="1:40" ht="15.75" thickBot="1" x14ac:dyDescent="0.3">
      <c r="A348" t="s">
        <v>460</v>
      </c>
      <c r="B348" t="s">
        <v>1118</v>
      </c>
      <c r="C348" t="s">
        <v>1152</v>
      </c>
      <c r="D348" t="s">
        <v>468</v>
      </c>
      <c r="E348" s="37" t="s">
        <v>73</v>
      </c>
      <c r="F348" s="37" t="s">
        <v>28</v>
      </c>
      <c r="G348" t="s">
        <v>891</v>
      </c>
      <c r="H348" s="38">
        <f t="shared" si="34"/>
        <v>28</v>
      </c>
      <c r="I348" s="38">
        <f t="shared" si="32"/>
        <v>0</v>
      </c>
      <c r="J348" s="39">
        <f t="shared" si="33"/>
        <v>1</v>
      </c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</row>
    <row r="349" spans="1:40" ht="15.75" thickBot="1" x14ac:dyDescent="0.3">
      <c r="A349" t="s">
        <v>460</v>
      </c>
      <c r="B349" t="s">
        <v>1119</v>
      </c>
      <c r="C349" t="s">
        <v>1152</v>
      </c>
      <c r="D349" t="s">
        <v>468</v>
      </c>
      <c r="E349" s="37" t="s">
        <v>73</v>
      </c>
      <c r="F349" s="37" t="s">
        <v>28</v>
      </c>
      <c r="G349" t="s">
        <v>892</v>
      </c>
      <c r="H349" s="38">
        <f t="shared" si="34"/>
        <v>28</v>
      </c>
      <c r="I349" s="38">
        <f t="shared" si="32"/>
        <v>0</v>
      </c>
      <c r="J349" s="39">
        <f t="shared" si="33"/>
        <v>1</v>
      </c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</row>
    <row r="350" spans="1:40" ht="15.75" thickBot="1" x14ac:dyDescent="0.3">
      <c r="A350" t="s">
        <v>364</v>
      </c>
      <c r="B350" t="s">
        <v>482</v>
      </c>
      <c r="C350" t="s">
        <v>1152</v>
      </c>
      <c r="D350" t="s">
        <v>483</v>
      </c>
      <c r="E350" s="37" t="s">
        <v>73</v>
      </c>
      <c r="F350" s="37" t="s">
        <v>28</v>
      </c>
      <c r="G350" t="s">
        <v>895</v>
      </c>
      <c r="H350" s="38">
        <f t="shared" si="34"/>
        <v>28</v>
      </c>
      <c r="I350" s="38">
        <f t="shared" si="32"/>
        <v>0</v>
      </c>
      <c r="J350" s="39">
        <f t="shared" si="33"/>
        <v>1</v>
      </c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</row>
    <row r="351" spans="1:40" ht="15.75" thickBot="1" x14ac:dyDescent="0.3">
      <c r="A351" t="s">
        <v>364</v>
      </c>
      <c r="B351" t="s">
        <v>484</v>
      </c>
      <c r="C351" t="s">
        <v>1152</v>
      </c>
      <c r="D351" t="s">
        <v>483</v>
      </c>
      <c r="E351" s="37" t="s">
        <v>73</v>
      </c>
      <c r="F351" s="37" t="s">
        <v>28</v>
      </c>
      <c r="G351" t="s">
        <v>896</v>
      </c>
      <c r="H351" s="38">
        <f t="shared" si="34"/>
        <v>28</v>
      </c>
      <c r="I351" s="38">
        <f t="shared" si="32"/>
        <v>0</v>
      </c>
      <c r="J351" s="39">
        <f t="shared" si="33"/>
        <v>1</v>
      </c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</row>
    <row r="352" spans="1:40" ht="15.75" thickBot="1" x14ac:dyDescent="0.3">
      <c r="A352" t="s">
        <v>364</v>
      </c>
      <c r="B352" s="37" t="s">
        <v>1195</v>
      </c>
      <c r="C352" s="37" t="s">
        <v>1152</v>
      </c>
      <c r="D352" t="s">
        <v>1194</v>
      </c>
      <c r="E352" s="37" t="s">
        <v>15</v>
      </c>
      <c r="F352" s="37" t="s">
        <v>28</v>
      </c>
      <c r="G352" t="s">
        <v>1196</v>
      </c>
      <c r="H352" s="38">
        <f t="shared" si="34"/>
        <v>28</v>
      </c>
      <c r="I352" s="38">
        <f t="shared" si="32"/>
        <v>0</v>
      </c>
      <c r="J352" s="39">
        <f t="shared" si="33"/>
        <v>1</v>
      </c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</row>
    <row r="353" spans="1:40" ht="15.75" thickBot="1" x14ac:dyDescent="0.3">
      <c r="A353" t="s">
        <v>267</v>
      </c>
      <c r="B353" t="s">
        <v>1120</v>
      </c>
      <c r="C353" t="s">
        <v>1151</v>
      </c>
      <c r="D353" t="s">
        <v>503</v>
      </c>
      <c r="E353" s="37" t="s">
        <v>19</v>
      </c>
      <c r="F353" s="37" t="s">
        <v>1145</v>
      </c>
      <c r="G353" t="s">
        <v>905</v>
      </c>
      <c r="H353" s="38">
        <f t="shared" si="34"/>
        <v>28</v>
      </c>
      <c r="I353" s="38">
        <f t="shared" si="32"/>
        <v>0</v>
      </c>
      <c r="J353" s="39">
        <f t="shared" si="33"/>
        <v>1</v>
      </c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</row>
    <row r="354" spans="1:40" ht="15.75" thickBot="1" x14ac:dyDescent="0.3">
      <c r="A354" t="s">
        <v>485</v>
      </c>
      <c r="B354" t="s">
        <v>486</v>
      </c>
      <c r="C354" t="s">
        <v>1151</v>
      </c>
      <c r="D354" t="s">
        <v>487</v>
      </c>
      <c r="E354" s="37" t="s">
        <v>19</v>
      </c>
      <c r="F354" s="37" t="s">
        <v>1145</v>
      </c>
      <c r="G354" t="s">
        <v>897</v>
      </c>
      <c r="H354" s="38">
        <f t="shared" si="34"/>
        <v>28</v>
      </c>
      <c r="I354" s="38">
        <f t="shared" si="32"/>
        <v>0</v>
      </c>
      <c r="J354" s="39">
        <f t="shared" si="33"/>
        <v>1</v>
      </c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</row>
    <row r="355" spans="1:40" ht="15.75" thickBot="1" x14ac:dyDescent="0.3">
      <c r="A355" t="s">
        <v>485</v>
      </c>
      <c r="B355" t="s">
        <v>488</v>
      </c>
      <c r="C355" t="s">
        <v>1151</v>
      </c>
      <c r="D355" t="s">
        <v>489</v>
      </c>
      <c r="E355" s="37" t="s">
        <v>19</v>
      </c>
      <c r="F355" s="37" t="s">
        <v>28</v>
      </c>
      <c r="G355" t="s">
        <v>898</v>
      </c>
      <c r="H355" s="38">
        <f t="shared" si="34"/>
        <v>28</v>
      </c>
      <c r="I355" s="38">
        <f t="shared" si="32"/>
        <v>0</v>
      </c>
      <c r="J355" s="39">
        <f t="shared" si="33"/>
        <v>1</v>
      </c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</row>
    <row r="356" spans="1:40" ht="15.75" thickBot="1" x14ac:dyDescent="0.3">
      <c r="A356" t="s">
        <v>490</v>
      </c>
      <c r="B356" t="s">
        <v>491</v>
      </c>
      <c r="C356" t="s">
        <v>1151</v>
      </c>
      <c r="D356" t="s">
        <v>492</v>
      </c>
      <c r="E356" s="37" t="s">
        <v>19</v>
      </c>
      <c r="F356" s="37" t="s">
        <v>28</v>
      </c>
      <c r="G356" t="s">
        <v>899</v>
      </c>
      <c r="H356" s="38">
        <f t="shared" si="34"/>
        <v>28</v>
      </c>
      <c r="I356" s="38">
        <f t="shared" si="32"/>
        <v>0</v>
      </c>
      <c r="J356" s="39">
        <f t="shared" si="33"/>
        <v>1</v>
      </c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</row>
    <row r="357" spans="1:40" ht="15.75" thickBot="1" x14ac:dyDescent="0.3">
      <c r="A357" t="s">
        <v>485</v>
      </c>
      <c r="B357" t="s">
        <v>493</v>
      </c>
      <c r="C357" t="s">
        <v>1151</v>
      </c>
      <c r="D357" t="s">
        <v>494</v>
      </c>
      <c r="E357" s="37" t="s">
        <v>15</v>
      </c>
      <c r="F357" s="37" t="s">
        <v>28</v>
      </c>
      <c r="G357" t="s">
        <v>900</v>
      </c>
      <c r="H357" s="38">
        <f t="shared" si="34"/>
        <v>28</v>
      </c>
      <c r="I357" s="38">
        <f t="shared" si="32"/>
        <v>0</v>
      </c>
      <c r="J357" s="39">
        <f t="shared" si="33"/>
        <v>1</v>
      </c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</row>
    <row r="358" spans="1:40" ht="15.75" thickBot="1" x14ac:dyDescent="0.3">
      <c r="A358" t="s">
        <v>485</v>
      </c>
      <c r="B358" t="s">
        <v>495</v>
      </c>
      <c r="C358" t="s">
        <v>1151</v>
      </c>
      <c r="D358" t="s">
        <v>496</v>
      </c>
      <c r="E358" s="37" t="s">
        <v>19</v>
      </c>
      <c r="F358" s="37" t="s">
        <v>28</v>
      </c>
      <c r="G358" t="s">
        <v>901</v>
      </c>
      <c r="H358" s="38">
        <f t="shared" si="34"/>
        <v>28</v>
      </c>
      <c r="I358" s="38">
        <f t="shared" si="32"/>
        <v>0</v>
      </c>
      <c r="J358" s="39">
        <f t="shared" si="33"/>
        <v>1</v>
      </c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</row>
    <row r="359" spans="1:40" ht="15.75" thickBot="1" x14ac:dyDescent="0.3">
      <c r="A359" t="s">
        <v>485</v>
      </c>
      <c r="B359" t="s">
        <v>497</v>
      </c>
      <c r="C359" t="s">
        <v>1151</v>
      </c>
      <c r="D359" t="s">
        <v>498</v>
      </c>
      <c r="E359" s="37" t="s">
        <v>15</v>
      </c>
      <c r="F359" s="37" t="s">
        <v>28</v>
      </c>
      <c r="G359" t="s">
        <v>902</v>
      </c>
      <c r="H359" s="38">
        <f t="shared" si="34"/>
        <v>28</v>
      </c>
      <c r="I359" s="38">
        <f t="shared" si="32"/>
        <v>0</v>
      </c>
      <c r="J359" s="39">
        <f t="shared" si="33"/>
        <v>1</v>
      </c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</row>
    <row r="360" spans="1:40" ht="15.75" thickBot="1" x14ac:dyDescent="0.3">
      <c r="A360" t="s">
        <v>485</v>
      </c>
      <c r="B360" t="s">
        <v>499</v>
      </c>
      <c r="C360" t="s">
        <v>1151</v>
      </c>
      <c r="D360" t="s">
        <v>500</v>
      </c>
      <c r="E360" s="37" t="s">
        <v>19</v>
      </c>
      <c r="F360" s="37" t="s">
        <v>28</v>
      </c>
      <c r="G360" t="s">
        <v>903</v>
      </c>
      <c r="H360" s="38">
        <f t="shared" si="34"/>
        <v>28</v>
      </c>
      <c r="I360" s="38">
        <f t="shared" si="32"/>
        <v>0</v>
      </c>
      <c r="J360" s="39">
        <f t="shared" si="33"/>
        <v>1</v>
      </c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</row>
    <row r="361" spans="1:40" ht="15.75" thickBot="1" x14ac:dyDescent="0.3">
      <c r="A361" t="s">
        <v>485</v>
      </c>
      <c r="B361" t="s">
        <v>501</v>
      </c>
      <c r="C361" t="s">
        <v>1151</v>
      </c>
      <c r="D361" t="s">
        <v>502</v>
      </c>
      <c r="E361" s="37" t="s">
        <v>19</v>
      </c>
      <c r="F361" s="37" t="s">
        <v>1145</v>
      </c>
      <c r="G361" t="s">
        <v>904</v>
      </c>
      <c r="H361" s="38">
        <f t="shared" si="34"/>
        <v>28</v>
      </c>
      <c r="I361" s="38">
        <f t="shared" si="32"/>
        <v>0</v>
      </c>
      <c r="J361" s="39">
        <f t="shared" si="33"/>
        <v>1</v>
      </c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</row>
    <row r="362" spans="1:40" ht="15.75" thickBot="1" x14ac:dyDescent="0.3">
      <c r="A362" t="s">
        <v>485</v>
      </c>
      <c r="B362" t="s">
        <v>1278</v>
      </c>
      <c r="C362" t="s">
        <v>1151</v>
      </c>
      <c r="D362" t="s">
        <v>1279</v>
      </c>
      <c r="E362" s="37" t="s">
        <v>1204</v>
      </c>
      <c r="F362" s="37" t="s">
        <v>28</v>
      </c>
      <c r="G362" t="s">
        <v>1280</v>
      </c>
      <c r="H362" s="38">
        <f t="shared" si="34"/>
        <v>28</v>
      </c>
      <c r="I362" s="38">
        <f t="shared" si="32"/>
        <v>0</v>
      </c>
      <c r="J362" s="39">
        <f t="shared" si="33"/>
        <v>1</v>
      </c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</row>
    <row r="363" spans="1:40" ht="15.75" thickBot="1" x14ac:dyDescent="0.3">
      <c r="A363" t="s">
        <v>485</v>
      </c>
      <c r="B363" t="s">
        <v>1281</v>
      </c>
      <c r="C363" t="s">
        <v>1151</v>
      </c>
      <c r="D363" t="s">
        <v>1279</v>
      </c>
      <c r="E363" s="37" t="s">
        <v>1204</v>
      </c>
      <c r="F363" s="37" t="s">
        <v>28</v>
      </c>
      <c r="G363" t="s">
        <v>1282</v>
      </c>
      <c r="H363" s="38">
        <f t="shared" si="34"/>
        <v>28</v>
      </c>
      <c r="I363" s="38">
        <f t="shared" si="32"/>
        <v>0</v>
      </c>
      <c r="J363" s="39">
        <f t="shared" si="33"/>
        <v>1</v>
      </c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</row>
    <row r="364" spans="1:40" ht="15.75" thickBot="1" x14ac:dyDescent="0.3">
      <c r="A364" t="s">
        <v>485</v>
      </c>
      <c r="B364" t="s">
        <v>1319</v>
      </c>
      <c r="C364" t="s">
        <v>1151</v>
      </c>
      <c r="D364" t="s">
        <v>1335</v>
      </c>
      <c r="E364" t="s">
        <v>73</v>
      </c>
      <c r="F364" t="s">
        <v>28</v>
      </c>
      <c r="G364"/>
      <c r="H364" s="38">
        <f t="shared" si="34"/>
        <v>28</v>
      </c>
      <c r="I364" s="38">
        <f t="shared" si="32"/>
        <v>0</v>
      </c>
      <c r="J364" s="39">
        <f t="shared" si="33"/>
        <v>1</v>
      </c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</row>
    <row r="365" spans="1:40" ht="15.75" thickBot="1" x14ac:dyDescent="0.3">
      <c r="A365" t="s">
        <v>485</v>
      </c>
      <c r="B365" t="s">
        <v>1320</v>
      </c>
      <c r="C365" t="s">
        <v>1151</v>
      </c>
      <c r="D365" t="s">
        <v>1335</v>
      </c>
      <c r="E365" t="s">
        <v>73</v>
      </c>
      <c r="F365" t="s">
        <v>28</v>
      </c>
      <c r="G365"/>
      <c r="H365" s="38">
        <f t="shared" si="34"/>
        <v>28</v>
      </c>
      <c r="I365" s="38">
        <f t="shared" si="32"/>
        <v>0</v>
      </c>
      <c r="J365" s="39">
        <f t="shared" si="33"/>
        <v>1</v>
      </c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</row>
    <row r="366" spans="1:40" ht="15.75" thickBot="1" x14ac:dyDescent="0.3">
      <c r="A366" t="s">
        <v>232</v>
      </c>
      <c r="B366" t="s">
        <v>504</v>
      </c>
      <c r="C366" t="s">
        <v>1152</v>
      </c>
      <c r="D366" t="s">
        <v>505</v>
      </c>
      <c r="E366" s="37" t="s">
        <v>19</v>
      </c>
      <c r="F366" s="37" t="s">
        <v>20</v>
      </c>
      <c r="G366" t="s">
        <v>906</v>
      </c>
      <c r="H366" s="38">
        <f t="shared" si="34"/>
        <v>28</v>
      </c>
      <c r="I366" s="38">
        <f t="shared" si="32"/>
        <v>0</v>
      </c>
      <c r="J366" s="39">
        <f t="shared" si="33"/>
        <v>1</v>
      </c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</row>
    <row r="367" spans="1:40" ht="15.75" thickBot="1" x14ac:dyDescent="0.3">
      <c r="A367" t="s">
        <v>232</v>
      </c>
      <c r="B367" t="s">
        <v>506</v>
      </c>
      <c r="C367" t="s">
        <v>1152</v>
      </c>
      <c r="D367" t="s">
        <v>507</v>
      </c>
      <c r="E367" s="37" t="s">
        <v>15</v>
      </c>
      <c r="F367" s="37" t="s">
        <v>20</v>
      </c>
      <c r="G367" t="s">
        <v>907</v>
      </c>
      <c r="H367" s="38">
        <f t="shared" si="34"/>
        <v>28</v>
      </c>
      <c r="I367" s="38">
        <f t="shared" si="32"/>
        <v>0</v>
      </c>
      <c r="J367" s="39">
        <f t="shared" si="33"/>
        <v>1</v>
      </c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</row>
    <row r="368" spans="1:40" ht="15.75" thickBot="1" x14ac:dyDescent="0.3">
      <c r="A368" t="s">
        <v>232</v>
      </c>
      <c r="B368" t="s">
        <v>508</v>
      </c>
      <c r="C368" t="s">
        <v>1152</v>
      </c>
      <c r="D368" t="s">
        <v>509</v>
      </c>
      <c r="E368" s="37" t="s">
        <v>73</v>
      </c>
      <c r="F368" s="37" t="s">
        <v>16</v>
      </c>
      <c r="G368" t="s">
        <v>908</v>
      </c>
      <c r="H368" s="38">
        <f t="shared" si="34"/>
        <v>28</v>
      </c>
      <c r="I368" s="38">
        <f t="shared" si="32"/>
        <v>0</v>
      </c>
      <c r="J368" s="39">
        <f t="shared" si="33"/>
        <v>1</v>
      </c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</row>
    <row r="369" spans="1:40" ht="15.75" thickBot="1" x14ac:dyDescent="0.3">
      <c r="A369" t="s">
        <v>232</v>
      </c>
      <c r="B369" t="s">
        <v>510</v>
      </c>
      <c r="C369" t="s">
        <v>1152</v>
      </c>
      <c r="D369" t="s">
        <v>509</v>
      </c>
      <c r="E369" s="37" t="s">
        <v>73</v>
      </c>
      <c r="F369" s="37" t="s">
        <v>16</v>
      </c>
      <c r="G369" t="s">
        <v>909</v>
      </c>
      <c r="H369" s="38">
        <f t="shared" si="34"/>
        <v>28</v>
      </c>
      <c r="I369" s="38">
        <f t="shared" si="32"/>
        <v>0</v>
      </c>
      <c r="J369" s="39">
        <f t="shared" si="33"/>
        <v>1</v>
      </c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</row>
    <row r="370" spans="1:40" ht="15.75" thickBot="1" x14ac:dyDescent="0.3">
      <c r="A370" t="s">
        <v>232</v>
      </c>
      <c r="B370" t="s">
        <v>511</v>
      </c>
      <c r="C370" t="s">
        <v>1152</v>
      </c>
      <c r="D370" t="s">
        <v>512</v>
      </c>
      <c r="E370" s="37" t="s">
        <v>73</v>
      </c>
      <c r="F370" s="37" t="s">
        <v>16</v>
      </c>
      <c r="G370" t="s">
        <v>910</v>
      </c>
      <c r="H370" s="38">
        <f t="shared" si="34"/>
        <v>28</v>
      </c>
      <c r="I370" s="38">
        <f t="shared" si="32"/>
        <v>0</v>
      </c>
      <c r="J370" s="39">
        <f t="shared" si="33"/>
        <v>1</v>
      </c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</row>
    <row r="371" spans="1:40" ht="15.75" thickBot="1" x14ac:dyDescent="0.3">
      <c r="A371" t="s">
        <v>232</v>
      </c>
      <c r="B371" t="s">
        <v>513</v>
      </c>
      <c r="C371" t="s">
        <v>1152</v>
      </c>
      <c r="D371" t="s">
        <v>512</v>
      </c>
      <c r="E371" s="37" t="s">
        <v>73</v>
      </c>
      <c r="F371" s="37" t="s">
        <v>16</v>
      </c>
      <c r="G371" t="s">
        <v>911</v>
      </c>
      <c r="H371" s="38">
        <f t="shared" si="34"/>
        <v>28</v>
      </c>
      <c r="I371" s="38">
        <f t="shared" si="32"/>
        <v>0</v>
      </c>
      <c r="J371" s="39">
        <f t="shared" si="33"/>
        <v>1</v>
      </c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</row>
    <row r="372" spans="1:40" ht="15.75" thickBot="1" x14ac:dyDescent="0.3">
      <c r="A372" t="s">
        <v>232</v>
      </c>
      <c r="B372" t="s">
        <v>514</v>
      </c>
      <c r="C372" t="s">
        <v>1152</v>
      </c>
      <c r="D372" t="s">
        <v>515</v>
      </c>
      <c r="E372" s="37" t="s">
        <v>15</v>
      </c>
      <c r="F372" s="37" t="s">
        <v>28</v>
      </c>
      <c r="G372" t="s">
        <v>912</v>
      </c>
      <c r="H372" s="38">
        <f t="shared" si="34"/>
        <v>28</v>
      </c>
      <c r="I372" s="38">
        <f t="shared" si="32"/>
        <v>0</v>
      </c>
      <c r="J372" s="39">
        <f t="shared" si="33"/>
        <v>1</v>
      </c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</row>
    <row r="373" spans="1:40" ht="15.75" thickBot="1" x14ac:dyDescent="0.3">
      <c r="A373" t="s">
        <v>232</v>
      </c>
      <c r="B373" t="s">
        <v>1121</v>
      </c>
      <c r="C373" t="s">
        <v>1152</v>
      </c>
      <c r="D373" t="s">
        <v>516</v>
      </c>
      <c r="E373" s="37" t="s">
        <v>73</v>
      </c>
      <c r="F373" s="37" t="s">
        <v>1144</v>
      </c>
      <c r="G373" t="s">
        <v>913</v>
      </c>
      <c r="H373" s="38">
        <f t="shared" si="34"/>
        <v>28</v>
      </c>
      <c r="I373" s="38">
        <f>COUNTIF(K373:AL373,"APAGADO")</f>
        <v>0</v>
      </c>
      <c r="J373" s="39">
        <f>(H373)/(I373+H373)</f>
        <v>1</v>
      </c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</row>
    <row r="374" spans="1:40" ht="15.75" thickBot="1" x14ac:dyDescent="0.3">
      <c r="A374" t="s">
        <v>232</v>
      </c>
      <c r="B374" t="s">
        <v>1122</v>
      </c>
      <c r="C374" t="s">
        <v>1152</v>
      </c>
      <c r="D374" t="s">
        <v>516</v>
      </c>
      <c r="E374" s="37" t="s">
        <v>73</v>
      </c>
      <c r="F374" s="37" t="s">
        <v>1144</v>
      </c>
      <c r="G374" t="s">
        <v>914</v>
      </c>
      <c r="H374" s="38">
        <f t="shared" si="34"/>
        <v>28</v>
      </c>
      <c r="I374" s="38">
        <f>COUNTIF(K374:AL374,"APAGADO")</f>
        <v>0</v>
      </c>
      <c r="J374" s="39">
        <f>(H374)/(I374+H374)</f>
        <v>1</v>
      </c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</row>
    <row r="375" spans="1:40" ht="15.75" thickBot="1" x14ac:dyDescent="0.3">
      <c r="A375" t="s">
        <v>232</v>
      </c>
      <c r="B375" t="s">
        <v>517</v>
      </c>
      <c r="C375" t="s">
        <v>1152</v>
      </c>
      <c r="D375" t="s">
        <v>518</v>
      </c>
      <c r="E375" s="37" t="s">
        <v>73</v>
      </c>
      <c r="F375" s="37" t="s">
        <v>1144</v>
      </c>
      <c r="G375" t="s">
        <v>915</v>
      </c>
      <c r="H375" s="38">
        <f t="shared" si="34"/>
        <v>28</v>
      </c>
      <c r="I375" s="38">
        <f t="shared" si="32"/>
        <v>0</v>
      </c>
      <c r="J375" s="39">
        <f t="shared" si="33"/>
        <v>1</v>
      </c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</row>
    <row r="376" spans="1:40" ht="15.75" thickBot="1" x14ac:dyDescent="0.3">
      <c r="A376" t="s">
        <v>232</v>
      </c>
      <c r="B376" t="s">
        <v>519</v>
      </c>
      <c r="C376" t="s">
        <v>1152</v>
      </c>
      <c r="D376" t="s">
        <v>518</v>
      </c>
      <c r="E376" s="37" t="s">
        <v>73</v>
      </c>
      <c r="F376" s="37" t="s">
        <v>1144</v>
      </c>
      <c r="G376" t="s">
        <v>916</v>
      </c>
      <c r="H376" s="38">
        <f t="shared" si="34"/>
        <v>28</v>
      </c>
      <c r="I376" s="38">
        <f t="shared" si="32"/>
        <v>0</v>
      </c>
      <c r="J376" s="39">
        <f t="shared" si="33"/>
        <v>1</v>
      </c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</row>
    <row r="377" spans="1:40" ht="15.75" thickBot="1" x14ac:dyDescent="0.3">
      <c r="A377" t="s">
        <v>232</v>
      </c>
      <c r="B377" s="37" t="s">
        <v>1185</v>
      </c>
      <c r="C377" s="37" t="s">
        <v>1152</v>
      </c>
      <c r="D377" t="s">
        <v>1186</v>
      </c>
      <c r="E377" s="37" t="s">
        <v>19</v>
      </c>
      <c r="F377" s="37" t="s">
        <v>28</v>
      </c>
      <c r="G377" t="s">
        <v>1187</v>
      </c>
      <c r="H377" s="38">
        <f t="shared" si="34"/>
        <v>27</v>
      </c>
      <c r="I377" s="38">
        <f>COUNTIF(K377:AL377,"APAGADO")</f>
        <v>0</v>
      </c>
      <c r="J377" s="39">
        <f>(H377)/(I377+H377)</f>
        <v>1</v>
      </c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 t="s">
        <v>1343</v>
      </c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</row>
    <row r="378" spans="1:40" ht="15.75" thickBot="1" x14ac:dyDescent="0.3">
      <c r="A378" t="s">
        <v>232</v>
      </c>
      <c r="B378" s="37" t="s">
        <v>1190</v>
      </c>
      <c r="C378" s="37" t="s">
        <v>1152</v>
      </c>
      <c r="D378" t="s">
        <v>1188</v>
      </c>
      <c r="E378" s="37" t="s">
        <v>19</v>
      </c>
      <c r="F378" s="37" t="s">
        <v>28</v>
      </c>
      <c r="G378" t="s">
        <v>1189</v>
      </c>
      <c r="H378" s="38">
        <f t="shared" si="34"/>
        <v>28</v>
      </c>
      <c r="I378" s="38">
        <f>COUNTIF(K378:AL378,"APAGADO")</f>
        <v>0</v>
      </c>
      <c r="J378" s="39">
        <f>(H378)/(I378+H378)</f>
        <v>1</v>
      </c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</row>
    <row r="379" spans="1:40" ht="15.75" thickBot="1" x14ac:dyDescent="0.3">
      <c r="A379" t="s">
        <v>232</v>
      </c>
      <c r="B379" s="37" t="s">
        <v>1191</v>
      </c>
      <c r="C379" s="37" t="s">
        <v>1152</v>
      </c>
      <c r="D379" t="s">
        <v>1192</v>
      </c>
      <c r="E379" s="37" t="s">
        <v>19</v>
      </c>
      <c r="F379" s="37" t="s">
        <v>28</v>
      </c>
      <c r="G379" t="s">
        <v>1193</v>
      </c>
      <c r="H379" s="38">
        <f t="shared" si="34"/>
        <v>28</v>
      </c>
      <c r="I379" s="38">
        <f t="shared" ref="I379" si="35">COUNTIF(K379:AL379,"APAGADO")</f>
        <v>0</v>
      </c>
      <c r="J379" s="39">
        <f t="shared" ref="J379" si="36">(H379)/(I379+H379)</f>
        <v>1</v>
      </c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</row>
    <row r="380" spans="1:40" ht="15.75" thickBot="1" x14ac:dyDescent="0.3">
      <c r="A380" t="s">
        <v>525</v>
      </c>
      <c r="B380" t="s">
        <v>533</v>
      </c>
      <c r="C380" t="s">
        <v>1152</v>
      </c>
      <c r="D380" t="s">
        <v>1127</v>
      </c>
      <c r="E380" s="37" t="s">
        <v>19</v>
      </c>
      <c r="F380" s="37" t="s">
        <v>28</v>
      </c>
      <c r="G380" t="s">
        <v>917</v>
      </c>
      <c r="H380" s="38">
        <f t="shared" si="34"/>
        <v>28</v>
      </c>
      <c r="I380" s="38">
        <f t="shared" si="32"/>
        <v>0</v>
      </c>
      <c r="J380" s="39">
        <f t="shared" si="33"/>
        <v>1</v>
      </c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</row>
    <row r="381" spans="1:40" ht="15.75" thickBot="1" x14ac:dyDescent="0.3">
      <c r="A381" t="s">
        <v>521</v>
      </c>
      <c r="B381" t="s">
        <v>534</v>
      </c>
      <c r="C381" t="s">
        <v>1152</v>
      </c>
      <c r="D381" t="s">
        <v>1181</v>
      </c>
      <c r="E381" s="37" t="s">
        <v>19</v>
      </c>
      <c r="F381" s="37" t="s">
        <v>28</v>
      </c>
      <c r="G381" t="s">
        <v>918</v>
      </c>
      <c r="H381" s="38">
        <f t="shared" si="34"/>
        <v>28</v>
      </c>
      <c r="I381" s="38">
        <f t="shared" si="32"/>
        <v>0</v>
      </c>
      <c r="J381" s="39">
        <f t="shared" si="33"/>
        <v>1</v>
      </c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</row>
    <row r="382" spans="1:40" ht="15.75" thickBot="1" x14ac:dyDescent="0.3">
      <c r="A382" t="s">
        <v>521</v>
      </c>
      <c r="B382" t="s">
        <v>535</v>
      </c>
      <c r="C382" t="s">
        <v>1152</v>
      </c>
      <c r="D382" t="s">
        <v>536</v>
      </c>
      <c r="E382" s="37" t="s">
        <v>19</v>
      </c>
      <c r="F382" s="37" t="s">
        <v>28</v>
      </c>
      <c r="G382" t="s">
        <v>919</v>
      </c>
      <c r="H382" s="38">
        <f t="shared" si="34"/>
        <v>28</v>
      </c>
      <c r="I382" s="38">
        <f t="shared" si="32"/>
        <v>0</v>
      </c>
      <c r="J382" s="39">
        <f t="shared" si="33"/>
        <v>1</v>
      </c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</row>
    <row r="383" spans="1:40" ht="15.75" thickBot="1" x14ac:dyDescent="0.3">
      <c r="A383" t="s">
        <v>521</v>
      </c>
      <c r="B383" t="s">
        <v>537</v>
      </c>
      <c r="C383" t="s">
        <v>1152</v>
      </c>
      <c r="D383" t="s">
        <v>538</v>
      </c>
      <c r="E383" s="37" t="s">
        <v>19</v>
      </c>
      <c r="F383" s="37" t="s">
        <v>28</v>
      </c>
      <c r="G383" t="s">
        <v>920</v>
      </c>
      <c r="H383" s="38">
        <f t="shared" si="34"/>
        <v>28</v>
      </c>
      <c r="I383" s="38">
        <f t="shared" si="32"/>
        <v>0</v>
      </c>
      <c r="J383" s="39">
        <f t="shared" si="33"/>
        <v>1</v>
      </c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</row>
    <row r="384" spans="1:40" ht="15.75" thickBot="1" x14ac:dyDescent="0.3">
      <c r="A384" t="s">
        <v>521</v>
      </c>
      <c r="B384" t="s">
        <v>539</v>
      </c>
      <c r="C384" t="s">
        <v>1152</v>
      </c>
      <c r="D384" t="s">
        <v>540</v>
      </c>
      <c r="E384" s="37" t="s">
        <v>19</v>
      </c>
      <c r="F384" s="37" t="s">
        <v>20</v>
      </c>
      <c r="G384" t="s">
        <v>921</v>
      </c>
      <c r="H384" s="38">
        <f t="shared" si="34"/>
        <v>28</v>
      </c>
      <c r="I384" s="38">
        <f t="shared" si="32"/>
        <v>0</v>
      </c>
      <c r="J384" s="39">
        <f t="shared" si="33"/>
        <v>1</v>
      </c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</row>
    <row r="385" spans="1:40" ht="15.75" thickBot="1" x14ac:dyDescent="0.3">
      <c r="A385" t="s">
        <v>521</v>
      </c>
      <c r="B385" t="s">
        <v>541</v>
      </c>
      <c r="C385" t="s">
        <v>1152</v>
      </c>
      <c r="D385" t="s">
        <v>1159</v>
      </c>
      <c r="E385" s="37" t="s">
        <v>19</v>
      </c>
      <c r="F385" s="37" t="s">
        <v>28</v>
      </c>
      <c r="G385" t="s">
        <v>922</v>
      </c>
      <c r="H385" s="38">
        <f t="shared" si="34"/>
        <v>28</v>
      </c>
      <c r="I385" s="38">
        <f t="shared" si="32"/>
        <v>0</v>
      </c>
      <c r="J385" s="39">
        <f t="shared" si="33"/>
        <v>1</v>
      </c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</row>
    <row r="386" spans="1:40" ht="15.75" thickBot="1" x14ac:dyDescent="0.3">
      <c r="A386" t="s">
        <v>521</v>
      </c>
      <c r="B386" t="s">
        <v>542</v>
      </c>
      <c r="C386" t="s">
        <v>1151</v>
      </c>
      <c r="D386" t="s">
        <v>1158</v>
      </c>
      <c r="E386" s="37"/>
      <c r="F386" s="37" t="s">
        <v>1145</v>
      </c>
      <c r="G386" t="s">
        <v>923</v>
      </c>
      <c r="H386" s="38">
        <f t="shared" si="34"/>
        <v>28</v>
      </c>
      <c r="I386" s="38">
        <f t="shared" si="32"/>
        <v>0</v>
      </c>
      <c r="J386" s="39">
        <f t="shared" si="33"/>
        <v>1</v>
      </c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</row>
    <row r="387" spans="1:40" ht="15.75" thickBot="1" x14ac:dyDescent="0.3">
      <c r="A387" t="s">
        <v>525</v>
      </c>
      <c r="B387" t="s">
        <v>543</v>
      </c>
      <c r="C387" t="s">
        <v>1152</v>
      </c>
      <c r="D387" t="s">
        <v>544</v>
      </c>
      <c r="E387" s="37" t="s">
        <v>19</v>
      </c>
      <c r="F387" s="37" t="s">
        <v>1144</v>
      </c>
      <c r="G387" t="s">
        <v>924</v>
      </c>
      <c r="H387" s="38">
        <f t="shared" si="34"/>
        <v>28</v>
      </c>
      <c r="I387" s="38">
        <f t="shared" ref="I387:I447" si="37">COUNTIF(K387:AL387,"APAGADO")</f>
        <v>0</v>
      </c>
      <c r="J387" s="39">
        <f t="shared" ref="J387:J447" si="38">(H387)/(I387+H387)</f>
        <v>1</v>
      </c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</row>
    <row r="388" spans="1:40" ht="15.75" thickBot="1" x14ac:dyDescent="0.3">
      <c r="A388" t="s">
        <v>525</v>
      </c>
      <c r="B388" t="s">
        <v>545</v>
      </c>
      <c r="C388" t="s">
        <v>1152</v>
      </c>
      <c r="D388" t="s">
        <v>546</v>
      </c>
      <c r="E388" s="37" t="s">
        <v>19</v>
      </c>
      <c r="F388" s="37" t="s">
        <v>28</v>
      </c>
      <c r="G388" t="s">
        <v>925</v>
      </c>
      <c r="H388" s="38">
        <f t="shared" si="34"/>
        <v>28</v>
      </c>
      <c r="I388" s="38">
        <f t="shared" si="37"/>
        <v>0</v>
      </c>
      <c r="J388" s="39">
        <f t="shared" si="38"/>
        <v>1</v>
      </c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</row>
    <row r="389" spans="1:40" ht="15.75" thickBot="1" x14ac:dyDescent="0.3">
      <c r="A389" t="s">
        <v>521</v>
      </c>
      <c r="B389" t="s">
        <v>1123</v>
      </c>
      <c r="C389" t="s">
        <v>1152</v>
      </c>
      <c r="D389" t="s">
        <v>547</v>
      </c>
      <c r="E389" s="37" t="s">
        <v>19</v>
      </c>
      <c r="F389" s="37" t="s">
        <v>28</v>
      </c>
      <c r="G389" t="s">
        <v>926</v>
      </c>
      <c r="H389" s="38">
        <f t="shared" si="34"/>
        <v>28</v>
      </c>
      <c r="I389" s="38">
        <f>COUNTIF(K389:AL389,"APAGADO")</f>
        <v>0</v>
      </c>
      <c r="J389" s="39">
        <f>(H389)/(I389+H389)</f>
        <v>1</v>
      </c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</row>
    <row r="390" spans="1:40" ht="15.75" thickBot="1" x14ac:dyDescent="0.3">
      <c r="A390" t="s">
        <v>525</v>
      </c>
      <c r="B390" t="s">
        <v>548</v>
      </c>
      <c r="C390" t="s">
        <v>1152</v>
      </c>
      <c r="D390" t="s">
        <v>549</v>
      </c>
      <c r="E390" s="37" t="s">
        <v>19</v>
      </c>
      <c r="F390" s="37" t="s">
        <v>28</v>
      </c>
      <c r="G390" t="s">
        <v>927</v>
      </c>
      <c r="H390" s="38">
        <f t="shared" si="34"/>
        <v>28</v>
      </c>
      <c r="I390" s="38">
        <f t="shared" si="37"/>
        <v>0</v>
      </c>
      <c r="J390" s="39">
        <f t="shared" si="38"/>
        <v>1</v>
      </c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</row>
    <row r="391" spans="1:40" ht="15.75" thickBot="1" x14ac:dyDescent="0.3">
      <c r="A391" t="s">
        <v>525</v>
      </c>
      <c r="B391" t="s">
        <v>1128</v>
      </c>
      <c r="C391" t="s">
        <v>1152</v>
      </c>
      <c r="D391" t="s">
        <v>520</v>
      </c>
      <c r="E391" s="37" t="s">
        <v>15</v>
      </c>
      <c r="F391" s="37" t="s">
        <v>1145</v>
      </c>
      <c r="G391" t="s">
        <v>928</v>
      </c>
      <c r="H391" s="38">
        <f t="shared" si="34"/>
        <v>28</v>
      </c>
      <c r="I391" s="38">
        <f t="shared" si="37"/>
        <v>0</v>
      </c>
      <c r="J391" s="39">
        <f t="shared" si="38"/>
        <v>1</v>
      </c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</row>
    <row r="392" spans="1:40" ht="15.75" thickBot="1" x14ac:dyDescent="0.3">
      <c r="A392" t="s">
        <v>521</v>
      </c>
      <c r="B392" t="s">
        <v>1129</v>
      </c>
      <c r="C392" t="s">
        <v>1152</v>
      </c>
      <c r="D392" t="s">
        <v>522</v>
      </c>
      <c r="E392" s="37" t="s">
        <v>19</v>
      </c>
      <c r="F392" s="37" t="s">
        <v>1145</v>
      </c>
      <c r="G392" t="s">
        <v>929</v>
      </c>
      <c r="H392" s="38">
        <f t="shared" si="34"/>
        <v>28</v>
      </c>
      <c r="I392" s="38">
        <f t="shared" si="37"/>
        <v>0</v>
      </c>
      <c r="J392" s="39">
        <f t="shared" si="38"/>
        <v>1</v>
      </c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</row>
    <row r="393" spans="1:40" ht="15.75" thickBot="1" x14ac:dyDescent="0.3">
      <c r="A393" t="s">
        <v>525</v>
      </c>
      <c r="B393" t="s">
        <v>1124</v>
      </c>
      <c r="C393" t="s">
        <v>1152</v>
      </c>
      <c r="D393" t="s">
        <v>550</v>
      </c>
      <c r="E393" s="37" t="s">
        <v>15</v>
      </c>
      <c r="F393" s="37" t="s">
        <v>1144</v>
      </c>
      <c r="G393" t="s">
        <v>930</v>
      </c>
      <c r="H393" s="38">
        <f t="shared" si="34"/>
        <v>28</v>
      </c>
      <c r="I393" s="38">
        <f>COUNTIF(K393:AL393,"APAGADO")</f>
        <v>0</v>
      </c>
      <c r="J393" s="39">
        <f>(H393)/(I393+H393)</f>
        <v>1</v>
      </c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</row>
    <row r="394" spans="1:40" ht="15.75" thickBot="1" x14ac:dyDescent="0.3">
      <c r="A394" t="s">
        <v>525</v>
      </c>
      <c r="B394" t="s">
        <v>523</v>
      </c>
      <c r="C394" t="s">
        <v>1152</v>
      </c>
      <c r="D394" t="s">
        <v>524</v>
      </c>
      <c r="E394" s="37" t="s">
        <v>15</v>
      </c>
      <c r="F394" s="37" t="s">
        <v>1145</v>
      </c>
      <c r="G394" t="s">
        <v>931</v>
      </c>
      <c r="H394" s="38">
        <f t="shared" si="34"/>
        <v>28</v>
      </c>
      <c r="I394" s="38">
        <f>COUNTIF(K394:AL394,"APAGADO")</f>
        <v>0</v>
      </c>
      <c r="J394" s="39">
        <f>(H394)/(I394+H394)</f>
        <v>1</v>
      </c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</row>
    <row r="395" spans="1:40" ht="15.75" thickBot="1" x14ac:dyDescent="0.3">
      <c r="A395" t="s">
        <v>525</v>
      </c>
      <c r="B395" t="s">
        <v>526</v>
      </c>
      <c r="C395" t="s">
        <v>1152</v>
      </c>
      <c r="D395" t="s">
        <v>527</v>
      </c>
      <c r="E395" s="37" t="s">
        <v>15</v>
      </c>
      <c r="F395" s="37" t="s">
        <v>1145</v>
      </c>
      <c r="G395" t="s">
        <v>932</v>
      </c>
      <c r="H395" s="38">
        <f t="shared" si="34"/>
        <v>28</v>
      </c>
      <c r="I395" s="38">
        <f>COUNTIF(K395:AL395,"APAGADO")</f>
        <v>0</v>
      </c>
      <c r="J395" s="39">
        <f>(H395)/(I395+H395)</f>
        <v>1</v>
      </c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</row>
    <row r="396" spans="1:40" ht="15.75" thickBot="1" x14ac:dyDescent="0.3">
      <c r="A396" t="s">
        <v>525</v>
      </c>
      <c r="B396" t="s">
        <v>528</v>
      </c>
      <c r="C396" t="s">
        <v>1152</v>
      </c>
      <c r="D396" t="s">
        <v>1180</v>
      </c>
      <c r="E396" s="37" t="s">
        <v>15</v>
      </c>
      <c r="F396" s="37" t="s">
        <v>1145</v>
      </c>
      <c r="G396" t="s">
        <v>933</v>
      </c>
      <c r="H396" s="38">
        <f t="shared" si="34"/>
        <v>28</v>
      </c>
      <c r="I396" s="38">
        <f>COUNTIF(K396:AL396,"APAGADO")</f>
        <v>0</v>
      </c>
      <c r="J396" s="39">
        <f>(H396)/(I396+H396)</f>
        <v>1</v>
      </c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</row>
    <row r="397" spans="1:40" ht="15.75" thickBot="1" x14ac:dyDescent="0.3">
      <c r="A397" t="s">
        <v>521</v>
      </c>
      <c r="B397" t="s">
        <v>1130</v>
      </c>
      <c r="C397" t="s">
        <v>1152</v>
      </c>
      <c r="D397" t="s">
        <v>529</v>
      </c>
      <c r="E397" s="37" t="s">
        <v>15</v>
      </c>
      <c r="F397" s="37" t="s">
        <v>1145</v>
      </c>
      <c r="G397" t="s">
        <v>934</v>
      </c>
      <c r="H397" s="38">
        <f t="shared" si="34"/>
        <v>28</v>
      </c>
      <c r="I397" s="38">
        <f t="shared" si="37"/>
        <v>0</v>
      </c>
      <c r="J397" s="39">
        <f t="shared" si="38"/>
        <v>1</v>
      </c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</row>
    <row r="398" spans="1:40" ht="15.75" thickBot="1" x14ac:dyDescent="0.3">
      <c r="A398" t="s">
        <v>521</v>
      </c>
      <c r="B398" t="s">
        <v>1131</v>
      </c>
      <c r="C398" t="s">
        <v>1152</v>
      </c>
      <c r="D398" t="s">
        <v>530</v>
      </c>
      <c r="E398" s="37" t="s">
        <v>15</v>
      </c>
      <c r="F398" s="37" t="s">
        <v>20</v>
      </c>
      <c r="G398" t="s">
        <v>935</v>
      </c>
      <c r="H398" s="38">
        <f t="shared" si="34"/>
        <v>28</v>
      </c>
      <c r="I398" s="38">
        <f t="shared" si="37"/>
        <v>0</v>
      </c>
      <c r="J398" s="39">
        <f t="shared" si="38"/>
        <v>1</v>
      </c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</row>
    <row r="399" spans="1:40" ht="15.75" thickBot="1" x14ac:dyDescent="0.3">
      <c r="A399" t="s">
        <v>525</v>
      </c>
      <c r="B399" t="s">
        <v>531</v>
      </c>
      <c r="C399" t="s">
        <v>1152</v>
      </c>
      <c r="D399" t="s">
        <v>532</v>
      </c>
      <c r="E399" s="37" t="s">
        <v>46</v>
      </c>
      <c r="F399" s="37" t="s">
        <v>20</v>
      </c>
      <c r="G399" t="s">
        <v>936</v>
      </c>
      <c r="H399" s="38">
        <f t="shared" ref="H399:H448" si="39">COUNTIF(K399:AL399,"")</f>
        <v>28</v>
      </c>
      <c r="I399" s="38">
        <f>COUNTIF(K399:AL399,"APAGADO")</f>
        <v>0</v>
      </c>
      <c r="J399" s="39">
        <f>(H399)/(I399+H399)</f>
        <v>1</v>
      </c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</row>
    <row r="400" spans="1:40" ht="15.75" thickBot="1" x14ac:dyDescent="0.3">
      <c r="A400" t="s">
        <v>521</v>
      </c>
      <c r="B400" t="s">
        <v>1125</v>
      </c>
      <c r="C400" t="s">
        <v>1152</v>
      </c>
      <c r="D400" t="s">
        <v>551</v>
      </c>
      <c r="E400" s="37" t="s">
        <v>73</v>
      </c>
      <c r="F400" s="37" t="s">
        <v>28</v>
      </c>
      <c r="G400" t="s">
        <v>937</v>
      </c>
      <c r="H400" s="38">
        <f t="shared" si="39"/>
        <v>28</v>
      </c>
      <c r="I400" s="38">
        <f>COUNTIF(K400:AL400,"APAGADO")</f>
        <v>0</v>
      </c>
      <c r="J400" s="39">
        <f>(H400)/(I400+H400)</f>
        <v>1</v>
      </c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</row>
    <row r="401" spans="1:40" ht="15.75" thickBot="1" x14ac:dyDescent="0.3">
      <c r="A401" t="s">
        <v>521</v>
      </c>
      <c r="B401" t="s">
        <v>1126</v>
      </c>
      <c r="C401" t="s">
        <v>1152</v>
      </c>
      <c r="D401" t="s">
        <v>551</v>
      </c>
      <c r="E401" s="37" t="s">
        <v>73</v>
      </c>
      <c r="F401" s="37" t="s">
        <v>28</v>
      </c>
      <c r="G401" t="s">
        <v>938</v>
      </c>
      <c r="H401" s="38">
        <f t="shared" si="39"/>
        <v>28</v>
      </c>
      <c r="I401" s="38">
        <f>COUNTIF(K401:AL401,"APAGADO")</f>
        <v>0</v>
      </c>
      <c r="J401" s="39">
        <f>(H401)/(I401+H401)</f>
        <v>1</v>
      </c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</row>
    <row r="402" spans="1:40" ht="15.75" thickBot="1" x14ac:dyDescent="0.3">
      <c r="A402" t="s">
        <v>521</v>
      </c>
      <c r="B402" t="s">
        <v>552</v>
      </c>
      <c r="C402" t="s">
        <v>1151</v>
      </c>
      <c r="D402" t="s">
        <v>553</v>
      </c>
      <c r="E402" s="37" t="s">
        <v>73</v>
      </c>
      <c r="F402" s="37" t="s">
        <v>28</v>
      </c>
      <c r="G402" t="s">
        <v>699</v>
      </c>
      <c r="H402" s="38">
        <f t="shared" si="39"/>
        <v>28</v>
      </c>
      <c r="I402" s="38">
        <f t="shared" si="37"/>
        <v>0</v>
      </c>
      <c r="J402" s="39">
        <f t="shared" si="38"/>
        <v>1</v>
      </c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</row>
    <row r="403" spans="1:40" ht="15.75" thickBot="1" x14ac:dyDescent="0.3">
      <c r="A403" t="s">
        <v>521</v>
      </c>
      <c r="B403" t="s">
        <v>554</v>
      </c>
      <c r="C403" t="s">
        <v>1151</v>
      </c>
      <c r="D403" t="s">
        <v>553</v>
      </c>
      <c r="E403" s="37" t="s">
        <v>73</v>
      </c>
      <c r="F403" s="37" t="s">
        <v>28</v>
      </c>
      <c r="G403" t="s">
        <v>939</v>
      </c>
      <c r="H403" s="38">
        <f t="shared" si="39"/>
        <v>28</v>
      </c>
      <c r="I403" s="38">
        <f t="shared" si="37"/>
        <v>0</v>
      </c>
      <c r="J403" s="39">
        <f t="shared" si="38"/>
        <v>1</v>
      </c>
      <c r="K403" s="131"/>
      <c r="L403" s="131"/>
      <c r="M403" s="131"/>
      <c r="N403" s="131"/>
      <c r="O403" s="131"/>
      <c r="P403" s="131"/>
      <c r="Q403" s="131"/>
      <c r="R403" s="131"/>
      <c r="S403" s="131"/>
      <c r="T403" s="134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</row>
    <row r="404" spans="1:40" ht="15.75" thickBot="1" x14ac:dyDescent="0.3">
      <c r="A404" t="s">
        <v>521</v>
      </c>
      <c r="B404" t="s">
        <v>1235</v>
      </c>
      <c r="C404" t="s">
        <v>1152</v>
      </c>
      <c r="D404" t="s">
        <v>1237</v>
      </c>
      <c r="E404" s="37" t="s">
        <v>73</v>
      </c>
      <c r="F404" s="37" t="s">
        <v>28</v>
      </c>
      <c r="G404" t="s">
        <v>1238</v>
      </c>
      <c r="H404" s="38">
        <f t="shared" si="39"/>
        <v>28</v>
      </c>
      <c r="I404" s="38">
        <f t="shared" si="37"/>
        <v>0</v>
      </c>
      <c r="J404" s="39">
        <f t="shared" si="38"/>
        <v>1</v>
      </c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</row>
    <row r="405" spans="1:40" ht="15.75" thickBot="1" x14ac:dyDescent="0.3">
      <c r="A405" t="s">
        <v>521</v>
      </c>
      <c r="B405" t="s">
        <v>1236</v>
      </c>
      <c r="C405" t="s">
        <v>1152</v>
      </c>
      <c r="D405" t="s">
        <v>1237</v>
      </c>
      <c r="E405" s="37" t="s">
        <v>1204</v>
      </c>
      <c r="F405" s="37" t="s">
        <v>28</v>
      </c>
      <c r="G405" t="s">
        <v>1239</v>
      </c>
      <c r="H405" s="38">
        <f t="shared" si="39"/>
        <v>28</v>
      </c>
      <c r="I405" s="38">
        <f t="shared" si="37"/>
        <v>0</v>
      </c>
      <c r="J405" s="39">
        <f t="shared" si="38"/>
        <v>1</v>
      </c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</row>
    <row r="406" spans="1:40" ht="15.75" thickBot="1" x14ac:dyDescent="0.3">
      <c r="A406" t="s">
        <v>525</v>
      </c>
      <c r="B406" s="37" t="s">
        <v>1298</v>
      </c>
      <c r="C406" s="37" t="s">
        <v>1152</v>
      </c>
      <c r="D406" t="s">
        <v>1294</v>
      </c>
      <c r="E406" s="37" t="s">
        <v>15</v>
      </c>
      <c r="F406" s="37" t="s">
        <v>28</v>
      </c>
      <c r="G406" s="20" t="s">
        <v>1295</v>
      </c>
      <c r="H406" s="38">
        <f t="shared" si="39"/>
        <v>28</v>
      </c>
      <c r="I406" s="38">
        <f>COUNTIF(K406:AL406,"APAGADO")</f>
        <v>0</v>
      </c>
      <c r="J406" s="39">
        <f>(H406)/(I406+H406)</f>
        <v>1</v>
      </c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</row>
    <row r="407" spans="1:40" ht="15.75" thickBot="1" x14ac:dyDescent="0.3">
      <c r="A407" t="s">
        <v>414</v>
      </c>
      <c r="B407" t="s">
        <v>1132</v>
      </c>
      <c r="C407" t="s">
        <v>1151</v>
      </c>
      <c r="D407" t="s">
        <v>557</v>
      </c>
      <c r="E407" s="37" t="s">
        <v>19</v>
      </c>
      <c r="F407" s="37" t="s">
        <v>28</v>
      </c>
      <c r="G407" t="s">
        <v>942</v>
      </c>
      <c r="H407" s="38">
        <f t="shared" si="39"/>
        <v>28</v>
      </c>
      <c r="I407" s="38">
        <f t="shared" si="37"/>
        <v>0</v>
      </c>
      <c r="J407" s="39">
        <f t="shared" si="38"/>
        <v>1</v>
      </c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</row>
    <row r="408" spans="1:40" ht="15.75" thickBot="1" x14ac:dyDescent="0.3">
      <c r="A408" t="s">
        <v>297</v>
      </c>
      <c r="B408" t="s">
        <v>1133</v>
      </c>
      <c r="C408" t="s">
        <v>1151</v>
      </c>
      <c r="D408" t="s">
        <v>558</v>
      </c>
      <c r="E408" s="37" t="s">
        <v>19</v>
      </c>
      <c r="F408" s="37" t="s">
        <v>28</v>
      </c>
      <c r="G408" t="s">
        <v>943</v>
      </c>
      <c r="H408" s="38">
        <f t="shared" si="39"/>
        <v>28</v>
      </c>
      <c r="I408" s="38">
        <f t="shared" si="37"/>
        <v>0</v>
      </c>
      <c r="J408" s="39">
        <f t="shared" si="38"/>
        <v>1</v>
      </c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</row>
    <row r="409" spans="1:40" ht="15.75" thickBot="1" x14ac:dyDescent="0.3">
      <c r="A409" t="s">
        <v>414</v>
      </c>
      <c r="B409" t="s">
        <v>559</v>
      </c>
      <c r="C409" t="s">
        <v>1151</v>
      </c>
      <c r="D409" t="s">
        <v>560</v>
      </c>
      <c r="E409" s="37" t="s">
        <v>73</v>
      </c>
      <c r="F409" s="37" t="s">
        <v>28</v>
      </c>
      <c r="G409" t="s">
        <v>940</v>
      </c>
      <c r="H409" s="38">
        <f t="shared" si="39"/>
        <v>28</v>
      </c>
      <c r="I409" s="38">
        <f t="shared" si="37"/>
        <v>0</v>
      </c>
      <c r="J409" s="39">
        <f t="shared" si="38"/>
        <v>1</v>
      </c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</row>
    <row r="410" spans="1:40" ht="15.75" thickBot="1" x14ac:dyDescent="0.3">
      <c r="A410" t="s">
        <v>414</v>
      </c>
      <c r="B410" t="s">
        <v>561</v>
      </c>
      <c r="C410" t="s">
        <v>1151</v>
      </c>
      <c r="D410" t="s">
        <v>560</v>
      </c>
      <c r="E410" s="37" t="s">
        <v>73</v>
      </c>
      <c r="F410" s="37" t="s">
        <v>28</v>
      </c>
      <c r="G410" t="s">
        <v>941</v>
      </c>
      <c r="H410" s="38">
        <f t="shared" si="39"/>
        <v>28</v>
      </c>
      <c r="I410" s="38">
        <f t="shared" si="37"/>
        <v>0</v>
      </c>
      <c r="J410" s="39">
        <f t="shared" si="38"/>
        <v>1</v>
      </c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</row>
    <row r="411" spans="1:40" ht="15.75" thickBot="1" x14ac:dyDescent="0.3">
      <c r="A411" t="s">
        <v>414</v>
      </c>
      <c r="B411" t="s">
        <v>562</v>
      </c>
      <c r="C411" t="s">
        <v>1151</v>
      </c>
      <c r="D411" t="s">
        <v>563</v>
      </c>
      <c r="E411" s="37" t="s">
        <v>73</v>
      </c>
      <c r="F411" s="37" t="s">
        <v>28</v>
      </c>
      <c r="G411" t="s">
        <v>944</v>
      </c>
      <c r="H411" s="38">
        <f t="shared" si="39"/>
        <v>28</v>
      </c>
      <c r="I411" s="38">
        <f t="shared" si="37"/>
        <v>0</v>
      </c>
      <c r="J411" s="39">
        <f t="shared" si="38"/>
        <v>1</v>
      </c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</row>
    <row r="412" spans="1:40" ht="15.75" thickBot="1" x14ac:dyDescent="0.3">
      <c r="A412" t="s">
        <v>414</v>
      </c>
      <c r="B412" t="s">
        <v>564</v>
      </c>
      <c r="C412" t="s">
        <v>1151</v>
      </c>
      <c r="D412" t="s">
        <v>563</v>
      </c>
      <c r="E412" s="37" t="s">
        <v>73</v>
      </c>
      <c r="F412" s="37" t="s">
        <v>28</v>
      </c>
      <c r="G412" t="s">
        <v>945</v>
      </c>
      <c r="H412" s="38">
        <f t="shared" si="39"/>
        <v>28</v>
      </c>
      <c r="I412" s="38">
        <f t="shared" si="37"/>
        <v>0</v>
      </c>
      <c r="J412" s="39">
        <f t="shared" si="38"/>
        <v>1</v>
      </c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</row>
    <row r="413" spans="1:40" ht="15.75" thickBot="1" x14ac:dyDescent="0.3">
      <c r="A413" t="s">
        <v>414</v>
      </c>
      <c r="B413" t="s">
        <v>555</v>
      </c>
      <c r="C413" t="s">
        <v>1151</v>
      </c>
      <c r="D413" t="s">
        <v>556</v>
      </c>
      <c r="E413" s="37" t="s">
        <v>19</v>
      </c>
      <c r="F413" s="37" t="s">
        <v>28</v>
      </c>
      <c r="G413" t="s">
        <v>946</v>
      </c>
      <c r="H413" s="38">
        <f t="shared" si="39"/>
        <v>28</v>
      </c>
      <c r="I413" s="38">
        <f>COUNTIF(K413:AL413,"APAGADO")</f>
        <v>0</v>
      </c>
      <c r="J413" s="39">
        <f>(H413)/(I413+H413)</f>
        <v>1</v>
      </c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</row>
    <row r="414" spans="1:40" ht="15.75" thickBot="1" x14ac:dyDescent="0.3">
      <c r="A414" t="s">
        <v>414</v>
      </c>
      <c r="B414" t="s">
        <v>565</v>
      </c>
      <c r="C414" t="s">
        <v>1151</v>
      </c>
      <c r="D414" t="s">
        <v>566</v>
      </c>
      <c r="E414" s="37" t="s">
        <v>15</v>
      </c>
      <c r="F414" s="37" t="s">
        <v>28</v>
      </c>
      <c r="G414" t="s">
        <v>947</v>
      </c>
      <c r="H414" s="38">
        <f t="shared" si="39"/>
        <v>28</v>
      </c>
      <c r="I414" s="38">
        <f t="shared" si="37"/>
        <v>0</v>
      </c>
      <c r="J414" s="39">
        <f t="shared" si="38"/>
        <v>1</v>
      </c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</row>
    <row r="415" spans="1:40" ht="15.75" thickBot="1" x14ac:dyDescent="0.3">
      <c r="A415" t="s">
        <v>490</v>
      </c>
      <c r="B415" t="s">
        <v>567</v>
      </c>
      <c r="C415" t="s">
        <v>1151</v>
      </c>
      <c r="D415" t="s">
        <v>568</v>
      </c>
      <c r="E415" s="37" t="s">
        <v>19</v>
      </c>
      <c r="F415" s="37" t="s">
        <v>28</v>
      </c>
      <c r="G415" t="s">
        <v>948</v>
      </c>
      <c r="H415" s="38">
        <f t="shared" si="39"/>
        <v>28</v>
      </c>
      <c r="I415" s="38">
        <f t="shared" si="37"/>
        <v>0</v>
      </c>
      <c r="J415" s="39">
        <f t="shared" si="38"/>
        <v>1</v>
      </c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</row>
    <row r="416" spans="1:40" ht="15.75" thickBot="1" x14ac:dyDescent="0.3">
      <c r="A416" t="s">
        <v>490</v>
      </c>
      <c r="B416" t="s">
        <v>569</v>
      </c>
      <c r="C416" t="s">
        <v>1151</v>
      </c>
      <c r="D416" t="s">
        <v>570</v>
      </c>
      <c r="E416" s="37" t="s">
        <v>19</v>
      </c>
      <c r="F416" s="37" t="s">
        <v>20</v>
      </c>
      <c r="G416" t="s">
        <v>949</v>
      </c>
      <c r="H416" s="38">
        <f t="shared" si="39"/>
        <v>28</v>
      </c>
      <c r="I416" s="38">
        <f t="shared" si="37"/>
        <v>0</v>
      </c>
      <c r="J416" s="39">
        <f t="shared" si="38"/>
        <v>1</v>
      </c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</row>
    <row r="417" spans="1:40" ht="15.75" thickBot="1" x14ac:dyDescent="0.3">
      <c r="A417" t="s">
        <v>490</v>
      </c>
      <c r="B417" t="s">
        <v>571</v>
      </c>
      <c r="C417" t="s">
        <v>1151</v>
      </c>
      <c r="D417" t="s">
        <v>572</v>
      </c>
      <c r="E417" s="37" t="s">
        <v>19</v>
      </c>
      <c r="F417" s="37" t="s">
        <v>20</v>
      </c>
      <c r="G417" t="s">
        <v>950</v>
      </c>
      <c r="H417" s="38">
        <f t="shared" si="39"/>
        <v>28</v>
      </c>
      <c r="I417" s="38">
        <f t="shared" si="37"/>
        <v>0</v>
      </c>
      <c r="J417" s="39">
        <f t="shared" si="38"/>
        <v>1</v>
      </c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</row>
    <row r="418" spans="1:40" ht="15.75" thickBot="1" x14ac:dyDescent="0.3">
      <c r="A418" t="s">
        <v>490</v>
      </c>
      <c r="B418" t="s">
        <v>573</v>
      </c>
      <c r="C418" t="s">
        <v>1151</v>
      </c>
      <c r="D418" t="s">
        <v>574</v>
      </c>
      <c r="E418" s="37" t="s">
        <v>19</v>
      </c>
      <c r="F418" s="37" t="s">
        <v>1145</v>
      </c>
      <c r="G418" t="s">
        <v>951</v>
      </c>
      <c r="H418" s="38">
        <f t="shared" si="39"/>
        <v>28</v>
      </c>
      <c r="I418" s="38">
        <f t="shared" si="37"/>
        <v>0</v>
      </c>
      <c r="J418" s="39">
        <f t="shared" si="38"/>
        <v>1</v>
      </c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</row>
    <row r="419" spans="1:40" ht="15.75" thickBot="1" x14ac:dyDescent="0.3">
      <c r="A419" t="s">
        <v>485</v>
      </c>
      <c r="B419" t="s">
        <v>575</v>
      </c>
      <c r="C419" t="s">
        <v>1151</v>
      </c>
      <c r="D419" t="s">
        <v>576</v>
      </c>
      <c r="E419" s="37" t="s">
        <v>19</v>
      </c>
      <c r="F419" s="37" t="s">
        <v>20</v>
      </c>
      <c r="G419" t="s">
        <v>952</v>
      </c>
      <c r="H419" s="38">
        <f t="shared" si="39"/>
        <v>28</v>
      </c>
      <c r="I419" s="38">
        <f t="shared" si="37"/>
        <v>0</v>
      </c>
      <c r="J419" s="39">
        <f t="shared" si="38"/>
        <v>1</v>
      </c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</row>
    <row r="420" spans="1:40" ht="15.75" thickBot="1" x14ac:dyDescent="0.3">
      <c r="A420" t="s">
        <v>577</v>
      </c>
      <c r="B420" t="s">
        <v>578</v>
      </c>
      <c r="C420" t="s">
        <v>1152</v>
      </c>
      <c r="D420" t="s">
        <v>579</v>
      </c>
      <c r="E420" s="37" t="s">
        <v>15</v>
      </c>
      <c r="F420" s="37" t="s">
        <v>28</v>
      </c>
      <c r="G420" t="s">
        <v>953</v>
      </c>
      <c r="H420" s="38">
        <f t="shared" si="39"/>
        <v>28</v>
      </c>
      <c r="I420" s="38">
        <f t="shared" si="37"/>
        <v>0</v>
      </c>
      <c r="J420" s="39">
        <f t="shared" si="38"/>
        <v>1</v>
      </c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</row>
    <row r="421" spans="1:40" ht="15.75" thickBot="1" x14ac:dyDescent="0.3">
      <c r="A421" t="s">
        <v>577</v>
      </c>
      <c r="B421" t="s">
        <v>580</v>
      </c>
      <c r="C421" t="s">
        <v>1152</v>
      </c>
      <c r="D421" t="s">
        <v>581</v>
      </c>
      <c r="E421" s="37" t="s">
        <v>15</v>
      </c>
      <c r="F421" s="37" t="s">
        <v>28</v>
      </c>
      <c r="G421" t="s">
        <v>954</v>
      </c>
      <c r="H421" s="38">
        <f t="shared" si="39"/>
        <v>28</v>
      </c>
      <c r="I421" s="38">
        <f t="shared" si="37"/>
        <v>0</v>
      </c>
      <c r="J421" s="39">
        <f t="shared" si="38"/>
        <v>1</v>
      </c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</row>
    <row r="422" spans="1:40" ht="15.75" thickBot="1" x14ac:dyDescent="0.3">
      <c r="A422" t="s">
        <v>577</v>
      </c>
      <c r="B422" t="s">
        <v>1134</v>
      </c>
      <c r="C422" t="s">
        <v>1152</v>
      </c>
      <c r="D422" t="s">
        <v>582</v>
      </c>
      <c r="E422" s="37" t="s">
        <v>73</v>
      </c>
      <c r="F422" s="37" t="s">
        <v>28</v>
      </c>
      <c r="G422" t="s">
        <v>955</v>
      </c>
      <c r="H422" s="38">
        <f t="shared" si="39"/>
        <v>28</v>
      </c>
      <c r="I422" s="38">
        <f t="shared" si="37"/>
        <v>0</v>
      </c>
      <c r="J422" s="39">
        <f t="shared" si="38"/>
        <v>1</v>
      </c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</row>
    <row r="423" spans="1:40" ht="15.75" thickBot="1" x14ac:dyDescent="0.3">
      <c r="A423" t="s">
        <v>577</v>
      </c>
      <c r="B423" t="s">
        <v>1135</v>
      </c>
      <c r="C423" t="s">
        <v>1152</v>
      </c>
      <c r="D423" t="s">
        <v>582</v>
      </c>
      <c r="E423" s="37" t="s">
        <v>73</v>
      </c>
      <c r="F423" s="37" t="s">
        <v>28</v>
      </c>
      <c r="G423" t="s">
        <v>956</v>
      </c>
      <c r="H423" s="38">
        <f t="shared" si="39"/>
        <v>28</v>
      </c>
      <c r="I423" s="38">
        <f t="shared" si="37"/>
        <v>0</v>
      </c>
      <c r="J423" s="39">
        <f t="shared" si="38"/>
        <v>1</v>
      </c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</row>
    <row r="424" spans="1:40" ht="15.75" thickBot="1" x14ac:dyDescent="0.3">
      <c r="A424" t="s">
        <v>583</v>
      </c>
      <c r="B424" t="s">
        <v>1136</v>
      </c>
      <c r="C424" t="s">
        <v>1152</v>
      </c>
      <c r="D424" t="s">
        <v>584</v>
      </c>
      <c r="E424" s="37" t="s">
        <v>73</v>
      </c>
      <c r="F424" s="37" t="s">
        <v>28</v>
      </c>
      <c r="G424" t="s">
        <v>957</v>
      </c>
      <c r="H424" s="38">
        <f t="shared" si="39"/>
        <v>28</v>
      </c>
      <c r="I424" s="38">
        <f t="shared" si="37"/>
        <v>0</v>
      </c>
      <c r="J424" s="39">
        <f t="shared" si="38"/>
        <v>1</v>
      </c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</row>
    <row r="425" spans="1:40" ht="15.75" thickBot="1" x14ac:dyDescent="0.3">
      <c r="A425" t="s">
        <v>583</v>
      </c>
      <c r="B425" t="s">
        <v>1137</v>
      </c>
      <c r="C425" t="s">
        <v>1152</v>
      </c>
      <c r="D425" t="s">
        <v>585</v>
      </c>
      <c r="E425" s="37" t="s">
        <v>15</v>
      </c>
      <c r="F425" s="37" t="s">
        <v>28</v>
      </c>
      <c r="G425" t="s">
        <v>958</v>
      </c>
      <c r="H425" s="38">
        <f t="shared" si="39"/>
        <v>28</v>
      </c>
      <c r="I425" s="38">
        <f t="shared" si="37"/>
        <v>0</v>
      </c>
      <c r="J425" s="39">
        <f t="shared" si="38"/>
        <v>1</v>
      </c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</row>
    <row r="426" spans="1:40" ht="15.75" thickBot="1" x14ac:dyDescent="0.3">
      <c r="A426" t="s">
        <v>583</v>
      </c>
      <c r="B426" t="s">
        <v>586</v>
      </c>
      <c r="C426" t="s">
        <v>1152</v>
      </c>
      <c r="D426" t="s">
        <v>587</v>
      </c>
      <c r="E426" s="37" t="s">
        <v>73</v>
      </c>
      <c r="F426" s="37" t="s">
        <v>28</v>
      </c>
      <c r="G426" t="s">
        <v>959</v>
      </c>
      <c r="H426" s="38">
        <f t="shared" si="39"/>
        <v>28</v>
      </c>
      <c r="I426" s="38">
        <f t="shared" si="37"/>
        <v>0</v>
      </c>
      <c r="J426" s="39">
        <f t="shared" si="38"/>
        <v>1</v>
      </c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</row>
    <row r="427" spans="1:40" ht="15.75" thickBot="1" x14ac:dyDescent="0.3">
      <c r="A427" t="s">
        <v>583</v>
      </c>
      <c r="B427" t="s">
        <v>588</v>
      </c>
      <c r="C427" t="s">
        <v>1152</v>
      </c>
      <c r="D427" t="s">
        <v>589</v>
      </c>
      <c r="E427" s="37" t="s">
        <v>15</v>
      </c>
      <c r="F427" s="37" t="s">
        <v>28</v>
      </c>
      <c r="G427" t="s">
        <v>960</v>
      </c>
      <c r="H427" s="38">
        <f t="shared" si="39"/>
        <v>28</v>
      </c>
      <c r="I427" s="38">
        <f t="shared" si="37"/>
        <v>0</v>
      </c>
      <c r="J427" s="39">
        <f t="shared" si="38"/>
        <v>1</v>
      </c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</row>
    <row r="428" spans="1:40" ht="15.75" thickBot="1" x14ac:dyDescent="0.3">
      <c r="A428" t="s">
        <v>583</v>
      </c>
      <c r="B428" t="s">
        <v>590</v>
      </c>
      <c r="C428" t="s">
        <v>1152</v>
      </c>
      <c r="D428" t="s">
        <v>591</v>
      </c>
      <c r="E428" s="37" t="s">
        <v>15</v>
      </c>
      <c r="F428" s="37" t="s">
        <v>28</v>
      </c>
      <c r="G428" t="s">
        <v>961</v>
      </c>
      <c r="H428" s="38">
        <f t="shared" si="39"/>
        <v>28</v>
      </c>
      <c r="I428" s="38">
        <f t="shared" si="37"/>
        <v>0</v>
      </c>
      <c r="J428" s="39">
        <f t="shared" si="38"/>
        <v>1</v>
      </c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</row>
    <row r="429" spans="1:40" ht="15.75" thickBot="1" x14ac:dyDescent="0.3">
      <c r="A429" t="s">
        <v>178</v>
      </c>
      <c r="B429" t="s">
        <v>592</v>
      </c>
      <c r="C429" t="s">
        <v>1152</v>
      </c>
      <c r="D429" t="s">
        <v>1182</v>
      </c>
      <c r="E429" s="37" t="s">
        <v>19</v>
      </c>
      <c r="F429" s="37" t="s">
        <v>20</v>
      </c>
      <c r="G429" t="s">
        <v>962</v>
      </c>
      <c r="H429" s="38">
        <f t="shared" si="39"/>
        <v>28</v>
      </c>
      <c r="I429" s="38">
        <f t="shared" si="37"/>
        <v>0</v>
      </c>
      <c r="J429" s="39">
        <f t="shared" si="38"/>
        <v>1</v>
      </c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</row>
    <row r="430" spans="1:40" ht="15.75" thickBot="1" x14ac:dyDescent="0.3">
      <c r="A430" t="s">
        <v>178</v>
      </c>
      <c r="B430" t="s">
        <v>1138</v>
      </c>
      <c r="C430" t="s">
        <v>1152</v>
      </c>
      <c r="D430" t="s">
        <v>1183</v>
      </c>
      <c r="E430" s="37" t="s">
        <v>73</v>
      </c>
      <c r="F430" s="37" t="s">
        <v>28</v>
      </c>
      <c r="G430" t="s">
        <v>963</v>
      </c>
      <c r="H430" s="38">
        <f t="shared" si="39"/>
        <v>28</v>
      </c>
      <c r="I430" s="38">
        <f t="shared" si="37"/>
        <v>0</v>
      </c>
      <c r="J430" s="39">
        <f t="shared" si="38"/>
        <v>1</v>
      </c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</row>
    <row r="431" spans="1:40" ht="15.75" thickBot="1" x14ac:dyDescent="0.3">
      <c r="A431" t="s">
        <v>178</v>
      </c>
      <c r="B431" t="s">
        <v>1139</v>
      </c>
      <c r="C431" t="s">
        <v>1152</v>
      </c>
      <c r="D431" t="s">
        <v>1183</v>
      </c>
      <c r="E431" s="37" t="s">
        <v>73</v>
      </c>
      <c r="F431" s="37" t="s">
        <v>28</v>
      </c>
      <c r="G431" t="s">
        <v>964</v>
      </c>
      <c r="H431" s="38">
        <f t="shared" si="39"/>
        <v>28</v>
      </c>
      <c r="I431" s="38">
        <f t="shared" si="37"/>
        <v>0</v>
      </c>
      <c r="J431" s="39">
        <f t="shared" si="38"/>
        <v>1</v>
      </c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</row>
    <row r="432" spans="1:40" ht="15.75" thickBot="1" x14ac:dyDescent="0.3">
      <c r="A432" t="s">
        <v>178</v>
      </c>
      <c r="B432" t="s">
        <v>1140</v>
      </c>
      <c r="C432" t="s">
        <v>1152</v>
      </c>
      <c r="D432" t="s">
        <v>1197</v>
      </c>
      <c r="E432" s="37" t="s">
        <v>15</v>
      </c>
      <c r="F432" s="37" t="s">
        <v>28</v>
      </c>
      <c r="G432" t="s">
        <v>965</v>
      </c>
      <c r="H432" s="38">
        <f t="shared" si="39"/>
        <v>28</v>
      </c>
      <c r="I432" s="38">
        <f t="shared" si="37"/>
        <v>0</v>
      </c>
      <c r="J432" s="39">
        <f t="shared" si="38"/>
        <v>1</v>
      </c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</row>
    <row r="433" spans="1:40" ht="15.75" thickBot="1" x14ac:dyDescent="0.3">
      <c r="A433" t="s">
        <v>178</v>
      </c>
      <c r="B433" t="s">
        <v>593</v>
      </c>
      <c r="C433" t="s">
        <v>1152</v>
      </c>
      <c r="D433" t="s">
        <v>1184</v>
      </c>
      <c r="E433" s="37" t="s">
        <v>15</v>
      </c>
      <c r="F433" s="37" t="s">
        <v>28</v>
      </c>
      <c r="G433"/>
      <c r="H433" s="38">
        <f t="shared" si="39"/>
        <v>28</v>
      </c>
      <c r="I433" s="38">
        <f t="shared" si="37"/>
        <v>0</v>
      </c>
      <c r="J433" s="39">
        <f t="shared" si="38"/>
        <v>1</v>
      </c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</row>
    <row r="434" spans="1:40" ht="15.75" thickBot="1" x14ac:dyDescent="0.3">
      <c r="A434" t="s">
        <v>594</v>
      </c>
      <c r="B434" t="s">
        <v>595</v>
      </c>
      <c r="C434" t="s">
        <v>1152</v>
      </c>
      <c r="D434" t="s">
        <v>596</v>
      </c>
      <c r="E434" s="37" t="s">
        <v>73</v>
      </c>
      <c r="F434" s="37" t="s">
        <v>28</v>
      </c>
      <c r="G434" t="s">
        <v>966</v>
      </c>
      <c r="H434" s="38">
        <f t="shared" si="39"/>
        <v>28</v>
      </c>
      <c r="I434" s="38">
        <f>COUNTIF(K434:AL434,"APAGADO")</f>
        <v>0</v>
      </c>
      <c r="J434" s="39">
        <f>(H434)/(I434+H434)</f>
        <v>1</v>
      </c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</row>
    <row r="435" spans="1:40" ht="15.75" thickBot="1" x14ac:dyDescent="0.3">
      <c r="A435" t="s">
        <v>594</v>
      </c>
      <c r="B435" t="s">
        <v>1141</v>
      </c>
      <c r="C435" t="s">
        <v>1152</v>
      </c>
      <c r="D435" t="s">
        <v>596</v>
      </c>
      <c r="E435" s="37" t="s">
        <v>73</v>
      </c>
      <c r="F435" s="37" t="s">
        <v>28</v>
      </c>
      <c r="G435" t="s">
        <v>967</v>
      </c>
      <c r="H435" s="38">
        <f t="shared" si="39"/>
        <v>28</v>
      </c>
      <c r="I435" s="38">
        <f t="shared" si="37"/>
        <v>0</v>
      </c>
      <c r="J435" s="39">
        <f t="shared" si="38"/>
        <v>1</v>
      </c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</row>
    <row r="436" spans="1:40" ht="15.75" thickBot="1" x14ac:dyDescent="0.3">
      <c r="A436" t="s">
        <v>594</v>
      </c>
      <c r="B436" t="s">
        <v>1142</v>
      </c>
      <c r="C436" t="s">
        <v>1152</v>
      </c>
      <c r="D436" t="s">
        <v>597</v>
      </c>
      <c r="E436" s="37" t="s">
        <v>73</v>
      </c>
      <c r="F436" s="37" t="s">
        <v>28</v>
      </c>
      <c r="G436" t="s">
        <v>968</v>
      </c>
      <c r="H436" s="38">
        <f t="shared" si="39"/>
        <v>28</v>
      </c>
      <c r="I436" s="38">
        <f t="shared" si="37"/>
        <v>0</v>
      </c>
      <c r="J436" s="39">
        <f t="shared" si="38"/>
        <v>1</v>
      </c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</row>
    <row r="437" spans="1:40" ht="15.75" thickBot="1" x14ac:dyDescent="0.3">
      <c r="A437" t="s">
        <v>594</v>
      </c>
      <c r="B437" t="s">
        <v>598</v>
      </c>
      <c r="C437" t="s">
        <v>1152</v>
      </c>
      <c r="D437" t="s">
        <v>597</v>
      </c>
      <c r="E437" s="37" t="s">
        <v>73</v>
      </c>
      <c r="F437" s="37" t="s">
        <v>28</v>
      </c>
      <c r="G437" t="s">
        <v>969</v>
      </c>
      <c r="H437" s="38">
        <f t="shared" si="39"/>
        <v>28</v>
      </c>
      <c r="I437" s="38">
        <f t="shared" si="37"/>
        <v>0</v>
      </c>
      <c r="J437" s="39">
        <f t="shared" si="38"/>
        <v>1</v>
      </c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</row>
    <row r="438" spans="1:40" ht="15.75" thickBot="1" x14ac:dyDescent="0.3">
      <c r="A438" t="s">
        <v>599</v>
      </c>
      <c r="B438" t="s">
        <v>600</v>
      </c>
      <c r="C438" t="s">
        <v>1152</v>
      </c>
      <c r="D438" t="s">
        <v>601</v>
      </c>
      <c r="E438" s="37" t="s">
        <v>15</v>
      </c>
      <c r="F438" s="37" t="s">
        <v>28</v>
      </c>
      <c r="G438" t="s">
        <v>970</v>
      </c>
      <c r="H438" s="38">
        <f t="shared" si="39"/>
        <v>28</v>
      </c>
      <c r="I438" s="38">
        <f t="shared" si="37"/>
        <v>0</v>
      </c>
      <c r="J438" s="39">
        <f t="shared" si="38"/>
        <v>1</v>
      </c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</row>
    <row r="439" spans="1:40" ht="15.75" thickBot="1" x14ac:dyDescent="0.3">
      <c r="A439" t="s">
        <v>602</v>
      </c>
      <c r="B439" t="s">
        <v>1143</v>
      </c>
      <c r="C439" t="s">
        <v>1152</v>
      </c>
      <c r="D439" t="s">
        <v>603</v>
      </c>
      <c r="E439" s="37" t="s">
        <v>15</v>
      </c>
      <c r="F439" s="37" t="s">
        <v>20</v>
      </c>
      <c r="G439" t="s">
        <v>971</v>
      </c>
      <c r="H439" s="38">
        <f t="shared" si="39"/>
        <v>28</v>
      </c>
      <c r="I439" s="38">
        <f>COUNTIF(K439:AL439,"APAGADO")</f>
        <v>0</v>
      </c>
      <c r="J439" s="39">
        <f>(H439)/(I439+H439)</f>
        <v>1</v>
      </c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</row>
    <row r="440" spans="1:40" ht="15.75" thickBot="1" x14ac:dyDescent="0.3">
      <c r="A440" t="s">
        <v>602</v>
      </c>
      <c r="B440" t="s">
        <v>604</v>
      </c>
      <c r="C440" t="s">
        <v>1152</v>
      </c>
      <c r="D440" t="s">
        <v>605</v>
      </c>
      <c r="E440" s="37" t="s">
        <v>15</v>
      </c>
      <c r="F440" s="37" t="s">
        <v>20</v>
      </c>
      <c r="G440" t="s">
        <v>972</v>
      </c>
      <c r="H440" s="38">
        <f t="shared" si="39"/>
        <v>28</v>
      </c>
      <c r="I440" s="38">
        <f t="shared" si="37"/>
        <v>0</v>
      </c>
      <c r="J440" s="39">
        <f t="shared" si="38"/>
        <v>1</v>
      </c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</row>
    <row r="441" spans="1:40" ht="15.75" thickBot="1" x14ac:dyDescent="0.3">
      <c r="A441" t="s">
        <v>602</v>
      </c>
      <c r="B441" t="s">
        <v>606</v>
      </c>
      <c r="C441" t="s">
        <v>1152</v>
      </c>
      <c r="D441" t="s">
        <v>607</v>
      </c>
      <c r="E441" s="37" t="s">
        <v>15</v>
      </c>
      <c r="F441" s="37" t="s">
        <v>20</v>
      </c>
      <c r="G441" t="s">
        <v>973</v>
      </c>
      <c r="H441" s="38">
        <f t="shared" si="39"/>
        <v>28</v>
      </c>
      <c r="I441" s="38">
        <f t="shared" si="37"/>
        <v>0</v>
      </c>
      <c r="J441" s="39">
        <f t="shared" si="38"/>
        <v>1</v>
      </c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</row>
    <row r="442" spans="1:40" ht="15.75" thickBot="1" x14ac:dyDescent="0.3">
      <c r="A442" t="s">
        <v>602</v>
      </c>
      <c r="B442" s="37" t="s">
        <v>1205</v>
      </c>
      <c r="C442" s="37" t="s">
        <v>1152</v>
      </c>
      <c r="D442" t="s">
        <v>1207</v>
      </c>
      <c r="E442" s="37" t="s">
        <v>1204</v>
      </c>
      <c r="F442" s="37" t="s">
        <v>28</v>
      </c>
      <c r="G442" t="s">
        <v>1212</v>
      </c>
      <c r="H442" s="38">
        <f t="shared" si="39"/>
        <v>28</v>
      </c>
      <c r="I442" s="38">
        <f t="shared" si="37"/>
        <v>0</v>
      </c>
      <c r="J442" s="39">
        <f t="shared" si="38"/>
        <v>1</v>
      </c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</row>
    <row r="443" spans="1:40" ht="15.75" thickBot="1" x14ac:dyDescent="0.3">
      <c r="A443" t="s">
        <v>602</v>
      </c>
      <c r="B443" s="37" t="s">
        <v>1206</v>
      </c>
      <c r="C443" s="37" t="s">
        <v>1152</v>
      </c>
      <c r="D443" t="s">
        <v>1207</v>
      </c>
      <c r="E443" s="37" t="s">
        <v>1204</v>
      </c>
      <c r="F443" s="37" t="s">
        <v>28</v>
      </c>
      <c r="G443" t="s">
        <v>1213</v>
      </c>
      <c r="H443" s="38">
        <f t="shared" si="39"/>
        <v>28</v>
      </c>
      <c r="I443" s="38">
        <f t="shared" si="37"/>
        <v>0</v>
      </c>
      <c r="J443" s="39">
        <f t="shared" si="38"/>
        <v>1</v>
      </c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</row>
    <row r="444" spans="1:40" ht="15.75" thickBot="1" x14ac:dyDescent="0.3">
      <c r="A444" t="s">
        <v>602</v>
      </c>
      <c r="B444" s="37" t="s">
        <v>1291</v>
      </c>
      <c r="C444" s="37" t="s">
        <v>1152</v>
      </c>
      <c r="D444" t="s">
        <v>1292</v>
      </c>
      <c r="E444" s="37" t="s">
        <v>15</v>
      </c>
      <c r="F444" s="37" t="s">
        <v>28</v>
      </c>
      <c r="G444" s="37" t="s">
        <v>1293</v>
      </c>
      <c r="H444" s="38">
        <f t="shared" si="39"/>
        <v>28</v>
      </c>
      <c r="I444" s="38">
        <f t="shared" ref="I444" si="40">COUNTIF(K444:AL444,"APAGADO")</f>
        <v>0</v>
      </c>
      <c r="J444" s="39">
        <f t="shared" ref="J444" si="41">(H444)/(I444+H444)</f>
        <v>1</v>
      </c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</row>
    <row r="445" spans="1:40" ht="15.75" thickBot="1" x14ac:dyDescent="0.3">
      <c r="A445" t="s">
        <v>610</v>
      </c>
      <c r="B445" t="s">
        <v>611</v>
      </c>
      <c r="C445" t="s">
        <v>1152</v>
      </c>
      <c r="D445" t="s">
        <v>612</v>
      </c>
      <c r="E445" s="37" t="s">
        <v>19</v>
      </c>
      <c r="F445" s="37" t="s">
        <v>20</v>
      </c>
      <c r="G445" t="s">
        <v>974</v>
      </c>
      <c r="H445" s="38">
        <f t="shared" si="39"/>
        <v>28</v>
      </c>
      <c r="I445" s="38">
        <f t="shared" si="37"/>
        <v>0</v>
      </c>
      <c r="J445" s="39">
        <f t="shared" si="38"/>
        <v>1</v>
      </c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</row>
    <row r="446" spans="1:40" ht="15.75" thickBot="1" x14ac:dyDescent="0.3">
      <c r="A446" t="s">
        <v>313</v>
      </c>
      <c r="B446" t="s">
        <v>613</v>
      </c>
      <c r="C446" t="s">
        <v>1152</v>
      </c>
      <c r="D446" t="s">
        <v>614</v>
      </c>
      <c r="E446" s="37" t="s">
        <v>19</v>
      </c>
      <c r="F446" s="37" t="s">
        <v>20</v>
      </c>
      <c r="G446" t="s">
        <v>975</v>
      </c>
      <c r="H446" s="38">
        <f t="shared" si="39"/>
        <v>28</v>
      </c>
      <c r="I446" s="38">
        <f t="shared" si="37"/>
        <v>0</v>
      </c>
      <c r="J446" s="39">
        <f t="shared" si="38"/>
        <v>1</v>
      </c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</row>
    <row r="447" spans="1:40" ht="15.75" thickBot="1" x14ac:dyDescent="0.3">
      <c r="A447" t="s">
        <v>610</v>
      </c>
      <c r="B447" t="s">
        <v>615</v>
      </c>
      <c r="C447" t="s">
        <v>1152</v>
      </c>
      <c r="D447" t="s">
        <v>616</v>
      </c>
      <c r="E447" s="37" t="s">
        <v>15</v>
      </c>
      <c r="F447" s="37" t="s">
        <v>20</v>
      </c>
      <c r="G447" t="s">
        <v>976</v>
      </c>
      <c r="H447" s="38">
        <f t="shared" si="39"/>
        <v>28</v>
      </c>
      <c r="I447" s="38">
        <f t="shared" si="37"/>
        <v>0</v>
      </c>
      <c r="J447" s="39">
        <f t="shared" si="38"/>
        <v>1</v>
      </c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</row>
    <row r="448" spans="1:40" ht="15.75" thickBot="1" x14ac:dyDescent="0.3">
      <c r="A448" t="s">
        <v>610</v>
      </c>
      <c r="B448" t="s">
        <v>608</v>
      </c>
      <c r="C448" t="s">
        <v>1152</v>
      </c>
      <c r="D448" t="s">
        <v>609</v>
      </c>
      <c r="E448" s="37" t="s">
        <v>19</v>
      </c>
      <c r="F448" s="37" t="s">
        <v>20</v>
      </c>
      <c r="G448" t="s">
        <v>977</v>
      </c>
      <c r="H448" s="38">
        <f t="shared" si="39"/>
        <v>28</v>
      </c>
      <c r="I448" s="38">
        <f>COUNTIF(K448:AL448,"APAGADO")</f>
        <v>0</v>
      </c>
      <c r="J448" s="39">
        <f>(H448)/(I448+H448)</f>
        <v>1</v>
      </c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</row>
    <row r="449" spans="2:40" x14ac:dyDescent="0.25">
      <c r="B449"/>
      <c r="C449"/>
      <c r="D449" s="129"/>
      <c r="E449" s="37"/>
      <c r="F449" s="37"/>
      <c r="G449" s="20"/>
      <c r="J449" s="15"/>
      <c r="K449" s="134"/>
      <c r="L449" s="134"/>
      <c r="M449" s="131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</row>
    <row r="450" spans="2:40" x14ac:dyDescent="0.25">
      <c r="C450"/>
      <c r="D450" s="129"/>
      <c r="E450" s="37"/>
      <c r="F450" s="37"/>
      <c r="G450" s="20"/>
      <c r="J450" s="15"/>
      <c r="K450" s="134"/>
      <c r="L450" s="134"/>
      <c r="M450" s="131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</row>
    <row r="451" spans="2:40" x14ac:dyDescent="0.25">
      <c r="E451" s="37"/>
      <c r="F451" s="37"/>
      <c r="G451" s="20"/>
      <c r="J451" s="15"/>
      <c r="K451" s="134"/>
      <c r="L451" s="134"/>
      <c r="M451" s="131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</row>
    <row r="452" spans="2:40" x14ac:dyDescent="0.25">
      <c r="E452" s="37"/>
      <c r="F452" s="37"/>
      <c r="J452" s="15"/>
      <c r="K452" s="134"/>
      <c r="L452" s="134"/>
      <c r="M452" s="131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</row>
    <row r="453" spans="2:40" x14ac:dyDescent="0.25">
      <c r="E453" s="37"/>
      <c r="F453" s="37"/>
      <c r="G453" s="20"/>
      <c r="J453" s="15"/>
      <c r="K453" s="20"/>
      <c r="L453" s="20"/>
      <c r="M453" s="131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</row>
    <row r="454" spans="2:40" x14ac:dyDescent="0.25">
      <c r="E454" s="37"/>
      <c r="F454" s="37"/>
      <c r="G454" s="20"/>
      <c r="J454" s="15"/>
      <c r="K454" s="20"/>
      <c r="L454" s="20"/>
      <c r="M454" s="131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</row>
    <row r="455" spans="2:40" x14ac:dyDescent="0.25">
      <c r="E455" s="37"/>
      <c r="F455" s="37"/>
      <c r="G455" s="20"/>
      <c r="J455" s="15"/>
      <c r="K455" s="20"/>
      <c r="L455" s="20"/>
      <c r="M455" s="131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</row>
    <row r="456" spans="2:40" x14ac:dyDescent="0.25">
      <c r="E456" s="37"/>
      <c r="F456" s="37"/>
      <c r="G456" s="20"/>
      <c r="J456" s="15"/>
      <c r="K456" s="20"/>
      <c r="L456" s="20"/>
      <c r="M456" s="131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</row>
    <row r="457" spans="2:40" x14ac:dyDescent="0.25">
      <c r="E457" s="37"/>
      <c r="F457" s="37"/>
      <c r="G457" s="20"/>
      <c r="J457" s="15"/>
      <c r="K457" s="20"/>
      <c r="L457" s="20"/>
      <c r="M457" s="131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</row>
    <row r="458" spans="2:40" x14ac:dyDescent="0.25">
      <c r="E458" s="37"/>
      <c r="F458" s="37"/>
      <c r="G458" s="20"/>
      <c r="J458" s="15"/>
      <c r="K458" s="20"/>
      <c r="L458" s="20"/>
      <c r="M458" s="131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</row>
    <row r="459" spans="2:40" x14ac:dyDescent="0.25">
      <c r="E459" s="37"/>
      <c r="F459" s="37"/>
      <c r="G459" s="20"/>
      <c r="J459" s="15"/>
      <c r="K459" s="20"/>
      <c r="L459" s="20"/>
      <c r="M459" s="131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</row>
    <row r="460" spans="2:40" x14ac:dyDescent="0.25">
      <c r="E460" s="37"/>
      <c r="F460" s="37"/>
      <c r="G460" s="20"/>
      <c r="J460" s="15"/>
      <c r="K460" s="20"/>
      <c r="L460" s="20"/>
      <c r="M460" s="131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</row>
    <row r="461" spans="2:40" x14ac:dyDescent="0.25">
      <c r="E461" s="37"/>
      <c r="F461" s="37"/>
      <c r="G461" s="20"/>
      <c r="J461" s="15"/>
      <c r="K461" s="20"/>
      <c r="L461" s="20"/>
      <c r="M461" s="131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</row>
    <row r="462" spans="2:40" x14ac:dyDescent="0.25">
      <c r="E462" s="37"/>
      <c r="F462" s="37"/>
      <c r="G462" s="20"/>
      <c r="J462" s="15"/>
      <c r="K462" s="20"/>
      <c r="L462" s="20"/>
      <c r="M462" s="131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</row>
    <row r="463" spans="2:40" x14ac:dyDescent="0.25">
      <c r="E463" s="37"/>
      <c r="F463" s="37"/>
      <c r="G463" s="20"/>
      <c r="J463" s="15"/>
      <c r="K463" s="20"/>
      <c r="L463" s="20"/>
      <c r="M463" s="131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</row>
    <row r="464" spans="2:40" x14ac:dyDescent="0.25">
      <c r="E464" s="37"/>
      <c r="F464" s="37"/>
      <c r="G464" s="20"/>
      <c r="J464" s="15"/>
      <c r="K464" s="20"/>
      <c r="L464" s="20"/>
      <c r="M464" s="131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</row>
    <row r="465" spans="5:40" x14ac:dyDescent="0.25">
      <c r="E465" s="37"/>
      <c r="F465" s="37"/>
      <c r="G465" s="20"/>
      <c r="J465" s="15"/>
      <c r="K465" s="20"/>
      <c r="L465" s="20"/>
      <c r="M465" s="131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</row>
    <row r="466" spans="5:40" x14ac:dyDescent="0.25">
      <c r="E466" s="37"/>
      <c r="F466" s="37"/>
      <c r="G466" s="20"/>
      <c r="J466" s="15"/>
      <c r="K466" s="20"/>
      <c r="L466" s="20"/>
      <c r="M466" s="131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</row>
    <row r="467" spans="5:40" x14ac:dyDescent="0.25">
      <c r="E467" s="37"/>
      <c r="F467" s="37"/>
      <c r="G467" s="20"/>
      <c r="J467" s="15"/>
      <c r="K467" s="20"/>
      <c r="L467" s="20"/>
      <c r="M467" s="131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</row>
    <row r="468" spans="5:40" x14ac:dyDescent="0.25">
      <c r="E468" s="37"/>
      <c r="F468" s="37"/>
      <c r="G468" s="20"/>
      <c r="J468" s="15"/>
      <c r="K468" s="20"/>
      <c r="L468" s="20"/>
      <c r="M468" s="131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</row>
    <row r="469" spans="5:40" x14ac:dyDescent="0.25">
      <c r="E469" s="37"/>
      <c r="F469" s="37"/>
      <c r="G469" s="20"/>
      <c r="J469" s="15"/>
      <c r="K469" s="20"/>
      <c r="L469" s="20"/>
      <c r="M469" s="131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</row>
    <row r="470" spans="5:40" x14ac:dyDescent="0.25">
      <c r="E470" s="37"/>
      <c r="F470" s="37"/>
      <c r="G470" s="20"/>
      <c r="J470" s="15"/>
      <c r="K470" s="20"/>
      <c r="L470" s="20"/>
      <c r="M470" s="131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</row>
    <row r="471" spans="5:40" x14ac:dyDescent="0.25">
      <c r="E471" s="37"/>
      <c r="F471" s="37"/>
      <c r="G471" s="20"/>
      <c r="J471" s="15"/>
      <c r="K471" s="20"/>
      <c r="L471" s="20"/>
      <c r="M471" s="131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</row>
    <row r="472" spans="5:40" x14ac:dyDescent="0.25">
      <c r="E472" s="37"/>
      <c r="F472" s="37"/>
      <c r="G472" s="20"/>
      <c r="J472" s="15"/>
      <c r="K472" s="20"/>
      <c r="L472" s="20"/>
      <c r="M472" s="131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</row>
    <row r="473" spans="5:40" x14ac:dyDescent="0.25">
      <c r="E473" s="37"/>
      <c r="F473" s="37"/>
      <c r="G473" s="20"/>
      <c r="J473" s="15"/>
      <c r="K473" s="20"/>
      <c r="L473" s="20"/>
      <c r="M473" s="131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</row>
    <row r="474" spans="5:40" x14ac:dyDescent="0.25">
      <c r="E474" s="37"/>
      <c r="F474" s="37"/>
      <c r="G474" s="20"/>
      <c r="J474" s="15"/>
      <c r="K474" s="20"/>
      <c r="L474" s="20"/>
      <c r="M474" s="131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</row>
    <row r="475" spans="5:40" x14ac:dyDescent="0.25">
      <c r="E475" s="37"/>
      <c r="F475" s="37"/>
      <c r="G475" s="20"/>
      <c r="J475" s="15"/>
      <c r="K475" s="20"/>
      <c r="L475" s="20"/>
      <c r="M475" s="131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</row>
    <row r="476" spans="5:40" x14ac:dyDescent="0.25">
      <c r="E476" s="37"/>
      <c r="F476" s="37"/>
      <c r="G476" s="20"/>
      <c r="J476" s="15"/>
      <c r="K476" s="20"/>
      <c r="L476" s="20"/>
      <c r="M476" s="131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</row>
    <row r="477" spans="5:40" x14ac:dyDescent="0.25">
      <c r="E477" s="37"/>
      <c r="F477" s="37"/>
      <c r="G477" s="20"/>
      <c r="J477" s="15"/>
      <c r="K477" s="20"/>
      <c r="L477" s="20"/>
      <c r="M477" s="131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</row>
    <row r="478" spans="5:40" x14ac:dyDescent="0.25">
      <c r="E478" s="37"/>
      <c r="F478" s="37"/>
      <c r="G478" s="20"/>
      <c r="J478" s="15"/>
      <c r="K478" s="20"/>
      <c r="L478" s="20"/>
      <c r="M478" s="131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</row>
    <row r="479" spans="5:40" x14ac:dyDescent="0.25">
      <c r="E479" s="37"/>
      <c r="F479" s="37"/>
      <c r="G479" s="20"/>
      <c r="J479" s="15"/>
      <c r="K479" s="20"/>
      <c r="L479" s="20"/>
      <c r="M479" s="131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</row>
    <row r="480" spans="5:40" x14ac:dyDescent="0.25">
      <c r="E480" s="37"/>
      <c r="F480" s="37"/>
      <c r="G480" s="20"/>
      <c r="J480" s="15"/>
      <c r="K480" s="20"/>
      <c r="L480" s="20"/>
      <c r="M480" s="131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</row>
    <row r="481" spans="5:40" x14ac:dyDescent="0.25">
      <c r="E481" s="37"/>
      <c r="F481" s="37"/>
      <c r="G481" s="20"/>
      <c r="J481" s="15"/>
      <c r="K481" s="20"/>
      <c r="L481" s="20"/>
      <c r="M481" s="13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</row>
    <row r="482" spans="5:40" x14ac:dyDescent="0.25">
      <c r="E482" s="37"/>
      <c r="F482" s="37"/>
      <c r="G482" s="20"/>
      <c r="J482" s="15"/>
      <c r="K482" s="20"/>
      <c r="L482" s="20"/>
      <c r="M482" s="131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</row>
    <row r="483" spans="5:40" x14ac:dyDescent="0.25">
      <c r="E483" s="37"/>
      <c r="F483" s="37"/>
      <c r="G483" s="20"/>
      <c r="J483" s="15"/>
      <c r="K483" s="20"/>
      <c r="L483" s="20"/>
      <c r="M483" s="131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</row>
    <row r="484" spans="5:40" x14ac:dyDescent="0.25">
      <c r="E484" s="37"/>
      <c r="F484" s="37"/>
      <c r="G484" s="20"/>
      <c r="J484" s="15"/>
      <c r="K484" s="20"/>
      <c r="L484" s="20"/>
      <c r="M484" s="131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</row>
    <row r="485" spans="5:40" x14ac:dyDescent="0.25">
      <c r="E485" s="37"/>
      <c r="F485" s="37"/>
      <c r="G485" s="20"/>
      <c r="J485" s="15"/>
      <c r="K485" s="20"/>
      <c r="L485" s="20"/>
      <c r="M485" s="131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</row>
    <row r="486" spans="5:40" x14ac:dyDescent="0.25">
      <c r="E486" s="37"/>
      <c r="F486" s="37"/>
      <c r="G486" s="20"/>
      <c r="J486" s="15"/>
      <c r="K486" s="20"/>
      <c r="L486" s="20"/>
      <c r="M486" s="131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</row>
    <row r="487" spans="5:40" x14ac:dyDescent="0.25">
      <c r="E487" s="37"/>
      <c r="F487" s="37"/>
      <c r="G487" s="20"/>
      <c r="J487" s="15"/>
      <c r="K487" s="20"/>
      <c r="L487" s="20"/>
      <c r="M487" s="131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</row>
    <row r="488" spans="5:40" x14ac:dyDescent="0.25">
      <c r="E488" s="37"/>
      <c r="F488" s="37"/>
      <c r="G488" s="20"/>
      <c r="J488" s="15"/>
      <c r="K488" s="20"/>
      <c r="L488" s="20"/>
      <c r="M488" s="131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</row>
    <row r="489" spans="5:40" x14ac:dyDescent="0.25">
      <c r="E489" s="37"/>
      <c r="F489" s="37"/>
      <c r="G489" s="20"/>
      <c r="J489" s="15"/>
      <c r="K489" s="20"/>
      <c r="L489" s="20"/>
      <c r="M489" s="131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</row>
    <row r="490" spans="5:40" x14ac:dyDescent="0.25">
      <c r="E490" s="37"/>
      <c r="F490" s="37"/>
      <c r="G490" s="20"/>
      <c r="J490" s="15"/>
      <c r="K490" s="20"/>
      <c r="L490" s="20"/>
      <c r="M490" s="131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</row>
    <row r="491" spans="5:40" x14ac:dyDescent="0.25">
      <c r="E491" s="37"/>
      <c r="F491" s="37"/>
      <c r="G491" s="20"/>
      <c r="J491" s="15"/>
      <c r="K491" s="20"/>
      <c r="L491" s="20"/>
      <c r="M491" s="131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</row>
    <row r="492" spans="5:40" x14ac:dyDescent="0.25">
      <c r="E492" s="37"/>
      <c r="F492" s="37"/>
      <c r="G492" s="20"/>
      <c r="J492" s="15"/>
      <c r="K492" s="20"/>
      <c r="L492" s="20"/>
      <c r="M492" s="131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</row>
    <row r="493" spans="5:40" x14ac:dyDescent="0.25">
      <c r="E493" s="37"/>
      <c r="F493" s="37"/>
      <c r="G493" s="20"/>
      <c r="J493" s="15"/>
      <c r="K493" s="20"/>
      <c r="L493" s="20"/>
      <c r="M493" s="131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</row>
    <row r="494" spans="5:40" x14ac:dyDescent="0.25">
      <c r="E494" s="37"/>
      <c r="F494" s="37"/>
      <c r="G494" s="20"/>
      <c r="J494" s="15"/>
      <c r="K494" s="20"/>
      <c r="L494" s="20"/>
      <c r="M494" s="131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</row>
    <row r="495" spans="5:40" x14ac:dyDescent="0.25">
      <c r="E495" s="37"/>
      <c r="F495" s="37"/>
      <c r="G495" s="20"/>
      <c r="J495" s="15"/>
      <c r="K495" s="20"/>
      <c r="L495" s="20"/>
      <c r="M495" s="131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</row>
    <row r="496" spans="5:40" x14ac:dyDescent="0.25">
      <c r="E496" s="37"/>
      <c r="F496" s="37"/>
      <c r="G496" s="20"/>
      <c r="J496" s="15"/>
      <c r="K496" s="20"/>
      <c r="L496" s="20"/>
      <c r="M496" s="131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</row>
    <row r="497" spans="5:40" x14ac:dyDescent="0.25">
      <c r="E497" s="37"/>
      <c r="F497" s="37"/>
      <c r="G497" s="20"/>
      <c r="J497" s="15"/>
      <c r="K497" s="20"/>
      <c r="L497" s="20"/>
      <c r="M497" s="131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</row>
    <row r="498" spans="5:40" x14ac:dyDescent="0.25">
      <c r="E498" s="37"/>
      <c r="F498" s="37"/>
      <c r="G498" s="20"/>
      <c r="J498" s="15"/>
      <c r="K498" s="20"/>
      <c r="L498" s="20"/>
      <c r="M498" s="131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</row>
    <row r="499" spans="5:40" x14ac:dyDescent="0.25">
      <c r="E499" s="37"/>
      <c r="F499" s="37"/>
      <c r="G499" s="20"/>
      <c r="J499" s="15"/>
      <c r="K499" s="20"/>
      <c r="L499" s="20"/>
      <c r="M499" s="131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</row>
    <row r="500" spans="5:40" x14ac:dyDescent="0.25">
      <c r="E500" s="37"/>
      <c r="F500" s="37"/>
      <c r="G500" s="20"/>
      <c r="J500" s="15"/>
      <c r="K500" s="20"/>
      <c r="L500" s="20"/>
      <c r="M500" s="131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</row>
    <row r="501" spans="5:40" x14ac:dyDescent="0.25">
      <c r="E501" s="37"/>
      <c r="F501" s="37"/>
      <c r="G501" s="20"/>
      <c r="J501" s="15"/>
      <c r="K501" s="20"/>
      <c r="L501" s="20"/>
      <c r="M501" s="13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</row>
    <row r="502" spans="5:40" x14ac:dyDescent="0.25">
      <c r="E502" s="37"/>
      <c r="F502" s="37"/>
      <c r="G502" s="20"/>
      <c r="J502" s="15"/>
      <c r="K502" s="20"/>
      <c r="L502" s="20"/>
      <c r="M502" s="131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</row>
    <row r="503" spans="5:40" x14ac:dyDescent="0.25">
      <c r="E503" s="37"/>
      <c r="F503" s="37"/>
      <c r="G503" s="20"/>
      <c r="J503" s="15"/>
      <c r="K503" s="20"/>
      <c r="L503" s="20"/>
      <c r="M503" s="131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</row>
    <row r="504" spans="5:40" x14ac:dyDescent="0.25">
      <c r="E504" s="37"/>
      <c r="F504" s="37"/>
      <c r="G504" s="20"/>
      <c r="J504" s="15"/>
      <c r="K504" s="20"/>
      <c r="L504" s="20"/>
      <c r="M504" s="131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</row>
    <row r="505" spans="5:40" x14ac:dyDescent="0.25">
      <c r="E505" s="37"/>
      <c r="F505" s="37"/>
      <c r="G505" s="20"/>
      <c r="J505" s="15"/>
      <c r="K505" s="20"/>
      <c r="L505" s="20"/>
      <c r="M505" s="131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</row>
    <row r="506" spans="5:40" x14ac:dyDescent="0.25">
      <c r="E506" s="37"/>
      <c r="F506" s="37"/>
      <c r="G506" s="20"/>
      <c r="J506" s="15"/>
      <c r="K506" s="20"/>
      <c r="L506" s="20"/>
      <c r="M506" s="131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</row>
    <row r="507" spans="5:40" x14ac:dyDescent="0.25">
      <c r="E507" s="37"/>
      <c r="F507" s="37"/>
      <c r="G507" s="20"/>
      <c r="J507" s="15"/>
      <c r="K507" s="20"/>
      <c r="L507" s="20"/>
      <c r="M507" s="131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</row>
    <row r="508" spans="5:40" x14ac:dyDescent="0.25">
      <c r="E508" s="37"/>
      <c r="F508" s="37"/>
      <c r="G508" s="20"/>
      <c r="J508" s="15"/>
      <c r="K508" s="20"/>
      <c r="L508" s="20"/>
      <c r="M508" s="131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</row>
    <row r="509" spans="5:40" x14ac:dyDescent="0.25">
      <c r="E509" s="37"/>
      <c r="F509" s="37"/>
      <c r="G509" s="20"/>
      <c r="J509" s="15"/>
      <c r="K509" s="20"/>
      <c r="L509" s="20"/>
      <c r="M509" s="13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</row>
    <row r="510" spans="5:40" x14ac:dyDescent="0.25">
      <c r="E510" s="37"/>
      <c r="F510" s="37"/>
      <c r="G510" s="20"/>
      <c r="J510" s="15"/>
      <c r="K510" s="20"/>
      <c r="L510" s="20"/>
      <c r="M510" s="131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</row>
    <row r="511" spans="5:40" x14ac:dyDescent="0.25">
      <c r="E511" s="37"/>
      <c r="F511" s="37"/>
      <c r="G511" s="20"/>
      <c r="J511" s="15"/>
      <c r="K511" s="20"/>
      <c r="L511" s="20"/>
      <c r="M511" s="131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</row>
    <row r="512" spans="5:40" x14ac:dyDescent="0.25">
      <c r="E512" s="37"/>
      <c r="F512" s="37"/>
      <c r="G512" s="20"/>
      <c r="J512" s="15"/>
      <c r="K512" s="20"/>
      <c r="L512" s="20"/>
      <c r="M512" s="131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</row>
    <row r="513" spans="5:40" x14ac:dyDescent="0.25">
      <c r="E513" s="37"/>
      <c r="F513" s="37"/>
      <c r="G513" s="20"/>
      <c r="J513" s="15"/>
      <c r="K513" s="20"/>
      <c r="L513" s="20"/>
      <c r="M513" s="131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</row>
    <row r="514" spans="5:40" x14ac:dyDescent="0.25">
      <c r="E514" s="37"/>
      <c r="F514" s="37"/>
      <c r="G514" s="20"/>
      <c r="J514" s="15"/>
      <c r="K514" s="20"/>
      <c r="L514" s="20"/>
      <c r="M514" s="131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</row>
    <row r="515" spans="5:40" x14ac:dyDescent="0.25">
      <c r="E515" s="37"/>
      <c r="F515" s="37"/>
      <c r="G515" s="20"/>
      <c r="J515" s="15"/>
      <c r="K515" s="20"/>
      <c r="L515" s="20"/>
      <c r="M515" s="131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</row>
    <row r="516" spans="5:40" x14ac:dyDescent="0.25">
      <c r="E516" s="37"/>
      <c r="F516" s="37"/>
      <c r="G516" s="20"/>
      <c r="J516" s="15"/>
      <c r="K516" s="20"/>
      <c r="L516" s="20"/>
      <c r="M516" s="131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</row>
    <row r="517" spans="5:40" x14ac:dyDescent="0.25">
      <c r="E517" s="37"/>
      <c r="F517" s="37"/>
      <c r="G517" s="20"/>
      <c r="J517" s="15"/>
      <c r="K517" s="20"/>
      <c r="L517" s="20"/>
      <c r="M517" s="131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</row>
    <row r="518" spans="5:40" x14ac:dyDescent="0.25">
      <c r="E518" s="37"/>
      <c r="F518" s="37"/>
      <c r="G518" s="20"/>
      <c r="J518" s="15"/>
      <c r="K518" s="20"/>
      <c r="L518" s="20"/>
      <c r="M518" s="13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</row>
    <row r="519" spans="5:40" x14ac:dyDescent="0.25">
      <c r="E519" s="37"/>
      <c r="F519" s="37"/>
      <c r="G519" s="20"/>
      <c r="J519" s="15"/>
      <c r="K519" s="20"/>
      <c r="L519" s="20"/>
      <c r="M519" s="13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</row>
    <row r="520" spans="5:40" x14ac:dyDescent="0.25">
      <c r="E520" s="37"/>
      <c r="F520" s="37"/>
      <c r="G520" s="20"/>
      <c r="J520" s="15"/>
      <c r="K520" s="20"/>
      <c r="L520" s="20"/>
      <c r="M520" s="13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</row>
    <row r="521" spans="5:40" x14ac:dyDescent="0.25">
      <c r="E521" s="37"/>
      <c r="F521" s="37"/>
      <c r="G521" s="20"/>
      <c r="J521" s="15"/>
      <c r="K521" s="20"/>
      <c r="L521" s="20"/>
      <c r="M521" s="13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</row>
    <row r="522" spans="5:40" x14ac:dyDescent="0.25">
      <c r="E522" s="37"/>
      <c r="F522" s="37"/>
      <c r="G522" s="20"/>
      <c r="J522" s="15"/>
      <c r="K522" s="20"/>
      <c r="L522" s="20"/>
      <c r="M522" s="13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</row>
    <row r="523" spans="5:40" x14ac:dyDescent="0.25">
      <c r="E523" s="37"/>
      <c r="F523" s="37"/>
      <c r="G523" s="20"/>
      <c r="J523" s="15"/>
      <c r="K523" s="20"/>
      <c r="L523" s="20"/>
      <c r="M523" s="13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</row>
    <row r="524" spans="5:40" x14ac:dyDescent="0.25">
      <c r="E524" s="37"/>
      <c r="F524" s="37"/>
      <c r="G524" s="20"/>
      <c r="J524" s="15"/>
      <c r="K524" s="20"/>
      <c r="L524" s="20"/>
      <c r="M524" s="13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</row>
    <row r="525" spans="5:40" x14ac:dyDescent="0.25">
      <c r="E525" s="37"/>
      <c r="F525" s="37"/>
      <c r="G525" s="20"/>
      <c r="J525" s="15"/>
      <c r="K525" s="20"/>
      <c r="L525" s="20"/>
      <c r="M525" s="13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</row>
    <row r="526" spans="5:40" x14ac:dyDescent="0.25">
      <c r="E526" s="37"/>
      <c r="F526" s="37"/>
      <c r="G526" s="20"/>
      <c r="J526" s="15"/>
      <c r="K526" s="20"/>
      <c r="L526" s="20"/>
      <c r="M526" s="13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</row>
    <row r="527" spans="5:40" x14ac:dyDescent="0.25">
      <c r="E527" s="37"/>
      <c r="F527" s="37"/>
      <c r="G527" s="20"/>
      <c r="J527" s="15"/>
      <c r="K527" s="20"/>
      <c r="L527" s="20"/>
      <c r="M527" s="13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</row>
    <row r="528" spans="5:40" x14ac:dyDescent="0.25">
      <c r="E528" s="37"/>
      <c r="F528" s="37"/>
      <c r="G528" s="20"/>
      <c r="J528" s="15"/>
      <c r="K528" s="20"/>
      <c r="L528" s="20"/>
      <c r="M528" s="13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</row>
    <row r="529" spans="5:40" x14ac:dyDescent="0.25">
      <c r="E529" s="37"/>
      <c r="F529" s="37"/>
      <c r="G529" s="20"/>
      <c r="J529" s="15"/>
      <c r="K529" s="20"/>
      <c r="L529" s="20"/>
      <c r="M529" s="13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</row>
    <row r="530" spans="5:40" x14ac:dyDescent="0.25">
      <c r="E530" s="37"/>
      <c r="F530" s="37"/>
      <c r="G530" s="20"/>
      <c r="J530" s="15"/>
      <c r="K530" s="20"/>
      <c r="L530" s="20"/>
      <c r="M530" s="13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</row>
    <row r="531" spans="5:40" x14ac:dyDescent="0.25">
      <c r="E531" s="37"/>
      <c r="F531" s="37"/>
      <c r="G531" s="20"/>
      <c r="J531" s="15"/>
      <c r="K531" s="20"/>
      <c r="L531" s="20"/>
      <c r="M531" s="131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</row>
    <row r="532" spans="5:40" x14ac:dyDescent="0.25">
      <c r="E532" s="37"/>
      <c r="F532" s="37"/>
      <c r="G532" s="20"/>
      <c r="J532" s="15"/>
      <c r="K532" s="20"/>
      <c r="L532" s="20"/>
      <c r="M532" s="131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</row>
    <row r="533" spans="5:40" x14ac:dyDescent="0.25">
      <c r="E533" s="37"/>
      <c r="F533" s="37"/>
      <c r="G533" s="20"/>
      <c r="J533" s="15"/>
      <c r="K533" s="20"/>
      <c r="L533" s="20"/>
      <c r="M533" s="131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</row>
    <row r="534" spans="5:40" x14ac:dyDescent="0.25">
      <c r="E534" s="37"/>
      <c r="F534" s="37"/>
      <c r="G534" s="20"/>
      <c r="J534" s="15"/>
      <c r="K534" s="20"/>
      <c r="L534" s="20"/>
      <c r="M534" s="131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</row>
    <row r="535" spans="5:40" x14ac:dyDescent="0.25">
      <c r="E535" s="37"/>
      <c r="F535" s="37"/>
      <c r="G535" s="20"/>
      <c r="J535" s="15"/>
      <c r="K535" s="20"/>
      <c r="L535" s="20"/>
      <c r="M535" s="131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</row>
    <row r="536" spans="5:40" x14ac:dyDescent="0.25">
      <c r="E536" s="37"/>
      <c r="F536" s="37"/>
      <c r="G536" s="20"/>
      <c r="J536" s="15"/>
      <c r="K536" s="20"/>
      <c r="L536" s="20"/>
      <c r="M536" s="131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</row>
    <row r="537" spans="5:40" x14ac:dyDescent="0.25">
      <c r="E537" s="37"/>
      <c r="F537" s="37"/>
      <c r="G537" s="20"/>
      <c r="J537" s="15"/>
      <c r="K537" s="20"/>
      <c r="L537" s="20"/>
      <c r="M537" s="131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</row>
    <row r="538" spans="5:40" x14ac:dyDescent="0.25">
      <c r="E538" s="37"/>
      <c r="F538" s="37"/>
      <c r="G538" s="20"/>
      <c r="J538" s="15"/>
      <c r="K538" s="20"/>
      <c r="L538" s="20"/>
      <c r="M538" s="131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</row>
    <row r="539" spans="5:40" x14ac:dyDescent="0.25">
      <c r="E539" s="37"/>
      <c r="F539" s="37"/>
      <c r="G539" s="20"/>
      <c r="J539" s="15"/>
      <c r="K539" s="20"/>
      <c r="L539" s="20"/>
      <c r="M539" s="131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</row>
    <row r="540" spans="5:40" x14ac:dyDescent="0.25">
      <c r="E540" s="37"/>
      <c r="F540" s="37"/>
      <c r="G540" s="20"/>
      <c r="J540" s="15"/>
      <c r="K540" s="20"/>
      <c r="L540" s="20"/>
      <c r="M540" s="131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</row>
    <row r="541" spans="5:40" x14ac:dyDescent="0.25">
      <c r="E541" s="37"/>
      <c r="F541" s="37"/>
      <c r="G541" s="20"/>
      <c r="J541" s="15"/>
      <c r="K541" s="20"/>
      <c r="L541" s="20"/>
      <c r="M541" s="131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</row>
    <row r="542" spans="5:40" x14ac:dyDescent="0.25">
      <c r="E542" s="37"/>
      <c r="F542" s="37"/>
      <c r="G542" s="20"/>
      <c r="J542" s="15"/>
      <c r="K542" s="20"/>
      <c r="L542" s="20"/>
      <c r="M542" s="131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</row>
    <row r="543" spans="5:40" x14ac:dyDescent="0.25">
      <c r="E543" s="37"/>
      <c r="F543" s="37"/>
      <c r="G543" s="20"/>
      <c r="J543" s="15"/>
      <c r="K543" s="20"/>
      <c r="L543" s="20"/>
      <c r="M543" s="131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</row>
    <row r="544" spans="5:40" x14ac:dyDescent="0.25">
      <c r="E544" s="37"/>
      <c r="F544" s="37"/>
      <c r="G544" s="20"/>
      <c r="J544" s="15"/>
      <c r="K544" s="20"/>
      <c r="L544" s="20"/>
      <c r="M544" s="131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</row>
    <row r="545" spans="5:40" x14ac:dyDescent="0.25">
      <c r="E545" s="37"/>
      <c r="F545" s="37"/>
      <c r="G545" s="20"/>
      <c r="J545" s="15"/>
      <c r="K545" s="20"/>
      <c r="L545" s="20"/>
      <c r="M545" s="131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</row>
    <row r="546" spans="5:40" x14ac:dyDescent="0.25">
      <c r="E546" s="37"/>
      <c r="F546" s="37"/>
      <c r="G546" s="20"/>
      <c r="J546" s="15"/>
      <c r="K546" s="20"/>
      <c r="L546" s="20"/>
      <c r="M546" s="131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</row>
    <row r="547" spans="5:40" x14ac:dyDescent="0.25">
      <c r="E547" s="37"/>
      <c r="F547" s="37"/>
      <c r="G547" s="20"/>
      <c r="J547" s="15"/>
      <c r="K547" s="20"/>
      <c r="L547" s="20"/>
      <c r="M547" s="131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</row>
    <row r="548" spans="5:40" x14ac:dyDescent="0.25">
      <c r="E548" s="37"/>
      <c r="F548" s="37"/>
      <c r="G548" s="20"/>
      <c r="J548" s="15"/>
      <c r="K548" s="20"/>
      <c r="L548" s="20"/>
      <c r="M548" s="131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</row>
    <row r="549" spans="5:40" x14ac:dyDescent="0.25">
      <c r="E549" s="37"/>
      <c r="F549" s="37"/>
      <c r="G549" s="20"/>
      <c r="J549" s="15"/>
      <c r="K549" s="20"/>
      <c r="L549" s="20"/>
      <c r="M549" s="131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</row>
    <row r="550" spans="5:40" x14ac:dyDescent="0.25">
      <c r="E550" s="37"/>
      <c r="F550" s="37"/>
      <c r="G550" s="20"/>
      <c r="J550" s="15"/>
      <c r="K550" s="20"/>
      <c r="L550" s="20"/>
      <c r="M550" s="131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</row>
    <row r="551" spans="5:40" x14ac:dyDescent="0.25">
      <c r="E551" s="37"/>
      <c r="F551" s="37"/>
      <c r="G551" s="20"/>
      <c r="J551" s="15"/>
      <c r="K551" s="20"/>
      <c r="L551" s="20"/>
      <c r="M551" s="131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</row>
    <row r="552" spans="5:40" x14ac:dyDescent="0.25">
      <c r="E552" s="37"/>
      <c r="F552" s="37"/>
      <c r="G552" s="20"/>
      <c r="J552" s="15"/>
      <c r="K552" s="20"/>
      <c r="L552" s="20"/>
      <c r="M552" s="131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</row>
    <row r="553" spans="5:40" x14ac:dyDescent="0.25">
      <c r="E553" s="37"/>
      <c r="F553" s="37"/>
      <c r="G553" s="20"/>
      <c r="J553" s="15"/>
      <c r="K553" s="20"/>
      <c r="L553" s="20"/>
      <c r="M553" s="131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</row>
    <row r="554" spans="5:40" x14ac:dyDescent="0.25">
      <c r="E554" s="37"/>
      <c r="F554" s="37"/>
      <c r="G554" s="20"/>
      <c r="J554" s="15"/>
      <c r="K554" s="20"/>
      <c r="L554" s="20"/>
      <c r="M554" s="131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</row>
    <row r="555" spans="5:40" x14ac:dyDescent="0.25">
      <c r="E555" s="37"/>
      <c r="F555" s="37"/>
      <c r="G555" s="20"/>
      <c r="J555" s="15"/>
      <c r="K555" s="20"/>
      <c r="L555" s="20"/>
      <c r="M555" s="131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</row>
    <row r="556" spans="5:40" x14ac:dyDescent="0.25">
      <c r="E556" s="37"/>
      <c r="F556" s="37"/>
      <c r="G556" s="20"/>
      <c r="J556" s="15"/>
      <c r="K556" s="20"/>
      <c r="L556" s="20"/>
      <c r="M556" s="131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</row>
    <row r="557" spans="5:40" x14ac:dyDescent="0.25">
      <c r="E557" s="37"/>
      <c r="F557" s="37"/>
      <c r="G557" s="20"/>
      <c r="J557" s="15"/>
      <c r="K557" s="20"/>
      <c r="L557" s="20"/>
      <c r="M557" s="131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</row>
    <row r="558" spans="5:40" x14ac:dyDescent="0.25">
      <c r="E558" s="37"/>
      <c r="F558" s="37"/>
      <c r="G558" s="20"/>
      <c r="J558" s="15"/>
      <c r="K558" s="20"/>
      <c r="L558" s="20"/>
      <c r="M558" s="131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</row>
    <row r="559" spans="5:40" x14ac:dyDescent="0.25">
      <c r="E559" s="37"/>
      <c r="F559" s="37"/>
      <c r="G559" s="20"/>
      <c r="J559" s="15"/>
      <c r="K559" s="20"/>
      <c r="L559" s="20"/>
      <c r="M559" s="131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</row>
    <row r="560" spans="5:40" x14ac:dyDescent="0.25">
      <c r="E560" s="37"/>
      <c r="F560" s="37"/>
      <c r="G560" s="20"/>
      <c r="J560" s="15"/>
      <c r="K560" s="20"/>
      <c r="L560" s="20"/>
      <c r="M560" s="131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</row>
    <row r="561" spans="5:40" x14ac:dyDescent="0.25">
      <c r="E561" s="37"/>
      <c r="F561" s="37"/>
      <c r="G561" s="20"/>
      <c r="J561" s="15"/>
      <c r="K561" s="20"/>
      <c r="L561" s="20"/>
      <c r="M561" s="131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</row>
    <row r="562" spans="5:40" x14ac:dyDescent="0.25">
      <c r="E562" s="37"/>
      <c r="F562" s="37"/>
      <c r="G562" s="20"/>
      <c r="J562" s="15"/>
      <c r="K562" s="20"/>
      <c r="L562" s="20"/>
      <c r="M562" s="131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</row>
    <row r="563" spans="5:40" x14ac:dyDescent="0.25">
      <c r="E563" s="37"/>
      <c r="F563" s="37"/>
      <c r="G563" s="20"/>
      <c r="J563" s="15"/>
      <c r="K563" s="20"/>
      <c r="L563" s="20"/>
      <c r="M563" s="131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</row>
    <row r="564" spans="5:40" x14ac:dyDescent="0.25">
      <c r="E564" s="37"/>
      <c r="F564" s="37"/>
      <c r="G564" s="20"/>
      <c r="J564" s="15"/>
      <c r="K564" s="20"/>
      <c r="L564" s="20"/>
      <c r="M564" s="131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</row>
    <row r="565" spans="5:40" x14ac:dyDescent="0.25">
      <c r="E565" s="37"/>
      <c r="F565" s="37"/>
      <c r="G565" s="20"/>
      <c r="J565" s="15"/>
      <c r="K565" s="20"/>
      <c r="L565" s="20"/>
      <c r="M565" s="131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</row>
    <row r="566" spans="5:40" x14ac:dyDescent="0.25">
      <c r="E566" s="37"/>
      <c r="F566" s="37"/>
      <c r="G566" s="20"/>
      <c r="J566" s="15"/>
      <c r="K566" s="20"/>
      <c r="L566" s="20"/>
      <c r="M566" s="131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</row>
    <row r="567" spans="5:40" x14ac:dyDescent="0.25">
      <c r="E567" s="37"/>
      <c r="F567" s="37"/>
      <c r="G567" s="20"/>
      <c r="J567" s="15"/>
      <c r="K567" s="20"/>
      <c r="L567" s="20"/>
      <c r="M567" s="131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</row>
    <row r="568" spans="5:40" x14ac:dyDescent="0.25">
      <c r="E568" s="37"/>
      <c r="F568" s="37"/>
      <c r="G568" s="20"/>
      <c r="J568" s="15"/>
      <c r="K568" s="20"/>
      <c r="L568" s="20"/>
      <c r="M568" s="131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</row>
    <row r="569" spans="5:40" x14ac:dyDescent="0.25">
      <c r="E569" s="37"/>
      <c r="F569" s="37"/>
      <c r="G569" s="20"/>
      <c r="J569" s="15"/>
      <c r="K569" s="20"/>
      <c r="L569" s="20"/>
      <c r="M569" s="131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</row>
    <row r="570" spans="5:40" x14ac:dyDescent="0.25">
      <c r="E570" s="37"/>
      <c r="F570" s="37"/>
      <c r="G570" s="20"/>
      <c r="J570" s="15"/>
      <c r="K570" s="20"/>
      <c r="L570" s="20"/>
      <c r="M570" s="131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</row>
    <row r="571" spans="5:40" x14ac:dyDescent="0.25">
      <c r="E571" s="37"/>
      <c r="F571" s="37"/>
      <c r="G571" s="20"/>
      <c r="J571" s="15"/>
      <c r="K571" s="20"/>
      <c r="L571" s="20"/>
      <c r="M571" s="131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</row>
    <row r="572" spans="5:40" x14ac:dyDescent="0.25">
      <c r="E572" s="37"/>
      <c r="F572" s="37"/>
      <c r="G572" s="20"/>
      <c r="J572" s="15"/>
      <c r="K572" s="20"/>
      <c r="L572" s="20"/>
      <c r="M572" s="131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</row>
    <row r="573" spans="5:40" x14ac:dyDescent="0.25">
      <c r="E573" s="37"/>
      <c r="F573" s="37"/>
      <c r="G573" s="20"/>
      <c r="J573" s="15"/>
      <c r="K573" s="20"/>
      <c r="L573" s="20"/>
      <c r="M573" s="131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</row>
    <row r="574" spans="5:40" x14ac:dyDescent="0.25">
      <c r="E574" s="37"/>
      <c r="F574" s="37"/>
      <c r="G574" s="20"/>
      <c r="J574" s="15"/>
      <c r="K574" s="20"/>
      <c r="L574" s="20"/>
      <c r="M574" s="131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</row>
    <row r="575" spans="5:40" x14ac:dyDescent="0.25">
      <c r="E575" s="37"/>
      <c r="F575" s="37"/>
      <c r="G575" s="20"/>
      <c r="J575" s="15"/>
      <c r="K575" s="20"/>
      <c r="L575" s="20"/>
      <c r="M575" s="131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</row>
    <row r="576" spans="5:40" x14ac:dyDescent="0.25">
      <c r="E576" s="37"/>
      <c r="F576" s="37"/>
      <c r="G576" s="20"/>
      <c r="J576" s="15"/>
      <c r="K576" s="20"/>
      <c r="L576" s="20"/>
      <c r="M576" s="131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</row>
    <row r="577" spans="5:40" x14ac:dyDescent="0.25">
      <c r="E577" s="37"/>
      <c r="F577" s="37"/>
      <c r="G577" s="20"/>
      <c r="J577" s="15"/>
      <c r="K577" s="20"/>
      <c r="L577" s="20"/>
      <c r="M577" s="131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</row>
    <row r="578" spans="5:40" x14ac:dyDescent="0.25">
      <c r="E578" s="37"/>
      <c r="F578" s="37"/>
      <c r="G578" s="20"/>
      <c r="J578" s="15"/>
      <c r="K578" s="20"/>
      <c r="L578" s="20"/>
      <c r="M578" s="131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</row>
    <row r="579" spans="5:40" x14ac:dyDescent="0.25">
      <c r="E579" s="37"/>
      <c r="F579" s="37"/>
      <c r="G579" s="20"/>
      <c r="J579" s="15"/>
      <c r="K579" s="20"/>
      <c r="L579" s="20"/>
      <c r="M579" s="131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</row>
    <row r="580" spans="5:40" x14ac:dyDescent="0.25">
      <c r="E580" s="37"/>
      <c r="F580" s="37"/>
      <c r="G580" s="20"/>
      <c r="J580" s="15"/>
      <c r="K580" s="20"/>
      <c r="L580" s="20"/>
      <c r="M580" s="131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</row>
    <row r="581" spans="5:40" x14ac:dyDescent="0.25">
      <c r="E581" s="37"/>
      <c r="F581" s="37"/>
      <c r="G581" s="20"/>
      <c r="J581" s="15"/>
      <c r="K581" s="20"/>
      <c r="L581" s="20"/>
      <c r="M581" s="131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</row>
    <row r="582" spans="5:40" x14ac:dyDescent="0.25">
      <c r="E582" s="37"/>
      <c r="F582" s="37"/>
      <c r="G582" s="20"/>
      <c r="J582" s="15"/>
      <c r="K582" s="20"/>
      <c r="L582" s="20"/>
      <c r="M582" s="131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</row>
    <row r="583" spans="5:40" x14ac:dyDescent="0.25">
      <c r="E583" s="37"/>
      <c r="F583" s="37"/>
      <c r="G583" s="20"/>
      <c r="J583" s="15"/>
      <c r="K583" s="20"/>
      <c r="L583" s="20"/>
      <c r="M583" s="131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</row>
    <row r="584" spans="5:40" x14ac:dyDescent="0.25">
      <c r="E584" s="37"/>
      <c r="F584" s="37"/>
      <c r="G584" s="20"/>
      <c r="J584" s="15"/>
      <c r="K584" s="20"/>
      <c r="L584" s="20"/>
      <c r="M584" s="131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</row>
    <row r="585" spans="5:40" x14ac:dyDescent="0.25">
      <c r="E585" s="37"/>
      <c r="F585" s="37"/>
      <c r="G585" s="20"/>
      <c r="J585" s="15"/>
      <c r="K585" s="20"/>
      <c r="L585" s="20"/>
      <c r="M585" s="131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</row>
    <row r="586" spans="5:40" x14ac:dyDescent="0.25">
      <c r="E586" s="37"/>
      <c r="F586" s="37"/>
      <c r="G586" s="20"/>
      <c r="J586" s="15"/>
      <c r="K586" s="20"/>
      <c r="L586" s="20"/>
      <c r="M586" s="131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</row>
    <row r="587" spans="5:40" x14ac:dyDescent="0.25">
      <c r="E587" s="37"/>
      <c r="F587" s="37"/>
      <c r="G587" s="20"/>
      <c r="J587" s="15"/>
      <c r="K587" s="20"/>
      <c r="L587" s="20"/>
      <c r="M587" s="131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</row>
    <row r="588" spans="5:40" x14ac:dyDescent="0.25">
      <c r="E588" s="37"/>
      <c r="F588" s="37"/>
      <c r="G588" s="20"/>
      <c r="J588" s="15"/>
      <c r="K588" s="20"/>
      <c r="L588" s="20"/>
      <c r="M588" s="131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</row>
    <row r="589" spans="5:40" x14ac:dyDescent="0.25">
      <c r="E589" s="37"/>
      <c r="F589" s="37"/>
      <c r="G589" s="20"/>
      <c r="J589" s="15"/>
      <c r="K589" s="20"/>
      <c r="L589" s="20"/>
      <c r="M589" s="131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</row>
    <row r="590" spans="5:40" x14ac:dyDescent="0.25">
      <c r="E590" s="37"/>
      <c r="F590" s="37"/>
      <c r="G590" s="20"/>
      <c r="J590" s="15"/>
      <c r="K590" s="20"/>
      <c r="L590" s="20"/>
      <c r="M590" s="131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</row>
    <row r="591" spans="5:40" x14ac:dyDescent="0.25">
      <c r="E591" s="37"/>
      <c r="F591" s="37"/>
      <c r="G591" s="20"/>
      <c r="J591" s="15"/>
      <c r="K591" s="20"/>
      <c r="L591" s="20"/>
      <c r="M591" s="131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</row>
    <row r="592" spans="5:40" x14ac:dyDescent="0.25">
      <c r="E592" s="37"/>
      <c r="F592" s="37"/>
      <c r="G592" s="20"/>
      <c r="J592" s="15"/>
      <c r="K592" s="20"/>
      <c r="L592" s="20"/>
      <c r="M592" s="131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</row>
    <row r="593" spans="5:40" x14ac:dyDescent="0.25">
      <c r="E593" s="37"/>
      <c r="F593" s="37"/>
      <c r="G593" s="20"/>
      <c r="J593" s="15"/>
      <c r="K593" s="20"/>
      <c r="L593" s="20"/>
      <c r="M593" s="131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</row>
    <row r="594" spans="5:40" x14ac:dyDescent="0.25">
      <c r="E594" s="37"/>
      <c r="F594" s="37"/>
      <c r="G594" s="20"/>
      <c r="J594" s="15"/>
      <c r="K594" s="20"/>
      <c r="L594" s="20"/>
      <c r="M594" s="13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</row>
    <row r="595" spans="5:40" x14ac:dyDescent="0.25">
      <c r="E595" s="37"/>
      <c r="F595" s="37"/>
      <c r="G595" s="20"/>
      <c r="J595" s="15"/>
      <c r="K595" s="20"/>
      <c r="L595" s="20"/>
      <c r="M595" s="13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</row>
    <row r="596" spans="5:40" x14ac:dyDescent="0.25">
      <c r="E596" s="37"/>
      <c r="F596" s="37"/>
      <c r="G596" s="20"/>
      <c r="J596" s="15"/>
      <c r="K596" s="20"/>
      <c r="L596" s="20"/>
      <c r="M596" s="13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</row>
    <row r="597" spans="5:40" x14ac:dyDescent="0.25">
      <c r="E597" s="37"/>
      <c r="F597" s="37"/>
      <c r="G597" s="20"/>
      <c r="J597" s="15"/>
      <c r="K597" s="20"/>
      <c r="L597" s="20"/>
      <c r="M597" s="13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</row>
    <row r="598" spans="5:40" x14ac:dyDescent="0.25">
      <c r="E598" s="37"/>
      <c r="F598" s="37"/>
      <c r="G598" s="20"/>
      <c r="J598" s="15"/>
      <c r="K598" s="20"/>
      <c r="L598" s="20"/>
      <c r="M598" s="13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</row>
    <row r="599" spans="5:40" x14ac:dyDescent="0.25">
      <c r="E599" s="37"/>
      <c r="F599" s="37"/>
      <c r="G599" s="20"/>
      <c r="J599" s="15"/>
      <c r="K599" s="20"/>
      <c r="L599" s="20"/>
      <c r="M599" s="13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</row>
    <row r="600" spans="5:40" x14ac:dyDescent="0.25">
      <c r="E600" s="37"/>
      <c r="F600" s="37"/>
      <c r="G600" s="20"/>
      <c r="J600" s="15"/>
      <c r="K600" s="20"/>
      <c r="L600" s="20"/>
      <c r="M600" s="131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</row>
    <row r="601" spans="5:40" x14ac:dyDescent="0.25">
      <c r="E601" s="37"/>
      <c r="F601" s="37"/>
      <c r="G601" s="20"/>
      <c r="J601" s="15"/>
      <c r="K601" s="20"/>
      <c r="L601" s="20"/>
      <c r="M601" s="13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</row>
    <row r="602" spans="5:40" x14ac:dyDescent="0.25">
      <c r="E602" s="37"/>
      <c r="F602" s="37"/>
      <c r="G602" s="20"/>
      <c r="J602" s="15"/>
      <c r="K602" s="20"/>
      <c r="L602" s="20"/>
      <c r="M602" s="13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</row>
    <row r="603" spans="5:40" x14ac:dyDescent="0.25">
      <c r="E603" s="37"/>
      <c r="F603" s="37"/>
      <c r="G603" s="20"/>
      <c r="J603" s="15"/>
      <c r="K603" s="20"/>
      <c r="L603" s="20"/>
      <c r="M603" s="131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</row>
    <row r="604" spans="5:40" x14ac:dyDescent="0.25">
      <c r="E604" s="37"/>
      <c r="F604" s="37"/>
      <c r="G604" s="20"/>
      <c r="J604" s="15"/>
      <c r="K604" s="20"/>
      <c r="L604" s="20"/>
      <c r="M604" s="131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</row>
    <row r="605" spans="5:40" x14ac:dyDescent="0.25">
      <c r="E605" s="37"/>
      <c r="F605" s="37"/>
      <c r="G605" s="20"/>
      <c r="J605" s="15"/>
      <c r="K605" s="20"/>
      <c r="L605" s="20"/>
      <c r="M605" s="131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</row>
    <row r="606" spans="5:40" x14ac:dyDescent="0.25">
      <c r="E606" s="37"/>
      <c r="F606" s="37"/>
      <c r="G606" s="20"/>
      <c r="J606" s="15"/>
      <c r="K606" s="20"/>
      <c r="L606" s="20"/>
      <c r="M606" s="131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</row>
    <row r="607" spans="5:40" x14ac:dyDescent="0.25">
      <c r="E607" s="37"/>
      <c r="F607" s="37"/>
      <c r="G607" s="20"/>
      <c r="J607" s="15"/>
      <c r="K607" s="20"/>
      <c r="L607" s="20"/>
      <c r="M607" s="131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</row>
    <row r="608" spans="5:40" x14ac:dyDescent="0.25">
      <c r="E608" s="37"/>
      <c r="F608" s="37"/>
      <c r="G608" s="20"/>
      <c r="J608" s="15"/>
      <c r="K608" s="20"/>
      <c r="L608" s="20"/>
      <c r="M608" s="131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</row>
    <row r="609" spans="5:40" x14ac:dyDescent="0.25">
      <c r="E609" s="37"/>
      <c r="F609" s="37"/>
      <c r="G609" s="20"/>
      <c r="J609" s="15"/>
      <c r="K609" s="20"/>
      <c r="L609" s="20"/>
      <c r="M609" s="131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</row>
    <row r="610" spans="5:40" x14ac:dyDescent="0.25">
      <c r="E610" s="37"/>
      <c r="F610" s="37"/>
      <c r="G610" s="20"/>
      <c r="J610" s="15"/>
      <c r="K610" s="20"/>
      <c r="L610" s="20"/>
      <c r="M610" s="131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</row>
    <row r="611" spans="5:40" x14ac:dyDescent="0.25">
      <c r="E611" s="37"/>
      <c r="F611" s="37"/>
      <c r="G611" s="20"/>
      <c r="J611" s="15"/>
      <c r="K611" s="20"/>
      <c r="L611" s="20"/>
      <c r="M611" s="131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</row>
    <row r="612" spans="5:40" x14ac:dyDescent="0.25">
      <c r="E612" s="37"/>
      <c r="F612" s="37"/>
      <c r="G612" s="20"/>
      <c r="J612" s="15"/>
      <c r="K612" s="20"/>
      <c r="L612" s="20"/>
      <c r="M612" s="131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</row>
    <row r="613" spans="5:40" x14ac:dyDescent="0.25">
      <c r="E613" s="37"/>
      <c r="F613" s="37"/>
      <c r="G613" s="20"/>
      <c r="J613" s="15"/>
      <c r="K613" s="20"/>
      <c r="L613" s="20"/>
      <c r="M613" s="131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</row>
    <row r="614" spans="5:40" x14ac:dyDescent="0.25">
      <c r="E614" s="37"/>
      <c r="F614" s="37"/>
      <c r="G614" s="20"/>
      <c r="J614" s="15"/>
      <c r="K614" s="20"/>
      <c r="L614" s="20"/>
      <c r="M614" s="131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</row>
    <row r="615" spans="5:40" x14ac:dyDescent="0.25">
      <c r="E615" s="37"/>
      <c r="F615" s="37"/>
      <c r="G615" s="20"/>
      <c r="J615" s="15"/>
      <c r="K615" s="20"/>
      <c r="L615" s="20"/>
      <c r="M615" s="131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</row>
    <row r="616" spans="5:40" x14ac:dyDescent="0.25">
      <c r="E616" s="37"/>
      <c r="F616" s="37"/>
      <c r="G616" s="20"/>
      <c r="J616" s="15"/>
      <c r="K616" s="20"/>
      <c r="L616" s="20"/>
      <c r="M616" s="131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</row>
    <row r="617" spans="5:40" x14ac:dyDescent="0.25">
      <c r="E617" s="37"/>
      <c r="F617" s="37"/>
      <c r="G617" s="20"/>
      <c r="J617" s="15"/>
      <c r="K617" s="20"/>
      <c r="L617" s="20"/>
      <c r="M617" s="131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</row>
    <row r="618" spans="5:40" x14ac:dyDescent="0.25">
      <c r="E618" s="37"/>
      <c r="F618" s="37"/>
      <c r="G618" s="20"/>
      <c r="J618" s="15"/>
      <c r="K618" s="20"/>
      <c r="L618" s="20"/>
      <c r="M618" s="131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</row>
    <row r="619" spans="5:40" x14ac:dyDescent="0.25">
      <c r="E619" s="37"/>
      <c r="F619" s="37"/>
      <c r="G619" s="20"/>
      <c r="J619" s="15"/>
      <c r="K619" s="20"/>
      <c r="L619" s="20"/>
      <c r="M619" s="131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</row>
    <row r="620" spans="5:40" x14ac:dyDescent="0.25">
      <c r="E620" s="37"/>
      <c r="F620" s="37"/>
      <c r="G620" s="20"/>
      <c r="J620" s="15"/>
      <c r="K620" s="20"/>
      <c r="L620" s="20"/>
      <c r="M620" s="131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</row>
    <row r="621" spans="5:40" x14ac:dyDescent="0.25">
      <c r="E621" s="37"/>
      <c r="F621" s="37"/>
      <c r="G621" s="20"/>
      <c r="J621" s="15"/>
      <c r="K621" s="20"/>
      <c r="L621" s="20"/>
      <c r="M621" s="131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</row>
    <row r="622" spans="5:40" x14ac:dyDescent="0.25">
      <c r="E622" s="37"/>
      <c r="F622" s="37"/>
      <c r="G622" s="20"/>
      <c r="J622" s="15"/>
      <c r="K622" s="20"/>
      <c r="L622" s="20"/>
      <c r="M622" s="131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</row>
    <row r="623" spans="5:40" x14ac:dyDescent="0.25">
      <c r="E623" s="37"/>
      <c r="F623" s="37"/>
      <c r="G623" s="20"/>
      <c r="J623" s="15"/>
      <c r="K623" s="20"/>
      <c r="L623" s="20"/>
      <c r="M623" s="131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</row>
    <row r="624" spans="5:40" x14ac:dyDescent="0.25">
      <c r="E624" s="37"/>
      <c r="F624" s="37"/>
      <c r="G624" s="20"/>
      <c r="J624" s="15"/>
      <c r="K624" s="20"/>
      <c r="L624" s="20"/>
      <c r="M624" s="131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</row>
    <row r="625" spans="5:40" x14ac:dyDescent="0.25">
      <c r="E625" s="37"/>
      <c r="F625" s="37"/>
      <c r="G625" s="20"/>
      <c r="J625" s="15"/>
      <c r="K625" s="20"/>
      <c r="L625" s="20"/>
      <c r="M625" s="131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</row>
    <row r="626" spans="5:40" x14ac:dyDescent="0.25">
      <c r="E626" s="37"/>
      <c r="F626" s="37"/>
      <c r="G626" s="20"/>
      <c r="J626" s="15"/>
      <c r="K626" s="20"/>
      <c r="L626" s="20"/>
      <c r="M626" s="131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</row>
    <row r="627" spans="5:40" x14ac:dyDescent="0.25">
      <c r="E627" s="37"/>
      <c r="F627" s="37"/>
      <c r="G627" s="20"/>
      <c r="J627" s="15"/>
      <c r="K627" s="20"/>
      <c r="L627" s="20"/>
      <c r="M627" s="131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</row>
    <row r="628" spans="5:40" x14ac:dyDescent="0.25">
      <c r="E628" s="37"/>
      <c r="F628" s="37"/>
      <c r="G628" s="20"/>
      <c r="J628" s="15"/>
      <c r="K628" s="20"/>
      <c r="L628" s="20"/>
      <c r="M628" s="131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</row>
    <row r="629" spans="5:40" x14ac:dyDescent="0.25">
      <c r="E629" s="37"/>
      <c r="F629" s="37"/>
      <c r="G629" s="20"/>
      <c r="J629" s="15"/>
      <c r="K629" s="20"/>
      <c r="L629" s="20"/>
      <c r="M629" s="131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</row>
    <row r="630" spans="5:40" x14ac:dyDescent="0.25">
      <c r="E630" s="37"/>
      <c r="F630" s="37"/>
      <c r="G630" s="20"/>
      <c r="J630" s="15"/>
      <c r="K630" s="20"/>
      <c r="L630" s="20"/>
      <c r="M630" s="131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</row>
    <row r="631" spans="5:40" x14ac:dyDescent="0.25">
      <c r="E631" s="37"/>
      <c r="F631" s="37"/>
      <c r="G631" s="20"/>
      <c r="J631" s="15"/>
      <c r="K631" s="20"/>
      <c r="L631" s="20"/>
      <c r="M631" s="131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</row>
    <row r="632" spans="5:40" x14ac:dyDescent="0.25">
      <c r="E632" s="37"/>
      <c r="F632" s="37"/>
      <c r="G632" s="20"/>
      <c r="J632" s="15"/>
      <c r="K632" s="20"/>
      <c r="L632" s="20"/>
      <c r="M632" s="131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</row>
    <row r="633" spans="5:40" x14ac:dyDescent="0.25">
      <c r="E633" s="37"/>
      <c r="F633" s="37"/>
      <c r="G633" s="20"/>
      <c r="J633" s="15"/>
      <c r="K633" s="20"/>
      <c r="L633" s="20"/>
      <c r="M633" s="131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</row>
    <row r="634" spans="5:40" x14ac:dyDescent="0.25">
      <c r="E634" s="37"/>
      <c r="F634" s="37"/>
      <c r="G634" s="20"/>
      <c r="J634" s="15"/>
      <c r="K634" s="20"/>
      <c r="L634" s="20"/>
      <c r="M634" s="131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</row>
    <row r="635" spans="5:40" x14ac:dyDescent="0.25">
      <c r="E635" s="37"/>
      <c r="F635" s="37"/>
      <c r="G635" s="20"/>
      <c r="J635" s="15"/>
      <c r="K635" s="20"/>
      <c r="L635" s="20"/>
      <c r="M635" s="131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</row>
    <row r="636" spans="5:40" x14ac:dyDescent="0.25">
      <c r="E636" s="37"/>
      <c r="F636" s="37"/>
      <c r="G636" s="20"/>
      <c r="J636" s="15"/>
      <c r="K636" s="20"/>
      <c r="L636" s="20"/>
      <c r="M636" s="131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</row>
    <row r="637" spans="5:40" x14ac:dyDescent="0.25">
      <c r="E637" s="37"/>
      <c r="F637" s="37"/>
      <c r="G637" s="20"/>
      <c r="J637" s="15"/>
      <c r="K637" s="20"/>
      <c r="L637" s="20"/>
      <c r="M637" s="131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</row>
    <row r="638" spans="5:40" x14ac:dyDescent="0.25">
      <c r="E638" s="37"/>
      <c r="F638" s="37"/>
      <c r="G638" s="20"/>
      <c r="J638" s="15"/>
      <c r="K638" s="20"/>
      <c r="L638" s="20"/>
      <c r="M638" s="131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</row>
    <row r="639" spans="5:40" x14ac:dyDescent="0.25">
      <c r="E639" s="37"/>
      <c r="F639" s="37"/>
      <c r="G639" s="20"/>
      <c r="J639" s="15"/>
      <c r="K639" s="20"/>
      <c r="L639" s="20"/>
      <c r="M639" s="131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</row>
    <row r="640" spans="5:40" x14ac:dyDescent="0.25">
      <c r="E640" s="37"/>
      <c r="F640" s="37"/>
      <c r="G640" s="20"/>
      <c r="J640" s="15"/>
      <c r="K640" s="20"/>
      <c r="L640" s="20"/>
      <c r="M640" s="131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</row>
    <row r="641" spans="5:40" x14ac:dyDescent="0.25">
      <c r="E641" s="37"/>
      <c r="F641" s="37"/>
      <c r="G641" s="20"/>
      <c r="J641" s="15"/>
      <c r="K641" s="20"/>
      <c r="L641" s="20"/>
      <c r="M641" s="131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</row>
    <row r="642" spans="5:40" x14ac:dyDescent="0.25">
      <c r="E642" s="37"/>
      <c r="F642" s="37"/>
      <c r="G642" s="20"/>
      <c r="J642" s="15"/>
      <c r="K642" s="20"/>
      <c r="L642" s="20"/>
      <c r="M642" s="131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</row>
    <row r="643" spans="5:40" x14ac:dyDescent="0.25">
      <c r="E643" s="37"/>
      <c r="F643" s="37"/>
      <c r="G643" s="20"/>
      <c r="J643" s="15"/>
      <c r="K643" s="20"/>
      <c r="L643" s="20"/>
      <c r="M643" s="131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</row>
    <row r="644" spans="5:40" x14ac:dyDescent="0.25">
      <c r="E644" s="37"/>
      <c r="F644" s="37"/>
      <c r="G644" s="20"/>
      <c r="J644" s="15"/>
      <c r="K644" s="20"/>
      <c r="L644" s="20"/>
      <c r="M644" s="131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</row>
    <row r="645" spans="5:40" x14ac:dyDescent="0.25">
      <c r="E645" s="37"/>
      <c r="F645" s="37"/>
      <c r="G645" s="20"/>
      <c r="J645" s="15"/>
      <c r="K645" s="20"/>
      <c r="L645" s="20"/>
      <c r="M645" s="131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</row>
    <row r="646" spans="5:40" x14ac:dyDescent="0.25">
      <c r="E646" s="37"/>
      <c r="F646" s="37"/>
      <c r="G646" s="20"/>
      <c r="J646" s="15"/>
      <c r="K646" s="20"/>
      <c r="L646" s="20"/>
      <c r="M646" s="131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</row>
    <row r="647" spans="5:40" x14ac:dyDescent="0.25">
      <c r="E647" s="37"/>
      <c r="F647" s="37"/>
      <c r="G647" s="20"/>
      <c r="J647" s="15"/>
      <c r="K647" s="20"/>
      <c r="L647" s="20"/>
      <c r="M647" s="131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</row>
    <row r="648" spans="5:40" x14ac:dyDescent="0.25">
      <c r="E648" s="37"/>
      <c r="F648" s="37"/>
      <c r="G648" s="20"/>
      <c r="J648" s="15"/>
      <c r="K648" s="20"/>
      <c r="L648" s="20"/>
      <c r="M648" s="131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</row>
    <row r="649" spans="5:40" x14ac:dyDescent="0.25">
      <c r="E649" s="37"/>
      <c r="F649" s="37"/>
      <c r="G649" s="20"/>
      <c r="J649" s="15"/>
      <c r="K649" s="20"/>
      <c r="L649" s="20"/>
      <c r="M649" s="131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</row>
    <row r="650" spans="5:40" x14ac:dyDescent="0.25">
      <c r="E650" s="37"/>
      <c r="F650" s="37"/>
      <c r="G650" s="20"/>
      <c r="J650" s="15"/>
      <c r="K650" s="20"/>
      <c r="L650" s="20"/>
      <c r="M650" s="131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</row>
    <row r="651" spans="5:40" x14ac:dyDescent="0.25">
      <c r="E651" s="37"/>
      <c r="F651" s="37"/>
      <c r="G651" s="20"/>
      <c r="J651" s="15"/>
      <c r="K651" s="20"/>
      <c r="L651" s="20"/>
      <c r="M651" s="131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</row>
    <row r="652" spans="5:40" x14ac:dyDescent="0.25">
      <c r="E652" s="37"/>
      <c r="F652" s="37"/>
      <c r="G652" s="20"/>
      <c r="J652" s="15"/>
      <c r="K652" s="20"/>
      <c r="L652" s="20"/>
      <c r="M652" s="131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</row>
    <row r="653" spans="5:40" x14ac:dyDescent="0.25">
      <c r="E653" s="37"/>
      <c r="F653" s="37"/>
      <c r="G653" s="20"/>
      <c r="J653" s="15"/>
      <c r="K653" s="20"/>
      <c r="L653" s="20"/>
      <c r="M653" s="131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</row>
    <row r="654" spans="5:40" x14ac:dyDescent="0.25">
      <c r="E654" s="37"/>
      <c r="F654" s="37"/>
      <c r="G654" s="20"/>
      <c r="J654" s="15"/>
      <c r="K654" s="20"/>
      <c r="L654" s="20"/>
      <c r="M654" s="131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</row>
    <row r="655" spans="5:40" x14ac:dyDescent="0.25">
      <c r="E655" s="37"/>
      <c r="F655" s="37"/>
      <c r="G655" s="20"/>
      <c r="J655" s="15"/>
      <c r="K655" s="20"/>
      <c r="L655" s="20"/>
      <c r="M655" s="131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</row>
    <row r="656" spans="5:40" x14ac:dyDescent="0.25">
      <c r="E656" s="37"/>
      <c r="F656" s="37"/>
      <c r="G656" s="20"/>
      <c r="J656" s="15"/>
      <c r="K656" s="20"/>
      <c r="L656" s="20"/>
      <c r="M656" s="131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</row>
    <row r="657" spans="5:40" x14ac:dyDescent="0.25">
      <c r="E657" s="37"/>
      <c r="F657" s="37"/>
      <c r="G657" s="20"/>
      <c r="J657" s="15"/>
      <c r="K657" s="20"/>
      <c r="L657" s="20"/>
      <c r="M657" s="131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</row>
    <row r="658" spans="5:40" x14ac:dyDescent="0.25">
      <c r="E658" s="37"/>
      <c r="F658" s="37"/>
      <c r="G658" s="20"/>
      <c r="J658" s="15"/>
      <c r="K658" s="20"/>
      <c r="L658" s="20"/>
      <c r="M658" s="131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</row>
    <row r="659" spans="5:40" x14ac:dyDescent="0.25">
      <c r="E659" s="37"/>
      <c r="F659" s="37"/>
      <c r="G659" s="20"/>
      <c r="J659" s="15"/>
      <c r="K659" s="20"/>
      <c r="L659" s="20"/>
      <c r="M659" s="131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</row>
    <row r="660" spans="5:40" x14ac:dyDescent="0.25">
      <c r="E660" s="37"/>
      <c r="F660" s="37"/>
      <c r="G660" s="20"/>
      <c r="J660" s="15"/>
      <c r="K660" s="20"/>
      <c r="L660" s="20"/>
      <c r="M660" s="131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</row>
    <row r="661" spans="5:40" x14ac:dyDescent="0.25">
      <c r="E661" s="37"/>
      <c r="F661" s="37"/>
      <c r="G661" s="20"/>
      <c r="J661" s="15"/>
      <c r="K661" s="20"/>
      <c r="L661" s="20"/>
      <c r="M661" s="131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</row>
    <row r="662" spans="5:40" x14ac:dyDescent="0.25">
      <c r="E662" s="37"/>
      <c r="F662" s="37"/>
      <c r="G662" s="20"/>
      <c r="J662" s="15"/>
      <c r="K662" s="20"/>
      <c r="L662" s="20"/>
      <c r="M662" s="131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</row>
    <row r="663" spans="5:40" x14ac:dyDescent="0.25">
      <c r="E663" s="37"/>
      <c r="F663" s="37"/>
      <c r="G663" s="20"/>
      <c r="J663" s="15"/>
      <c r="K663" s="20"/>
      <c r="L663" s="20"/>
      <c r="M663" s="131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</row>
    <row r="664" spans="5:40" x14ac:dyDescent="0.25">
      <c r="E664" s="37"/>
      <c r="F664" s="37"/>
      <c r="G664" s="20"/>
      <c r="J664" s="15"/>
      <c r="K664" s="20"/>
      <c r="L664" s="20"/>
      <c r="M664" s="131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</row>
    <row r="665" spans="5:40" x14ac:dyDescent="0.25">
      <c r="E665" s="37"/>
      <c r="F665" s="37"/>
      <c r="G665" s="20"/>
      <c r="J665" s="15"/>
      <c r="K665" s="20"/>
      <c r="L665" s="20"/>
      <c r="M665" s="131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</row>
    <row r="666" spans="5:40" x14ac:dyDescent="0.25">
      <c r="E666" s="37"/>
      <c r="F666" s="37"/>
      <c r="G666" s="20"/>
      <c r="J666" s="15"/>
      <c r="K666" s="20"/>
      <c r="L666" s="20"/>
      <c r="M666" s="131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</row>
    <row r="667" spans="5:40" x14ac:dyDescent="0.25">
      <c r="E667" s="37"/>
      <c r="F667" s="37"/>
      <c r="G667" s="20"/>
      <c r="J667" s="15"/>
      <c r="K667" s="20"/>
      <c r="L667" s="20"/>
      <c r="M667" s="131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</row>
    <row r="668" spans="5:40" x14ac:dyDescent="0.25">
      <c r="E668" s="37"/>
      <c r="F668" s="37"/>
      <c r="G668" s="20"/>
      <c r="J668" s="15"/>
      <c r="K668" s="20"/>
      <c r="L668" s="20"/>
      <c r="M668" s="131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</row>
    <row r="669" spans="5:40" x14ac:dyDescent="0.25">
      <c r="E669" s="37"/>
      <c r="F669" s="37"/>
      <c r="G669" s="20"/>
      <c r="J669" s="15"/>
      <c r="K669" s="20"/>
      <c r="L669" s="20"/>
      <c r="M669" s="131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</row>
    <row r="670" spans="5:40" x14ac:dyDescent="0.25">
      <c r="E670" s="37"/>
      <c r="F670" s="37"/>
      <c r="G670" s="20"/>
      <c r="J670" s="15"/>
      <c r="K670" s="20"/>
      <c r="L670" s="20"/>
      <c r="M670" s="131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</row>
    <row r="671" spans="5:40" x14ac:dyDescent="0.25">
      <c r="E671" s="37"/>
      <c r="F671" s="37"/>
      <c r="G671" s="20"/>
      <c r="J671" s="15"/>
      <c r="K671" s="20"/>
      <c r="L671" s="20"/>
      <c r="M671" s="131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</row>
    <row r="672" spans="5:40" x14ac:dyDescent="0.25">
      <c r="E672" s="37"/>
      <c r="F672" s="37"/>
      <c r="G672" s="20"/>
      <c r="J672" s="15"/>
      <c r="K672" s="20"/>
      <c r="L672" s="20"/>
      <c r="M672" s="131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</row>
    <row r="673" spans="5:40" x14ac:dyDescent="0.25">
      <c r="E673" s="37"/>
      <c r="F673" s="37"/>
      <c r="G673" s="20"/>
      <c r="J673" s="15"/>
      <c r="K673" s="20"/>
      <c r="L673" s="20"/>
      <c r="M673" s="131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</row>
    <row r="674" spans="5:40" x14ac:dyDescent="0.25">
      <c r="E674" s="37"/>
      <c r="F674" s="37"/>
      <c r="G674" s="20"/>
      <c r="J674" s="15"/>
      <c r="K674" s="20"/>
      <c r="L674" s="20"/>
      <c r="M674" s="131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</row>
    <row r="675" spans="5:40" x14ac:dyDescent="0.25">
      <c r="E675" s="37"/>
      <c r="F675" s="37"/>
      <c r="G675" s="20"/>
      <c r="J675" s="15"/>
      <c r="K675" s="20"/>
      <c r="L675" s="20"/>
      <c r="M675" s="131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</row>
    <row r="676" spans="5:40" x14ac:dyDescent="0.25">
      <c r="E676" s="37"/>
      <c r="F676" s="37"/>
      <c r="G676" s="20"/>
      <c r="J676" s="15"/>
      <c r="K676" s="20"/>
      <c r="L676" s="20"/>
      <c r="M676" s="131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</row>
    <row r="677" spans="5:40" x14ac:dyDescent="0.25">
      <c r="E677" s="37"/>
      <c r="F677" s="37"/>
      <c r="G677" s="20"/>
      <c r="J677" s="15"/>
      <c r="K677" s="20"/>
      <c r="L677" s="20"/>
      <c r="M677" s="131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</row>
    <row r="678" spans="5:40" x14ac:dyDescent="0.25">
      <c r="E678" s="37"/>
      <c r="F678" s="37"/>
      <c r="G678" s="20"/>
      <c r="J678" s="15"/>
      <c r="K678" s="20"/>
      <c r="L678" s="20"/>
      <c r="M678" s="131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</row>
    <row r="679" spans="5:40" x14ac:dyDescent="0.25">
      <c r="E679" s="37"/>
      <c r="F679" s="37"/>
      <c r="G679" s="20"/>
      <c r="J679" s="15"/>
      <c r="K679" s="20"/>
      <c r="L679" s="20"/>
      <c r="M679" s="131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</row>
    <row r="680" spans="5:40" x14ac:dyDescent="0.25">
      <c r="E680" s="37"/>
      <c r="F680" s="37"/>
      <c r="G680" s="20"/>
      <c r="J680" s="15"/>
      <c r="K680" s="20"/>
      <c r="L680" s="20"/>
      <c r="M680" s="131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</row>
    <row r="681" spans="5:40" x14ac:dyDescent="0.25">
      <c r="E681" s="37"/>
      <c r="F681" s="37"/>
      <c r="G681" s="20"/>
      <c r="J681" s="15"/>
      <c r="K681" s="20"/>
      <c r="L681" s="20"/>
      <c r="M681" s="131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</row>
    <row r="682" spans="5:40" x14ac:dyDescent="0.25">
      <c r="E682" s="37"/>
      <c r="F682" s="37"/>
      <c r="G682" s="20"/>
      <c r="J682" s="15"/>
      <c r="K682" s="20"/>
      <c r="L682" s="20"/>
      <c r="M682" s="131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</row>
    <row r="683" spans="5:40" x14ac:dyDescent="0.25">
      <c r="E683" s="37"/>
      <c r="F683" s="37"/>
      <c r="G683" s="20"/>
      <c r="J683" s="15"/>
      <c r="K683" s="20"/>
      <c r="L683" s="20"/>
      <c r="M683" s="131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</row>
    <row r="684" spans="5:40" x14ac:dyDescent="0.25">
      <c r="E684" s="37"/>
      <c r="F684" s="37"/>
      <c r="G684" s="20"/>
      <c r="J684" s="15"/>
      <c r="K684" s="20"/>
      <c r="L684" s="20"/>
      <c r="M684" s="131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</row>
    <row r="685" spans="5:40" x14ac:dyDescent="0.25">
      <c r="E685" s="37"/>
      <c r="F685" s="37"/>
      <c r="G685" s="20"/>
      <c r="J685" s="15"/>
      <c r="K685" s="20"/>
      <c r="L685" s="20"/>
      <c r="M685" s="131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</row>
    <row r="686" spans="5:40" x14ac:dyDescent="0.25">
      <c r="E686" s="37"/>
      <c r="F686" s="37"/>
      <c r="G686" s="20"/>
      <c r="J686" s="15"/>
      <c r="K686" s="20"/>
      <c r="L686" s="20"/>
      <c r="M686" s="131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</row>
    <row r="687" spans="5:40" x14ac:dyDescent="0.25">
      <c r="E687" s="37"/>
      <c r="F687" s="37"/>
      <c r="G687" s="20"/>
      <c r="J687" s="15"/>
      <c r="K687" s="20"/>
      <c r="L687" s="20"/>
      <c r="M687" s="131"/>
      <c r="N687" s="20"/>
      <c r="O687" s="20"/>
      <c r="P687" s="20"/>
      <c r="Q687" s="20"/>
      <c r="R687" s="20"/>
      <c r="S687" s="20"/>
    </row>
    <row r="688" spans="5:40" x14ac:dyDescent="0.25">
      <c r="E688" s="37"/>
      <c r="F688" s="37"/>
      <c r="G688" s="20"/>
      <c r="J688" s="15"/>
      <c r="M688" s="131"/>
    </row>
    <row r="689" spans="5:13" x14ac:dyDescent="0.25">
      <c r="E689" s="37"/>
      <c r="F689" s="37"/>
      <c r="G689" s="20"/>
      <c r="J689" s="15"/>
      <c r="M689" s="131"/>
    </row>
    <row r="690" spans="5:13" x14ac:dyDescent="0.25">
      <c r="E690" s="37"/>
      <c r="F690" s="37"/>
      <c r="G690" s="20"/>
      <c r="J690" s="15"/>
      <c r="M690" s="131"/>
    </row>
    <row r="691" spans="5:13" x14ac:dyDescent="0.25">
      <c r="J691" s="15"/>
      <c r="M691" s="131"/>
    </row>
    <row r="692" spans="5:13" x14ac:dyDescent="0.25">
      <c r="M692" s="131"/>
    </row>
    <row r="693" spans="5:13" x14ac:dyDescent="0.25">
      <c r="M693" s="131"/>
    </row>
    <row r="694" spans="5:13" x14ac:dyDescent="0.25">
      <c r="M694" s="131"/>
    </row>
    <row r="695" spans="5:13" x14ac:dyDescent="0.25">
      <c r="M695" s="131"/>
    </row>
    <row r="696" spans="5:13" x14ac:dyDescent="0.25">
      <c r="M696" s="131"/>
    </row>
    <row r="697" spans="5:13" x14ac:dyDescent="0.25">
      <c r="M697" s="131"/>
    </row>
    <row r="698" spans="5:13" x14ac:dyDescent="0.25">
      <c r="M698" s="131"/>
    </row>
    <row r="699" spans="5:13" x14ac:dyDescent="0.25">
      <c r="M699" s="131"/>
    </row>
    <row r="700" spans="5:13" x14ac:dyDescent="0.25">
      <c r="M700" s="131"/>
    </row>
    <row r="701" spans="5:13" x14ac:dyDescent="0.25">
      <c r="M701" s="131"/>
    </row>
    <row r="702" spans="5:13" x14ac:dyDescent="0.25">
      <c r="M702" s="131"/>
    </row>
    <row r="703" spans="5:13" x14ac:dyDescent="0.25">
      <c r="M703" s="131"/>
    </row>
    <row r="704" spans="5:13" x14ac:dyDescent="0.25">
      <c r="M704" s="131"/>
    </row>
    <row r="705" spans="13:13" x14ac:dyDescent="0.25">
      <c r="M705" s="131"/>
    </row>
    <row r="706" spans="13:13" x14ac:dyDescent="0.25">
      <c r="M706" s="131"/>
    </row>
    <row r="707" spans="13:13" x14ac:dyDescent="0.25">
      <c r="M707" s="131"/>
    </row>
    <row r="708" spans="13:13" x14ac:dyDescent="0.25">
      <c r="M708" s="131"/>
    </row>
    <row r="709" spans="13:13" x14ac:dyDescent="0.25">
      <c r="M709" s="131"/>
    </row>
    <row r="710" spans="13:13" x14ac:dyDescent="0.25">
      <c r="M710" s="131"/>
    </row>
    <row r="711" spans="13:13" x14ac:dyDescent="0.25">
      <c r="M711" s="131"/>
    </row>
    <row r="712" spans="13:13" x14ac:dyDescent="0.25">
      <c r="M712" s="131"/>
    </row>
    <row r="713" spans="13:13" x14ac:dyDescent="0.25">
      <c r="M713" s="131"/>
    </row>
    <row r="714" spans="13:13" x14ac:dyDescent="0.25">
      <c r="M714" s="131"/>
    </row>
    <row r="715" spans="13:13" x14ac:dyDescent="0.25">
      <c r="M715" s="131"/>
    </row>
    <row r="716" spans="13:13" x14ac:dyDescent="0.25">
      <c r="M716" s="131"/>
    </row>
    <row r="717" spans="13:13" x14ac:dyDescent="0.25">
      <c r="M717" s="131"/>
    </row>
    <row r="718" spans="13:13" x14ac:dyDescent="0.25">
      <c r="M718" s="131"/>
    </row>
    <row r="719" spans="13:13" x14ac:dyDescent="0.25">
      <c r="M719" s="131"/>
    </row>
    <row r="720" spans="13:13" x14ac:dyDescent="0.25">
      <c r="M720" s="131"/>
    </row>
    <row r="721" spans="13:13" x14ac:dyDescent="0.25">
      <c r="M721" s="131"/>
    </row>
    <row r="722" spans="13:13" x14ac:dyDescent="0.25">
      <c r="M722" s="131"/>
    </row>
    <row r="723" spans="13:13" x14ac:dyDescent="0.25">
      <c r="M723" s="131"/>
    </row>
    <row r="724" spans="13:13" x14ac:dyDescent="0.25">
      <c r="M724" s="131"/>
    </row>
    <row r="725" spans="13:13" x14ac:dyDescent="0.25">
      <c r="M725" s="131"/>
    </row>
    <row r="726" spans="13:13" x14ac:dyDescent="0.25">
      <c r="M726" s="131"/>
    </row>
    <row r="727" spans="13:13" x14ac:dyDescent="0.25">
      <c r="M727" s="131"/>
    </row>
    <row r="728" spans="13:13" x14ac:dyDescent="0.25">
      <c r="M728" s="131"/>
    </row>
    <row r="729" spans="13:13" x14ac:dyDescent="0.25">
      <c r="M729" s="131"/>
    </row>
    <row r="730" spans="13:13" x14ac:dyDescent="0.25">
      <c r="M730" s="131"/>
    </row>
    <row r="731" spans="13:13" x14ac:dyDescent="0.25">
      <c r="M731" s="131"/>
    </row>
    <row r="732" spans="13:13" x14ac:dyDescent="0.25">
      <c r="M732" s="131"/>
    </row>
    <row r="733" spans="13:13" x14ac:dyDescent="0.25">
      <c r="M733" s="131"/>
    </row>
    <row r="734" spans="13:13" x14ac:dyDescent="0.25">
      <c r="M734" s="131"/>
    </row>
    <row r="735" spans="13:13" x14ac:dyDescent="0.25">
      <c r="M735" s="131"/>
    </row>
    <row r="736" spans="13:13" x14ac:dyDescent="0.25">
      <c r="M736" s="131"/>
    </row>
    <row r="737" spans="13:13" x14ac:dyDescent="0.25">
      <c r="M737" s="131"/>
    </row>
    <row r="738" spans="13:13" x14ac:dyDescent="0.25">
      <c r="M738" s="131"/>
    </row>
    <row r="739" spans="13:13" x14ac:dyDescent="0.25">
      <c r="M739" s="131"/>
    </row>
    <row r="740" spans="13:13" x14ac:dyDescent="0.25">
      <c r="M740" s="131"/>
    </row>
    <row r="741" spans="13:13" x14ac:dyDescent="0.25">
      <c r="M741" s="131"/>
    </row>
    <row r="742" spans="13:13" x14ac:dyDescent="0.25">
      <c r="M742" s="131"/>
    </row>
    <row r="743" spans="13:13" x14ac:dyDescent="0.25">
      <c r="M743" s="131"/>
    </row>
    <row r="744" spans="13:13" x14ac:dyDescent="0.25">
      <c r="M744" s="131"/>
    </row>
    <row r="745" spans="13:13" x14ac:dyDescent="0.25">
      <c r="M745" s="131"/>
    </row>
    <row r="746" spans="13:13" x14ac:dyDescent="0.25">
      <c r="M746" s="131"/>
    </row>
    <row r="747" spans="13:13" x14ac:dyDescent="0.25">
      <c r="M747" s="131"/>
    </row>
    <row r="748" spans="13:13" x14ac:dyDescent="0.25">
      <c r="M748" s="131"/>
    </row>
    <row r="749" spans="13:13" x14ac:dyDescent="0.25">
      <c r="M749" s="131"/>
    </row>
    <row r="750" spans="13:13" x14ac:dyDescent="0.25">
      <c r="M750" s="131"/>
    </row>
    <row r="751" spans="13:13" x14ac:dyDescent="0.25">
      <c r="M751" s="131"/>
    </row>
    <row r="752" spans="13:13" x14ac:dyDescent="0.25">
      <c r="M752" s="131"/>
    </row>
    <row r="753" spans="13:13" x14ac:dyDescent="0.25">
      <c r="M753" s="131"/>
    </row>
    <row r="754" spans="13:13" x14ac:dyDescent="0.25">
      <c r="M754" s="131"/>
    </row>
    <row r="755" spans="13:13" x14ac:dyDescent="0.25">
      <c r="M755" s="131"/>
    </row>
    <row r="756" spans="13:13" x14ac:dyDescent="0.25">
      <c r="M756" s="131"/>
    </row>
    <row r="757" spans="13:13" x14ac:dyDescent="0.25">
      <c r="M757" s="131"/>
    </row>
    <row r="758" spans="13:13" x14ac:dyDescent="0.25">
      <c r="M758" s="131"/>
    </row>
    <row r="759" spans="13:13" x14ac:dyDescent="0.25">
      <c r="M759" s="131"/>
    </row>
    <row r="760" spans="13:13" x14ac:dyDescent="0.25">
      <c r="M760" s="131"/>
    </row>
    <row r="761" spans="13:13" x14ac:dyDescent="0.25">
      <c r="M761" s="131"/>
    </row>
    <row r="762" spans="13:13" x14ac:dyDescent="0.25">
      <c r="M762" s="131"/>
    </row>
    <row r="763" spans="13:13" x14ac:dyDescent="0.25">
      <c r="M763" s="131"/>
    </row>
    <row r="764" spans="13:13" x14ac:dyDescent="0.25">
      <c r="M764" s="131"/>
    </row>
    <row r="765" spans="13:13" x14ac:dyDescent="0.25">
      <c r="M765" s="131"/>
    </row>
    <row r="766" spans="13:13" x14ac:dyDescent="0.25">
      <c r="M766" s="131"/>
    </row>
    <row r="767" spans="13:13" x14ac:dyDescent="0.25">
      <c r="M767" s="131"/>
    </row>
    <row r="768" spans="13:13" x14ac:dyDescent="0.25">
      <c r="M768" s="131"/>
    </row>
    <row r="769" spans="13:13" x14ac:dyDescent="0.25">
      <c r="M769" s="131"/>
    </row>
    <row r="770" spans="13:13" x14ac:dyDescent="0.25">
      <c r="M770" s="131"/>
    </row>
    <row r="771" spans="13:13" x14ac:dyDescent="0.25">
      <c r="M771" s="131"/>
    </row>
    <row r="772" spans="13:13" x14ac:dyDescent="0.25">
      <c r="M772" s="131"/>
    </row>
    <row r="773" spans="13:13" x14ac:dyDescent="0.25">
      <c r="M773" s="131"/>
    </row>
    <row r="774" spans="13:13" x14ac:dyDescent="0.25">
      <c r="M774" s="131"/>
    </row>
    <row r="775" spans="13:13" x14ac:dyDescent="0.25">
      <c r="M775" s="131"/>
    </row>
    <row r="776" spans="13:13" x14ac:dyDescent="0.25">
      <c r="M776" s="131"/>
    </row>
    <row r="777" spans="13:13" x14ac:dyDescent="0.25">
      <c r="M777" s="131"/>
    </row>
    <row r="778" spans="13:13" x14ac:dyDescent="0.25">
      <c r="M778" s="131"/>
    </row>
    <row r="779" spans="13:13" x14ac:dyDescent="0.25">
      <c r="M779" s="131"/>
    </row>
    <row r="780" spans="13:13" x14ac:dyDescent="0.25">
      <c r="M780" s="131"/>
    </row>
    <row r="781" spans="13:13" x14ac:dyDescent="0.25">
      <c r="M781" s="131"/>
    </row>
    <row r="782" spans="13:13" x14ac:dyDescent="0.25">
      <c r="M782" s="131"/>
    </row>
    <row r="783" spans="13:13" x14ac:dyDescent="0.25">
      <c r="M783" s="131"/>
    </row>
    <row r="784" spans="13:13" x14ac:dyDescent="0.25">
      <c r="M784" s="131"/>
    </row>
    <row r="785" spans="13:13" x14ac:dyDescent="0.25">
      <c r="M785" s="131"/>
    </row>
    <row r="786" spans="13:13" x14ac:dyDescent="0.25">
      <c r="M786" s="131"/>
    </row>
    <row r="787" spans="13:13" x14ac:dyDescent="0.25">
      <c r="M787" s="131"/>
    </row>
    <row r="788" spans="13:13" x14ac:dyDescent="0.25">
      <c r="M788" s="131"/>
    </row>
    <row r="789" spans="13:13" x14ac:dyDescent="0.25">
      <c r="M789" s="131"/>
    </row>
    <row r="790" spans="13:13" x14ac:dyDescent="0.25">
      <c r="M790" s="131"/>
    </row>
    <row r="791" spans="13:13" x14ac:dyDescent="0.25">
      <c r="M791" s="131"/>
    </row>
    <row r="792" spans="13:13" x14ac:dyDescent="0.25">
      <c r="M792" s="131"/>
    </row>
    <row r="793" spans="13:13" x14ac:dyDescent="0.25">
      <c r="M793" s="131"/>
    </row>
    <row r="794" spans="13:13" x14ac:dyDescent="0.25">
      <c r="M794" s="131"/>
    </row>
    <row r="795" spans="13:13" x14ac:dyDescent="0.25">
      <c r="M795" s="131"/>
    </row>
    <row r="796" spans="13:13" x14ac:dyDescent="0.25">
      <c r="M796" s="131"/>
    </row>
    <row r="797" spans="13:13" x14ac:dyDescent="0.25">
      <c r="M797" s="131"/>
    </row>
    <row r="798" spans="13:13" x14ac:dyDescent="0.25">
      <c r="M798" s="131"/>
    </row>
    <row r="799" spans="13:13" x14ac:dyDescent="0.25">
      <c r="M799" s="131"/>
    </row>
    <row r="800" spans="13:13" x14ac:dyDescent="0.25">
      <c r="M800" s="131"/>
    </row>
    <row r="801" spans="13:13" x14ac:dyDescent="0.25">
      <c r="M801" s="131"/>
    </row>
    <row r="802" spans="13:13" x14ac:dyDescent="0.25">
      <c r="M802" s="131"/>
    </row>
    <row r="803" spans="13:13" x14ac:dyDescent="0.25">
      <c r="M803" s="131"/>
    </row>
    <row r="804" spans="13:13" x14ac:dyDescent="0.25">
      <c r="M804" s="131"/>
    </row>
    <row r="805" spans="13:13" x14ac:dyDescent="0.25">
      <c r="M805" s="131"/>
    </row>
    <row r="806" spans="13:13" x14ac:dyDescent="0.25">
      <c r="M806" s="131"/>
    </row>
    <row r="807" spans="13:13" x14ac:dyDescent="0.25">
      <c r="M807" s="131"/>
    </row>
    <row r="808" spans="13:13" x14ac:dyDescent="0.25">
      <c r="M808" s="131"/>
    </row>
    <row r="809" spans="13:13" x14ac:dyDescent="0.25">
      <c r="M809" s="131"/>
    </row>
    <row r="810" spans="13:13" x14ac:dyDescent="0.25">
      <c r="M810" s="131"/>
    </row>
    <row r="811" spans="13:13" x14ac:dyDescent="0.25">
      <c r="M811" s="131"/>
    </row>
    <row r="812" spans="13:13" x14ac:dyDescent="0.25">
      <c r="M812" s="131"/>
    </row>
    <row r="813" spans="13:13" x14ac:dyDescent="0.25">
      <c r="M813" s="131"/>
    </row>
    <row r="814" spans="13:13" x14ac:dyDescent="0.25">
      <c r="M814" s="131"/>
    </row>
    <row r="815" spans="13:13" x14ac:dyDescent="0.25">
      <c r="M815" s="131"/>
    </row>
    <row r="816" spans="13:13" x14ac:dyDescent="0.25">
      <c r="M816" s="131"/>
    </row>
    <row r="817" spans="13:13" x14ac:dyDescent="0.25">
      <c r="M817" s="131"/>
    </row>
    <row r="818" spans="13:13" x14ac:dyDescent="0.25">
      <c r="M818" s="131"/>
    </row>
    <row r="819" spans="13:13" x14ac:dyDescent="0.25">
      <c r="M819" s="131"/>
    </row>
    <row r="820" spans="13:13" x14ac:dyDescent="0.25">
      <c r="M820" s="131"/>
    </row>
    <row r="821" spans="13:13" x14ac:dyDescent="0.25">
      <c r="M821" s="131"/>
    </row>
    <row r="822" spans="13:13" x14ac:dyDescent="0.25">
      <c r="M822" s="131"/>
    </row>
    <row r="823" spans="13:13" x14ac:dyDescent="0.25">
      <c r="M823" s="131"/>
    </row>
    <row r="824" spans="13:13" x14ac:dyDescent="0.25">
      <c r="M824" s="131"/>
    </row>
    <row r="825" spans="13:13" x14ac:dyDescent="0.25">
      <c r="M825" s="131"/>
    </row>
    <row r="826" spans="13:13" x14ac:dyDescent="0.25">
      <c r="M826" s="131"/>
    </row>
    <row r="827" spans="13:13" x14ac:dyDescent="0.25">
      <c r="M827" s="131"/>
    </row>
    <row r="828" spans="13:13" x14ac:dyDescent="0.25">
      <c r="M828" s="131"/>
    </row>
    <row r="829" spans="13:13" x14ac:dyDescent="0.25">
      <c r="M829" s="131"/>
    </row>
    <row r="830" spans="13:13" x14ac:dyDescent="0.25">
      <c r="M830" s="131"/>
    </row>
    <row r="831" spans="13:13" x14ac:dyDescent="0.25">
      <c r="M831" s="131"/>
    </row>
    <row r="832" spans="13:13" x14ac:dyDescent="0.25">
      <c r="M832" s="131"/>
    </row>
    <row r="833" spans="13:13" x14ac:dyDescent="0.25">
      <c r="M833" s="131"/>
    </row>
    <row r="834" spans="13:13" x14ac:dyDescent="0.25">
      <c r="M834" s="131"/>
    </row>
    <row r="835" spans="13:13" x14ac:dyDescent="0.25">
      <c r="M835" s="131"/>
    </row>
    <row r="836" spans="13:13" x14ac:dyDescent="0.25">
      <c r="M836" s="131"/>
    </row>
    <row r="837" spans="13:13" x14ac:dyDescent="0.25">
      <c r="M837" s="131"/>
    </row>
    <row r="838" spans="13:13" x14ac:dyDescent="0.25">
      <c r="M838" s="131"/>
    </row>
    <row r="839" spans="13:13" x14ac:dyDescent="0.25">
      <c r="M839" s="131"/>
    </row>
    <row r="840" spans="13:13" x14ac:dyDescent="0.25">
      <c r="M840" s="131"/>
    </row>
    <row r="841" spans="13:13" x14ac:dyDescent="0.25">
      <c r="M841" s="131"/>
    </row>
    <row r="842" spans="13:13" x14ac:dyDescent="0.25">
      <c r="M842" s="131"/>
    </row>
    <row r="843" spans="13:13" x14ac:dyDescent="0.25">
      <c r="M843" s="131"/>
    </row>
    <row r="844" spans="13:13" x14ac:dyDescent="0.25">
      <c r="M844" s="131"/>
    </row>
    <row r="845" spans="13:13" x14ac:dyDescent="0.25">
      <c r="M845" s="131"/>
    </row>
    <row r="846" spans="13:13" x14ac:dyDescent="0.25">
      <c r="M846" s="131"/>
    </row>
    <row r="847" spans="13:13" x14ac:dyDescent="0.25">
      <c r="M847" s="131"/>
    </row>
    <row r="848" spans="13:13" x14ac:dyDescent="0.25">
      <c r="M848" s="131"/>
    </row>
    <row r="849" spans="13:13" x14ac:dyDescent="0.25">
      <c r="M849" s="131"/>
    </row>
    <row r="850" spans="13:13" x14ac:dyDescent="0.25">
      <c r="M850" s="131"/>
    </row>
    <row r="851" spans="13:13" x14ac:dyDescent="0.25">
      <c r="M851" s="131"/>
    </row>
    <row r="852" spans="13:13" x14ac:dyDescent="0.25">
      <c r="M852" s="131"/>
    </row>
    <row r="853" spans="13:13" x14ac:dyDescent="0.25">
      <c r="M853" s="131"/>
    </row>
    <row r="854" spans="13:13" x14ac:dyDescent="0.25">
      <c r="M854" s="131"/>
    </row>
    <row r="855" spans="13:13" x14ac:dyDescent="0.25">
      <c r="M855" s="131"/>
    </row>
    <row r="856" spans="13:13" x14ac:dyDescent="0.25">
      <c r="M856" s="131"/>
    </row>
    <row r="857" spans="13:13" x14ac:dyDescent="0.25">
      <c r="M857" s="131"/>
    </row>
    <row r="858" spans="13:13" x14ac:dyDescent="0.25">
      <c r="M858" s="131"/>
    </row>
    <row r="859" spans="13:13" x14ac:dyDescent="0.25">
      <c r="M859" s="131"/>
    </row>
    <row r="860" spans="13:13" x14ac:dyDescent="0.25">
      <c r="M860" s="131"/>
    </row>
    <row r="861" spans="13:13" x14ac:dyDescent="0.25">
      <c r="M861" s="131"/>
    </row>
    <row r="862" spans="13:13" x14ac:dyDescent="0.25">
      <c r="M862" s="131"/>
    </row>
    <row r="863" spans="13:13" x14ac:dyDescent="0.25">
      <c r="M863" s="131"/>
    </row>
    <row r="864" spans="13:13" x14ac:dyDescent="0.25">
      <c r="M864" s="131"/>
    </row>
    <row r="865" spans="13:13" x14ac:dyDescent="0.25">
      <c r="M865" s="131"/>
    </row>
    <row r="866" spans="13:13" x14ac:dyDescent="0.25">
      <c r="M866" s="131"/>
    </row>
    <row r="867" spans="13:13" x14ac:dyDescent="0.25">
      <c r="M867" s="131"/>
    </row>
    <row r="868" spans="13:13" x14ac:dyDescent="0.25">
      <c r="M868" s="131"/>
    </row>
    <row r="869" spans="13:13" x14ac:dyDescent="0.25">
      <c r="M869" s="131"/>
    </row>
    <row r="870" spans="13:13" x14ac:dyDescent="0.25">
      <c r="M870" s="131"/>
    </row>
    <row r="871" spans="13:13" x14ac:dyDescent="0.25">
      <c r="M871" s="131"/>
    </row>
    <row r="872" spans="13:13" x14ac:dyDescent="0.25">
      <c r="M872" s="131"/>
    </row>
    <row r="873" spans="13:13" x14ac:dyDescent="0.25">
      <c r="M873" s="131"/>
    </row>
    <row r="874" spans="13:13" x14ac:dyDescent="0.25">
      <c r="M874" s="131"/>
    </row>
    <row r="875" spans="13:13" x14ac:dyDescent="0.25">
      <c r="M875" s="131"/>
    </row>
    <row r="876" spans="13:13" x14ac:dyDescent="0.25">
      <c r="M876" s="131"/>
    </row>
    <row r="877" spans="13:13" x14ac:dyDescent="0.25">
      <c r="M877" s="131"/>
    </row>
    <row r="878" spans="13:13" x14ac:dyDescent="0.25">
      <c r="M878" s="131"/>
    </row>
    <row r="879" spans="13:13" x14ac:dyDescent="0.25">
      <c r="M879" s="131"/>
    </row>
    <row r="880" spans="13:13" x14ac:dyDescent="0.25">
      <c r="M880" s="131"/>
    </row>
    <row r="881" spans="13:13" x14ac:dyDescent="0.25">
      <c r="M881" s="131"/>
    </row>
    <row r="882" spans="13:13" x14ac:dyDescent="0.25">
      <c r="M882" s="131"/>
    </row>
    <row r="883" spans="13:13" x14ac:dyDescent="0.25">
      <c r="M883" s="131"/>
    </row>
    <row r="884" spans="13:13" x14ac:dyDescent="0.25">
      <c r="M884" s="131"/>
    </row>
    <row r="885" spans="13:13" x14ac:dyDescent="0.25">
      <c r="M885" s="131"/>
    </row>
    <row r="886" spans="13:13" x14ac:dyDescent="0.25">
      <c r="M886" s="131"/>
    </row>
    <row r="887" spans="13:13" x14ac:dyDescent="0.25">
      <c r="M887" s="131"/>
    </row>
    <row r="888" spans="13:13" x14ac:dyDescent="0.25">
      <c r="M888" s="131"/>
    </row>
    <row r="889" spans="13:13" x14ac:dyDescent="0.25">
      <c r="M889" s="131"/>
    </row>
    <row r="890" spans="13:13" x14ac:dyDescent="0.25">
      <c r="M890" s="131"/>
    </row>
    <row r="891" spans="13:13" x14ac:dyDescent="0.25">
      <c r="M891" s="131"/>
    </row>
    <row r="892" spans="13:13" x14ac:dyDescent="0.25">
      <c r="M892" s="131"/>
    </row>
    <row r="893" spans="13:13" x14ac:dyDescent="0.25">
      <c r="M893" s="131"/>
    </row>
    <row r="894" spans="13:13" x14ac:dyDescent="0.25">
      <c r="M894" s="131"/>
    </row>
    <row r="895" spans="13:13" x14ac:dyDescent="0.25">
      <c r="M895" s="131"/>
    </row>
    <row r="896" spans="13:13" x14ac:dyDescent="0.25">
      <c r="M896" s="131"/>
    </row>
    <row r="897" spans="13:13" x14ac:dyDescent="0.25">
      <c r="M897" s="131"/>
    </row>
    <row r="898" spans="13:13" x14ac:dyDescent="0.25">
      <c r="M898" s="131"/>
    </row>
    <row r="899" spans="13:13" x14ac:dyDescent="0.25">
      <c r="M899" s="131"/>
    </row>
    <row r="900" spans="13:13" x14ac:dyDescent="0.25">
      <c r="M900" s="131"/>
    </row>
    <row r="901" spans="13:13" x14ac:dyDescent="0.25">
      <c r="M901" s="131"/>
    </row>
    <row r="902" spans="13:13" x14ac:dyDescent="0.25">
      <c r="M902" s="131"/>
    </row>
    <row r="903" spans="13:13" x14ac:dyDescent="0.25">
      <c r="M903" s="131"/>
    </row>
    <row r="904" spans="13:13" x14ac:dyDescent="0.25">
      <c r="M904" s="131"/>
    </row>
    <row r="905" spans="13:13" x14ac:dyDescent="0.25">
      <c r="M905" s="131"/>
    </row>
    <row r="906" spans="13:13" x14ac:dyDescent="0.25">
      <c r="M906" s="131"/>
    </row>
    <row r="907" spans="13:13" x14ac:dyDescent="0.25">
      <c r="M907" s="131"/>
    </row>
    <row r="908" spans="13:13" x14ac:dyDescent="0.25">
      <c r="M908" s="131"/>
    </row>
    <row r="909" spans="13:13" x14ac:dyDescent="0.25">
      <c r="M909" s="131"/>
    </row>
    <row r="910" spans="13:13" x14ac:dyDescent="0.25">
      <c r="M910" s="131"/>
    </row>
    <row r="911" spans="13:13" x14ac:dyDescent="0.25">
      <c r="M911" s="131"/>
    </row>
    <row r="912" spans="13:13" x14ac:dyDescent="0.25">
      <c r="M912" s="131"/>
    </row>
    <row r="913" spans="13:13" x14ac:dyDescent="0.25">
      <c r="M913" s="131"/>
    </row>
    <row r="914" spans="13:13" x14ac:dyDescent="0.25">
      <c r="M914" s="131"/>
    </row>
    <row r="915" spans="13:13" x14ac:dyDescent="0.25">
      <c r="M915" s="131"/>
    </row>
    <row r="916" spans="13:13" x14ac:dyDescent="0.25">
      <c r="M916" s="131"/>
    </row>
    <row r="917" spans="13:13" x14ac:dyDescent="0.25">
      <c r="M917" s="131"/>
    </row>
    <row r="918" spans="13:13" x14ac:dyDescent="0.25">
      <c r="M918" s="131"/>
    </row>
    <row r="919" spans="13:13" x14ac:dyDescent="0.25">
      <c r="M919" s="131"/>
    </row>
    <row r="920" spans="13:13" x14ac:dyDescent="0.25">
      <c r="M920" s="131"/>
    </row>
    <row r="921" spans="13:13" x14ac:dyDescent="0.25">
      <c r="M921" s="131"/>
    </row>
    <row r="922" spans="13:13" x14ac:dyDescent="0.25">
      <c r="M922" s="131"/>
    </row>
    <row r="923" spans="13:13" x14ac:dyDescent="0.25">
      <c r="M923" s="131"/>
    </row>
    <row r="924" spans="13:13" x14ac:dyDescent="0.25">
      <c r="M924" s="131"/>
    </row>
    <row r="925" spans="13:13" x14ac:dyDescent="0.25">
      <c r="M925" s="131"/>
    </row>
    <row r="926" spans="13:13" x14ac:dyDescent="0.25">
      <c r="M926" s="131"/>
    </row>
    <row r="927" spans="13:13" x14ac:dyDescent="0.25">
      <c r="M927" s="131"/>
    </row>
    <row r="928" spans="13:13" x14ac:dyDescent="0.25">
      <c r="M928" s="131"/>
    </row>
    <row r="929" spans="13:13" x14ac:dyDescent="0.25">
      <c r="M929" s="131"/>
    </row>
    <row r="930" spans="13:13" x14ac:dyDescent="0.25">
      <c r="M930" s="131"/>
    </row>
    <row r="931" spans="13:13" x14ac:dyDescent="0.25">
      <c r="M931" s="131"/>
    </row>
    <row r="932" spans="13:13" x14ac:dyDescent="0.25">
      <c r="M932" s="131"/>
    </row>
    <row r="933" spans="13:13" x14ac:dyDescent="0.25">
      <c r="M933" s="131"/>
    </row>
    <row r="934" spans="13:13" x14ac:dyDescent="0.25">
      <c r="M934" s="131"/>
    </row>
    <row r="935" spans="13:13" x14ac:dyDescent="0.25">
      <c r="M935" s="131"/>
    </row>
    <row r="936" spans="13:13" x14ac:dyDescent="0.25">
      <c r="M936" s="131"/>
    </row>
    <row r="937" spans="13:13" x14ac:dyDescent="0.25">
      <c r="M937" s="131"/>
    </row>
    <row r="938" spans="13:13" x14ac:dyDescent="0.25">
      <c r="M938" s="131"/>
    </row>
    <row r="939" spans="13:13" x14ac:dyDescent="0.25">
      <c r="M939" s="131"/>
    </row>
    <row r="940" spans="13:13" x14ac:dyDescent="0.25">
      <c r="M940" s="131"/>
    </row>
    <row r="941" spans="13:13" x14ac:dyDescent="0.25">
      <c r="M941" s="131"/>
    </row>
    <row r="942" spans="13:13" x14ac:dyDescent="0.25">
      <c r="M942" s="131"/>
    </row>
    <row r="943" spans="13:13" x14ac:dyDescent="0.25">
      <c r="M943" s="131"/>
    </row>
    <row r="944" spans="13:13" x14ac:dyDescent="0.25">
      <c r="M944" s="131"/>
    </row>
    <row r="945" spans="13:13" x14ac:dyDescent="0.25">
      <c r="M945" s="131"/>
    </row>
    <row r="946" spans="13:13" x14ac:dyDescent="0.25">
      <c r="M946" s="131"/>
    </row>
    <row r="947" spans="13:13" x14ac:dyDescent="0.25">
      <c r="M947" s="131"/>
    </row>
    <row r="948" spans="13:13" x14ac:dyDescent="0.25">
      <c r="M948" s="131"/>
    </row>
    <row r="949" spans="13:13" x14ac:dyDescent="0.25">
      <c r="M949" s="131"/>
    </row>
    <row r="950" spans="13:13" x14ac:dyDescent="0.25">
      <c r="M950" s="131"/>
    </row>
    <row r="951" spans="13:13" x14ac:dyDescent="0.25">
      <c r="M951" s="131"/>
    </row>
    <row r="952" spans="13:13" x14ac:dyDescent="0.25">
      <c r="M952" s="131"/>
    </row>
    <row r="953" spans="13:13" x14ac:dyDescent="0.25">
      <c r="M953" s="131"/>
    </row>
    <row r="954" spans="13:13" x14ac:dyDescent="0.25">
      <c r="M954" s="131"/>
    </row>
    <row r="955" spans="13:13" x14ac:dyDescent="0.25">
      <c r="M955" s="131"/>
    </row>
    <row r="956" spans="13:13" x14ac:dyDescent="0.25">
      <c r="M956" s="131"/>
    </row>
    <row r="957" spans="13:13" x14ac:dyDescent="0.25">
      <c r="M957" s="131"/>
    </row>
    <row r="958" spans="13:13" x14ac:dyDescent="0.25">
      <c r="M958" s="131"/>
    </row>
    <row r="959" spans="13:13" x14ac:dyDescent="0.25">
      <c r="M959" s="131"/>
    </row>
    <row r="960" spans="13:13" x14ac:dyDescent="0.25">
      <c r="M960" s="131"/>
    </row>
    <row r="961" spans="13:13" x14ac:dyDescent="0.25">
      <c r="M961" s="131"/>
    </row>
    <row r="962" spans="13:13" x14ac:dyDescent="0.25">
      <c r="M962" s="131"/>
    </row>
    <row r="963" spans="13:13" x14ac:dyDescent="0.25">
      <c r="M963" s="131"/>
    </row>
    <row r="964" spans="13:13" x14ac:dyDescent="0.25">
      <c r="M964" s="131"/>
    </row>
    <row r="965" spans="13:13" x14ac:dyDescent="0.25">
      <c r="M965" s="131"/>
    </row>
    <row r="966" spans="13:13" x14ac:dyDescent="0.25">
      <c r="M966" s="131"/>
    </row>
    <row r="967" spans="13:13" x14ac:dyDescent="0.25">
      <c r="M967" s="131"/>
    </row>
    <row r="968" spans="13:13" x14ac:dyDescent="0.25">
      <c r="M968" s="131"/>
    </row>
    <row r="969" spans="13:13" x14ac:dyDescent="0.25">
      <c r="M969" s="131"/>
    </row>
    <row r="970" spans="13:13" x14ac:dyDescent="0.25">
      <c r="M970" s="131"/>
    </row>
    <row r="971" spans="13:13" x14ac:dyDescent="0.25">
      <c r="M971" s="131"/>
    </row>
    <row r="972" spans="13:13" x14ac:dyDescent="0.25">
      <c r="M972" s="131"/>
    </row>
    <row r="973" spans="13:13" x14ac:dyDescent="0.25">
      <c r="M973" s="131"/>
    </row>
    <row r="974" spans="13:13" x14ac:dyDescent="0.25">
      <c r="M974" s="131"/>
    </row>
    <row r="975" spans="13:13" x14ac:dyDescent="0.25">
      <c r="M975" s="131"/>
    </row>
    <row r="976" spans="13:13" x14ac:dyDescent="0.25">
      <c r="M976" s="131"/>
    </row>
    <row r="977" spans="13:13" x14ac:dyDescent="0.25">
      <c r="M977" s="131"/>
    </row>
    <row r="978" spans="13:13" x14ac:dyDescent="0.25">
      <c r="M978" s="131"/>
    </row>
    <row r="979" spans="13:13" x14ac:dyDescent="0.25">
      <c r="M979" s="131"/>
    </row>
    <row r="980" spans="13:13" x14ac:dyDescent="0.25">
      <c r="M980" s="131"/>
    </row>
    <row r="981" spans="13:13" x14ac:dyDescent="0.25">
      <c r="M981" s="131"/>
    </row>
    <row r="982" spans="13:13" x14ac:dyDescent="0.25">
      <c r="M982" s="131"/>
    </row>
    <row r="983" spans="13:13" x14ac:dyDescent="0.25">
      <c r="M983" s="131"/>
    </row>
    <row r="984" spans="13:13" x14ac:dyDescent="0.25">
      <c r="M984" s="131"/>
    </row>
    <row r="985" spans="13:13" x14ac:dyDescent="0.25">
      <c r="M985" s="131"/>
    </row>
    <row r="986" spans="13:13" x14ac:dyDescent="0.25">
      <c r="M986" s="131"/>
    </row>
    <row r="987" spans="13:13" x14ac:dyDescent="0.25">
      <c r="M987" s="131"/>
    </row>
    <row r="988" spans="13:13" x14ac:dyDescent="0.25">
      <c r="M988" s="131"/>
    </row>
    <row r="989" spans="13:13" x14ac:dyDescent="0.25">
      <c r="M989" s="131"/>
    </row>
    <row r="990" spans="13:13" x14ac:dyDescent="0.25">
      <c r="M990" s="131"/>
    </row>
    <row r="991" spans="13:13" x14ac:dyDescent="0.25">
      <c r="M991" s="131"/>
    </row>
    <row r="992" spans="13:13" x14ac:dyDescent="0.25">
      <c r="M992" s="131"/>
    </row>
    <row r="993" spans="13:13" x14ac:dyDescent="0.25">
      <c r="M993" s="131"/>
    </row>
    <row r="994" spans="13:13" x14ac:dyDescent="0.25">
      <c r="M994" s="131"/>
    </row>
    <row r="995" spans="13:13" x14ac:dyDescent="0.25">
      <c r="M995" s="131"/>
    </row>
    <row r="996" spans="13:13" x14ac:dyDescent="0.25">
      <c r="M996" s="131"/>
    </row>
    <row r="997" spans="13:13" x14ac:dyDescent="0.25">
      <c r="M997" s="131"/>
    </row>
    <row r="998" spans="13:13" x14ac:dyDescent="0.25">
      <c r="M998" s="131"/>
    </row>
    <row r="999" spans="13:13" x14ac:dyDescent="0.25">
      <c r="M999" s="131"/>
    </row>
    <row r="1000" spans="13:13" x14ac:dyDescent="0.25">
      <c r="M1000" s="131"/>
    </row>
    <row r="1001" spans="13:13" x14ac:dyDescent="0.25">
      <c r="M1001" s="131"/>
    </row>
    <row r="1002" spans="13:13" x14ac:dyDescent="0.25">
      <c r="M1002" s="131"/>
    </row>
    <row r="1003" spans="13:13" x14ac:dyDescent="0.25">
      <c r="M1003" s="131"/>
    </row>
    <row r="1004" spans="13:13" x14ac:dyDescent="0.25">
      <c r="M1004" s="131"/>
    </row>
    <row r="1005" spans="13:13" x14ac:dyDescent="0.25">
      <c r="M1005" s="131"/>
    </row>
    <row r="1006" spans="13:13" x14ac:dyDescent="0.25">
      <c r="M1006" s="131"/>
    </row>
    <row r="1007" spans="13:13" x14ac:dyDescent="0.25">
      <c r="M1007" s="131"/>
    </row>
    <row r="1008" spans="13:13" x14ac:dyDescent="0.25">
      <c r="M1008" s="131"/>
    </row>
    <row r="1009" spans="13:13" x14ac:dyDescent="0.25">
      <c r="M1009" s="131"/>
    </row>
    <row r="1010" spans="13:13" x14ac:dyDescent="0.25">
      <c r="M1010" s="131"/>
    </row>
    <row r="1011" spans="13:13" x14ac:dyDescent="0.25">
      <c r="M1011" s="131"/>
    </row>
    <row r="1012" spans="13:13" x14ac:dyDescent="0.25">
      <c r="M1012" s="131"/>
    </row>
    <row r="1013" spans="13:13" x14ac:dyDescent="0.25">
      <c r="M1013" s="131"/>
    </row>
    <row r="1014" spans="13:13" x14ac:dyDescent="0.25">
      <c r="M1014" s="131"/>
    </row>
    <row r="1015" spans="13:13" x14ac:dyDescent="0.25">
      <c r="M1015" s="131"/>
    </row>
    <row r="1016" spans="13:13" x14ac:dyDescent="0.25">
      <c r="M1016" s="131"/>
    </row>
    <row r="1017" spans="13:13" x14ac:dyDescent="0.25">
      <c r="M1017" s="131"/>
    </row>
    <row r="1018" spans="13:13" x14ac:dyDescent="0.25">
      <c r="M1018" s="131"/>
    </row>
    <row r="1019" spans="13:13" x14ac:dyDescent="0.25">
      <c r="M1019" s="131"/>
    </row>
    <row r="1020" spans="13:13" x14ac:dyDescent="0.25">
      <c r="M1020" s="131"/>
    </row>
    <row r="1021" spans="13:13" x14ac:dyDescent="0.25">
      <c r="M1021" s="131"/>
    </row>
    <row r="1022" spans="13:13" x14ac:dyDescent="0.25">
      <c r="M1022" s="131"/>
    </row>
    <row r="1023" spans="13:13" x14ac:dyDescent="0.25">
      <c r="M1023" s="131"/>
    </row>
    <row r="1024" spans="13:13" x14ac:dyDescent="0.25">
      <c r="M1024" s="131"/>
    </row>
    <row r="1025" spans="13:13" x14ac:dyDescent="0.25">
      <c r="M1025" s="131"/>
    </row>
    <row r="1026" spans="13:13" x14ac:dyDescent="0.25">
      <c r="M1026" s="131"/>
    </row>
    <row r="1027" spans="13:13" x14ac:dyDescent="0.25">
      <c r="M1027" s="131"/>
    </row>
    <row r="1028" spans="13:13" x14ac:dyDescent="0.25">
      <c r="M1028" s="131"/>
    </row>
    <row r="1029" spans="13:13" x14ac:dyDescent="0.25">
      <c r="M1029" s="131"/>
    </row>
    <row r="1030" spans="13:13" x14ac:dyDescent="0.25">
      <c r="M1030" s="131"/>
    </row>
    <row r="1031" spans="13:13" x14ac:dyDescent="0.25">
      <c r="M1031" s="131"/>
    </row>
    <row r="1032" spans="13:13" x14ac:dyDescent="0.25">
      <c r="M1032" s="131"/>
    </row>
    <row r="1033" spans="13:13" x14ac:dyDescent="0.25">
      <c r="M1033" s="131"/>
    </row>
    <row r="1034" spans="13:13" x14ac:dyDescent="0.25">
      <c r="M1034" s="131"/>
    </row>
    <row r="1035" spans="13:13" x14ac:dyDescent="0.25">
      <c r="M1035" s="131"/>
    </row>
    <row r="1036" spans="13:13" x14ac:dyDescent="0.25">
      <c r="M1036" s="131"/>
    </row>
    <row r="1037" spans="13:13" x14ac:dyDescent="0.25">
      <c r="M1037" s="131"/>
    </row>
    <row r="1038" spans="13:13" x14ac:dyDescent="0.25">
      <c r="M1038" s="131"/>
    </row>
    <row r="1039" spans="13:13" x14ac:dyDescent="0.25">
      <c r="M1039" s="131"/>
    </row>
    <row r="1040" spans="13:13" x14ac:dyDescent="0.25">
      <c r="M1040" s="131"/>
    </row>
    <row r="1041" spans="13:13" x14ac:dyDescent="0.25">
      <c r="M1041" s="131"/>
    </row>
    <row r="1042" spans="13:13" x14ac:dyDescent="0.25">
      <c r="M1042" s="131"/>
    </row>
    <row r="1043" spans="13:13" x14ac:dyDescent="0.25">
      <c r="M1043" s="131"/>
    </row>
  </sheetData>
  <autoFilter ref="A4:AN4" xr:uid="{00000000-0001-0000-0000-000000000000}"/>
  <phoneticPr fontId="6" type="noConversion"/>
  <conditionalFormatting sqref="C1:C1048576 D106:D107 D115 D163 D167:D168 D201 D283:D284 D362:D365">
    <cfRule type="cellIs" dxfId="440" priority="402" operator="equal">
      <formula>$C$221</formula>
    </cfRule>
    <cfRule type="cellIs" dxfId="439" priority="403" operator="equal">
      <formula>$C$209</formula>
    </cfRule>
  </conditionalFormatting>
  <conditionalFormatting sqref="E1:E428">
    <cfRule type="containsText" dxfId="438" priority="408" operator="containsText" text="fija">
      <formula>NOT(ISERROR(SEARCH("fija",E1)))</formula>
    </cfRule>
    <cfRule type="containsText" dxfId="437" priority="409" operator="containsText" text="domo">
      <formula>NOT(ISERROR(SEARCH("domo",E1)))</formula>
    </cfRule>
  </conditionalFormatting>
  <conditionalFormatting sqref="E1:E1048576">
    <cfRule type="cellIs" dxfId="436" priority="404" operator="equal">
      <formula>$E$7</formula>
    </cfRule>
  </conditionalFormatting>
  <conditionalFormatting sqref="E430">
    <cfRule type="containsText" dxfId="435" priority="349" operator="containsText" text="fija">
      <formula>NOT(ISERROR(SEARCH("fija",E430)))</formula>
    </cfRule>
    <cfRule type="containsText" dxfId="434" priority="350" operator="containsText" text="domo">
      <formula>NOT(ISERROR(SEARCH("domo",E430)))</formula>
    </cfRule>
    <cfRule type="containsText" dxfId="433" priority="351" operator="containsText" text="Radio">
      <formula>NOT(ISERROR(SEARCH("Radio",E430)))</formula>
    </cfRule>
  </conditionalFormatting>
  <conditionalFormatting sqref="E430:E431">
    <cfRule type="containsText" dxfId="432" priority="344" operator="containsText" text="fija">
      <formula>NOT(ISERROR(SEARCH("fija",E430)))</formula>
    </cfRule>
    <cfRule type="containsText" dxfId="431" priority="345" operator="containsText" text="domo">
      <formula>NOT(ISERROR(SEARCH("domo",E430)))</formula>
    </cfRule>
  </conditionalFormatting>
  <conditionalFormatting sqref="E431">
    <cfRule type="containsText" dxfId="430" priority="342" operator="containsText" text="fija">
      <formula>NOT(ISERROR(SEARCH("fija",E431)))</formula>
    </cfRule>
    <cfRule type="containsText" dxfId="429" priority="343" operator="containsText" text="domo">
      <formula>NOT(ISERROR(SEARCH("domo",E431)))</formula>
    </cfRule>
    <cfRule type="containsText" dxfId="428" priority="346" operator="containsText" text="Radio">
      <formula>NOT(ISERROR(SEARCH("Radio",E431)))</formula>
    </cfRule>
  </conditionalFormatting>
  <conditionalFormatting sqref="E434">
    <cfRule type="containsText" dxfId="427" priority="339" operator="containsText" text="fija">
      <formula>NOT(ISERROR(SEARCH("fija",E434)))</formula>
    </cfRule>
    <cfRule type="containsText" dxfId="426" priority="340" operator="containsText" text="domo">
      <formula>NOT(ISERROR(SEARCH("domo",E434)))</formula>
    </cfRule>
    <cfRule type="containsText" dxfId="425" priority="341" operator="containsText" text="Radio">
      <formula>NOT(ISERROR(SEARCH("Radio",E434)))</formula>
    </cfRule>
  </conditionalFormatting>
  <conditionalFormatting sqref="E434:E435">
    <cfRule type="containsText" dxfId="424" priority="334" operator="containsText" text="fija">
      <formula>NOT(ISERROR(SEARCH("fija",E434)))</formula>
    </cfRule>
    <cfRule type="containsText" dxfId="423" priority="335" operator="containsText" text="domo">
      <formula>NOT(ISERROR(SEARCH("domo",E434)))</formula>
    </cfRule>
  </conditionalFormatting>
  <conditionalFormatting sqref="E435 E26:G428">
    <cfRule type="containsText" dxfId="422" priority="336" operator="containsText" text="Radio">
      <formula>NOT(ISERROR(SEARCH("Radio",E26)))</formula>
    </cfRule>
  </conditionalFormatting>
  <conditionalFormatting sqref="E435:E436">
    <cfRule type="containsText" dxfId="421" priority="329" operator="containsText" text="fija">
      <formula>NOT(ISERROR(SEARCH("fija",E435)))</formula>
    </cfRule>
    <cfRule type="containsText" dxfId="420" priority="330" operator="containsText" text="domo">
      <formula>NOT(ISERROR(SEARCH("domo",E435)))</formula>
    </cfRule>
  </conditionalFormatting>
  <conditionalFormatting sqref="E436">
    <cfRule type="containsText" dxfId="419" priority="331" operator="containsText" text="Radio">
      <formula>NOT(ISERROR(SEARCH("Radio",E436)))</formula>
    </cfRule>
  </conditionalFormatting>
  <conditionalFormatting sqref="E436:E437">
    <cfRule type="containsText" dxfId="418" priority="324" operator="containsText" text="fija">
      <formula>NOT(ISERROR(SEARCH("fija",E436)))</formula>
    </cfRule>
    <cfRule type="containsText" dxfId="417" priority="325" operator="containsText" text="domo">
      <formula>NOT(ISERROR(SEARCH("domo",E436)))</formula>
    </cfRule>
  </conditionalFormatting>
  <conditionalFormatting sqref="E437">
    <cfRule type="containsText" dxfId="416" priority="322" operator="containsText" text="fija">
      <formula>NOT(ISERROR(SEARCH("fija",E437)))</formula>
    </cfRule>
    <cfRule type="containsText" dxfId="415" priority="323" operator="containsText" text="domo">
      <formula>NOT(ISERROR(SEARCH("domo",E437)))</formula>
    </cfRule>
    <cfRule type="containsText" dxfId="414" priority="326" operator="containsText" text="Radio">
      <formula>NOT(ISERROR(SEARCH("Radio",E437)))</formula>
    </cfRule>
  </conditionalFormatting>
  <conditionalFormatting sqref="E439 E441:E1048576">
    <cfRule type="containsText" dxfId="413" priority="620" operator="containsText" text="fija">
      <formula>NOT(ISERROR(SEARCH("fija",E439)))</formula>
    </cfRule>
    <cfRule type="containsText" dxfId="412" priority="621" operator="containsText" text="domo">
      <formula>NOT(ISERROR(SEARCH("domo",E439)))</formula>
    </cfRule>
  </conditionalFormatting>
  <conditionalFormatting sqref="E442:E444">
    <cfRule type="containsText" dxfId="411" priority="352" operator="containsText" text="fija">
      <formula>NOT(ISERROR(SEARCH("fija",E442)))</formula>
    </cfRule>
    <cfRule type="containsText" dxfId="410" priority="353" operator="containsText" text="domo">
      <formula>NOT(ISERROR(SEARCH("domo",E442)))</formula>
    </cfRule>
  </conditionalFormatting>
  <conditionalFormatting sqref="E449:E450">
    <cfRule type="containsText" dxfId="409" priority="203" operator="containsText" text="fija">
      <formula>NOT(ISERROR(SEARCH("fija",E449)))</formula>
    </cfRule>
    <cfRule type="containsText" dxfId="408" priority="204" operator="containsText" text="domo">
      <formula>NOT(ISERROR(SEARCH("domo",E449)))</formula>
    </cfRule>
  </conditionalFormatting>
  <conditionalFormatting sqref="E439:G439 E441:G451 E452:F452 E453:G1048576 E1:G25">
    <cfRule type="containsText" dxfId="407" priority="877" operator="containsText" text="Radio">
      <formula>NOT(ISERROR(SEARCH("Radio",E1)))</formula>
    </cfRule>
  </conditionalFormatting>
  <conditionalFormatting sqref="F1:F428 F439 F441:F1048576">
    <cfRule type="cellIs" dxfId="406" priority="601" operator="equal">
      <formula>"PTP A FO"</formula>
    </cfRule>
  </conditionalFormatting>
  <conditionalFormatting sqref="F1:F1048576">
    <cfRule type="cellIs" dxfId="405" priority="405" operator="equal">
      <formula>$F$10</formula>
    </cfRule>
    <cfRule type="cellIs" dxfId="404" priority="406" operator="equal">
      <formula>"PTP A FO"</formula>
    </cfRule>
  </conditionalFormatting>
  <conditionalFormatting sqref="J123:L317 J106:J122">
    <cfRule type="cellIs" dxfId="403" priority="844" operator="lessThan">
      <formula>0.8</formula>
    </cfRule>
    <cfRule type="cellIs" dxfId="402" priority="845" operator="greaterThan">
      <formula>0.8</formula>
    </cfRule>
  </conditionalFormatting>
  <conditionalFormatting sqref="J366:L406">
    <cfRule type="cellIs" dxfId="401" priority="836" operator="lessThan">
      <formula>0.8</formula>
    </cfRule>
    <cfRule type="cellIs" dxfId="400" priority="837" operator="greaterThan">
      <formula>0.8</formula>
    </cfRule>
  </conditionalFormatting>
  <conditionalFormatting sqref="K7 N7:AM7">
    <cfRule type="cellIs" dxfId="399" priority="292" operator="equal">
      <formula>"APAGADO"</formula>
    </cfRule>
  </conditionalFormatting>
  <conditionalFormatting sqref="K5:L22 N7:V7">
    <cfRule type="cellIs" dxfId="398" priority="534" operator="lessThan">
      <formula>0.8</formula>
    </cfRule>
    <cfRule type="cellIs" dxfId="397" priority="535" operator="greaterThan">
      <formula>0.8</formula>
    </cfRule>
  </conditionalFormatting>
  <conditionalFormatting sqref="K5:L105 N7:V7">
    <cfRule type="notContainsText" dxfId="396" priority="532" operator="notContains" text="Caida">
      <formula>ISERROR(SEARCH("Caida",K5))</formula>
    </cfRule>
    <cfRule type="containsText" dxfId="395" priority="533" operator="containsText" text="Caida">
      <formula>NOT(ISERROR(SEARCH("Caida",K5)))</formula>
    </cfRule>
  </conditionalFormatting>
  <conditionalFormatting sqref="K73:L73">
    <cfRule type="containsText" dxfId="394" priority="266" operator="containsText" text="Instaladas en Funcionamiento Caida">
      <formula>NOT(ISERROR(SEARCH("Instaladas en Funcionamiento Caida",K73)))</formula>
    </cfRule>
  </conditionalFormatting>
  <conditionalFormatting sqref="K123:L317">
    <cfRule type="notContainsText" dxfId="393" priority="842" operator="notContains" text="Caida">
      <formula>ISERROR(SEARCH("Caida",K123))</formula>
    </cfRule>
    <cfRule type="containsText" dxfId="392" priority="843" operator="containsText" text="Caida">
      <formula>NOT(ISERROR(SEARCH("Caida",K123)))</formula>
    </cfRule>
  </conditionalFormatting>
  <conditionalFormatting sqref="K366:L1048576">
    <cfRule type="notContainsText" dxfId="391" priority="700" operator="notContains" text="Caida">
      <formula>ISERROR(SEARCH("Caida",K366))</formula>
    </cfRule>
    <cfRule type="containsText" dxfId="390" priority="701" operator="containsText" text="Caida">
      <formula>NOT(ISERROR(SEARCH("Caida",K366)))</formula>
    </cfRule>
  </conditionalFormatting>
  <conditionalFormatting sqref="K448:M448 K5:L105 N104:R105 AG120:AL122 N123:AL191 K123:L447 AM120:AM191">
    <cfRule type="cellIs" dxfId="389" priority="293" operator="equal">
      <formula>"APAGADO"</formula>
    </cfRule>
  </conditionalFormatting>
  <conditionalFormatting sqref="L318:L322 AF7:AN7">
    <cfRule type="notContainsText" dxfId="388" priority="866" operator="notContains" text="Caida">
      <formula>ISERROR(SEARCH("Caida",L7))</formula>
    </cfRule>
    <cfRule type="containsText" dxfId="387" priority="867" operator="containsText" text="Caida">
      <formula>NOT(ISERROR(SEARCH("Caida",L7)))</formula>
    </cfRule>
    <cfRule type="cellIs" dxfId="386" priority="868" operator="lessThan">
      <formula>0.8</formula>
    </cfRule>
    <cfRule type="cellIs" dxfId="385" priority="869" operator="greaterThan">
      <formula>0.8</formula>
    </cfRule>
  </conditionalFormatting>
  <conditionalFormatting sqref="L322:L365 L260:L263 N322:T326 N260:Q263 N192:P192 R192:AL192 N318:T319 R320:T321 N407:Q415 R407:AL421 N422:AL1048576 N104:R105 N123:AL191 K318:K365 AM407:AM1048576 AM123:AM192 U318:AM326">
    <cfRule type="notContainsText" dxfId="384" priority="875" operator="notContains" text="Caida">
      <formula>ISERROR(SEARCH("Caida",K104))</formula>
    </cfRule>
  </conditionalFormatting>
  <conditionalFormatting sqref="L407:L448">
    <cfRule type="cellIs" dxfId="383" priority="702" operator="lessThan">
      <formula>0.8</formula>
    </cfRule>
    <cfRule type="cellIs" dxfId="382" priority="703" operator="greaterThan">
      <formula>0.8</formula>
    </cfRule>
  </conditionalFormatting>
  <conditionalFormatting sqref="M5:M8">
    <cfRule type="cellIs" dxfId="381" priority="131" operator="equal">
      <formula>"APAGADO"</formula>
    </cfRule>
    <cfRule type="notContainsText" dxfId="380" priority="132" operator="notContains" text="Caida">
      <formula>ISERROR(SEARCH("Caida",M5))</formula>
    </cfRule>
    <cfRule type="containsText" dxfId="379" priority="133" operator="containsText" text="Caida">
      <formula>NOT(ISERROR(SEARCH("Caida",M5)))</formula>
    </cfRule>
    <cfRule type="cellIs" dxfId="378" priority="134" operator="lessThan">
      <formula>0.8</formula>
    </cfRule>
    <cfRule type="cellIs" dxfId="377" priority="135" operator="greaterThan">
      <formula>0.8</formula>
    </cfRule>
  </conditionalFormatting>
  <conditionalFormatting sqref="M9:M448">
    <cfRule type="notContainsText" dxfId="376" priority="157" operator="notContains" text="Caida">
      <formula>ISERROR(SEARCH("Caida",M9))</formula>
    </cfRule>
    <cfRule type="containsText" dxfId="375" priority="158" operator="containsText" text="Caida">
      <formula>NOT(ISERROR(SEARCH("Caida",M9)))</formula>
    </cfRule>
    <cfRule type="cellIs" dxfId="374" priority="159" operator="lessThan">
      <formula>0.8</formula>
    </cfRule>
    <cfRule type="cellIs" dxfId="373" priority="160" operator="greaterThan">
      <formula>0.8</formula>
    </cfRule>
  </conditionalFormatting>
  <conditionalFormatting sqref="M9:M1043">
    <cfRule type="cellIs" dxfId="372" priority="156" operator="equal">
      <formula>"APAGADO"</formula>
    </cfRule>
  </conditionalFormatting>
  <conditionalFormatting sqref="M101:M103">
    <cfRule type="cellIs" dxfId="371" priority="141" operator="equal">
      <formula>"APAGADO"</formula>
    </cfRule>
    <cfRule type="notContainsText" dxfId="370" priority="142" operator="notContains" text="Caida">
      <formula>ISERROR(SEARCH("Caida",M101))</formula>
    </cfRule>
    <cfRule type="containsText" dxfId="369" priority="143" operator="containsText" text="Caida">
      <formula>NOT(ISERROR(SEARCH("Caida",M101)))</formula>
    </cfRule>
    <cfRule type="cellIs" dxfId="368" priority="144" operator="lessThan">
      <formula>0.8</formula>
    </cfRule>
    <cfRule type="cellIs" dxfId="367" priority="145" operator="greaterThan">
      <formula>0.8</formula>
    </cfRule>
  </conditionalFormatting>
  <conditionalFormatting sqref="M448:M1043">
    <cfRule type="notContainsText" dxfId="366" priority="162" operator="notContains" text="Caida">
      <formula>ISERROR(SEARCH("Caida",M448))</formula>
    </cfRule>
    <cfRule type="containsText" dxfId="365" priority="163" operator="containsText" text="Caida">
      <formula>NOT(ISERROR(SEARCH("Caida",M448)))</formula>
    </cfRule>
    <cfRule type="cellIs" dxfId="364" priority="164" operator="lessThan">
      <formula>0.8</formula>
    </cfRule>
    <cfRule type="cellIs" dxfId="363" priority="165" operator="greaterThan">
      <formula>0.8</formula>
    </cfRule>
    <cfRule type="cellIs" dxfId="362" priority="187" operator="lessThan">
      <formula>0.8</formula>
    </cfRule>
    <cfRule type="cellIs" dxfId="361" priority="188" operator="greaterThan">
      <formula>0.8</formula>
    </cfRule>
  </conditionalFormatting>
  <conditionalFormatting sqref="M448:M1048576 M2 M4">
    <cfRule type="cellIs" dxfId="360" priority="182" operator="equal">
      <formula>$M$13</formula>
    </cfRule>
  </conditionalFormatting>
  <conditionalFormatting sqref="M448:M1048576">
    <cfRule type="notContainsText" dxfId="359" priority="185" operator="notContains" text="Caida">
      <formula>ISERROR(SEARCH("Caida",M448))</formula>
    </cfRule>
    <cfRule type="containsText" dxfId="358" priority="186" operator="containsText" text="Caida">
      <formula>NOT(ISERROR(SEARCH("Caida",M448)))</formula>
    </cfRule>
  </conditionalFormatting>
  <conditionalFormatting sqref="N416:P419">
    <cfRule type="notContainsText" dxfId="357" priority="692" operator="notContains" text="Caida">
      <formula>ISERROR(SEARCH("Caida",N416))</formula>
    </cfRule>
    <cfRule type="containsText" dxfId="356" priority="693" operator="containsText" text="Caida">
      <formula>NOT(ISERROR(SEARCH("Caida",N416)))</formula>
    </cfRule>
    <cfRule type="cellIs" dxfId="355" priority="694" operator="lessThan">
      <formula>0.8</formula>
    </cfRule>
    <cfRule type="cellIs" dxfId="354" priority="695" operator="greaterThan">
      <formula>0.8</formula>
    </cfRule>
  </conditionalFormatting>
  <conditionalFormatting sqref="N420:P421">
    <cfRule type="notContainsText" dxfId="353" priority="597" operator="notContains" text="Caida">
      <formula>ISERROR(SEARCH("Caida",N420))</formula>
    </cfRule>
    <cfRule type="containsText" dxfId="352" priority="598" operator="containsText" text="Caida">
      <formula>NOT(ISERROR(SEARCH("Caida",N420)))</formula>
    </cfRule>
    <cfRule type="cellIs" dxfId="351" priority="599" operator="lessThan">
      <formula>0.8</formula>
    </cfRule>
    <cfRule type="cellIs" dxfId="350" priority="600" operator="greaterThan">
      <formula>0.8</formula>
    </cfRule>
  </conditionalFormatting>
  <conditionalFormatting sqref="N320:Q322">
    <cfRule type="notContainsText" dxfId="349" priority="683" operator="notContains" text="Caida">
      <formula>ISERROR(SEARCH("Caida",N320))</formula>
    </cfRule>
    <cfRule type="containsText" dxfId="348" priority="684" operator="containsText" text="Caida">
      <formula>NOT(ISERROR(SEARCH("Caida",N320)))</formula>
    </cfRule>
    <cfRule type="cellIs" dxfId="347" priority="685" operator="lessThan">
      <formula>0.8</formula>
    </cfRule>
    <cfRule type="cellIs" dxfId="346" priority="686" operator="greaterThan">
      <formula>0.8</formula>
    </cfRule>
  </conditionalFormatting>
  <conditionalFormatting sqref="N390:Q403">
    <cfRule type="cellIs" dxfId="345" priority="653" operator="lessThan">
      <formula>0.8</formula>
    </cfRule>
    <cfRule type="cellIs" dxfId="344" priority="654" operator="greaterThan">
      <formula>0.8</formula>
    </cfRule>
  </conditionalFormatting>
  <conditionalFormatting sqref="N193:AM317">
    <cfRule type="notContainsText" dxfId="343" priority="659" operator="notContains" text="Caida">
      <formula>ISERROR(SEARCH("Caida",N193))</formula>
    </cfRule>
    <cfRule type="containsText" dxfId="342" priority="660" operator="containsText" text="Caida">
      <formula>NOT(ISERROR(SEARCH("Caida",N193)))</formula>
    </cfRule>
    <cfRule type="cellIs" dxfId="341" priority="661" operator="lessThan">
      <formula>0.8</formula>
    </cfRule>
    <cfRule type="cellIs" dxfId="340" priority="662" operator="greaterThan">
      <formula>0.8</formula>
    </cfRule>
  </conditionalFormatting>
  <conditionalFormatting sqref="N327:AM406">
    <cfRule type="notContainsText" dxfId="339" priority="651" operator="notContains" text="Caida">
      <formula>ISERROR(SEARCH("Caida",N327))</formula>
    </cfRule>
    <cfRule type="containsText" dxfId="338" priority="652" operator="containsText" text="Caida">
      <formula>NOT(ISERROR(SEARCH("Caida",N327)))</formula>
    </cfRule>
  </conditionalFormatting>
  <conditionalFormatting sqref="N404:AL448 R192:AL192 N193:AL402 N192:P192 N403:S403 U403:AL403 AG449:AL1048576 AM192:AM1048576">
    <cfRule type="cellIs" dxfId="337" priority="610" operator="equal">
      <formula>"APAGADO"</formula>
    </cfRule>
  </conditionalFormatting>
  <conditionalFormatting sqref="N104:R105 N123:AL191 N192:P192 R192:AL192 L260:L263 N260:Q263 N318:T319 U318:AL326 J318:K365 R320:T321 N322:T326 L322:L365 R407:AL408 N407:Q415 AG409:AL418 R409:AF421 N422:AF448 J407:K408 K409:K418 N327:AL389 R390:AL402 R403:S403 U403:AL403 N404:AL406 J23:L105 J4:J22 J409:J448 AM123:AM192 AM318:AM418">
    <cfRule type="cellIs" dxfId="336" priority="878" operator="lessThan">
      <formula>0.8</formula>
    </cfRule>
    <cfRule type="cellIs" dxfId="335" priority="879" operator="greaterThan">
      <formula>0.8</formula>
    </cfRule>
  </conditionalFormatting>
  <conditionalFormatting sqref="N104:R105 N123:AL191 N192:P192 R192:AL192 L260:L263 N260:Q263 N318:T319 K318:K365 R320:T321 N322:T326 L322:L365 N407:Q415 R407:AL421 N422:AL1048576 AM123:AM192 AM407:AM1048576 U318:AM326">
    <cfRule type="containsText" dxfId="334" priority="876" operator="containsText" text="Caida">
      <formula>NOT(ISERROR(SEARCH("Caida",K104)))</formula>
    </cfRule>
  </conditionalFormatting>
  <conditionalFormatting sqref="Q416:Q421">
    <cfRule type="notContainsText" dxfId="333" priority="631" operator="notContains" text="Caida">
      <formula>ISERROR(SEARCH("Caida",Q416))</formula>
    </cfRule>
    <cfRule type="containsText" dxfId="332" priority="632" operator="containsText" text="Caida">
      <formula>NOT(ISERROR(SEARCH("Caida",Q416)))</formula>
    </cfRule>
    <cfRule type="cellIs" dxfId="331" priority="633" operator="lessThan">
      <formula>0.8</formula>
    </cfRule>
    <cfRule type="cellIs" dxfId="330" priority="634" operator="greaterThan">
      <formula>0.8</formula>
    </cfRule>
  </conditionalFormatting>
  <conditionalFormatting sqref="U7:AF7 U123:AF1048576 U3:AF3">
    <cfRule type="cellIs" dxfId="329" priority="556" operator="equal">
      <formula>"apagado"</formula>
    </cfRule>
  </conditionalFormatting>
  <conditionalFormatting sqref="W7:AD7">
    <cfRule type="notContainsText" dxfId="328" priority="626" operator="notContains" text="Caida">
      <formula>ISERROR(SEARCH("Caida",W7))</formula>
    </cfRule>
    <cfRule type="containsText" dxfId="327" priority="627" operator="containsText" text="Caida">
      <formula>NOT(ISERROR(SEARCH("Caida",W7)))</formula>
    </cfRule>
    <cfRule type="cellIs" dxfId="326" priority="628" operator="lessThan">
      <formula>0.8</formula>
    </cfRule>
    <cfRule type="cellIs" dxfId="325" priority="629" operator="greaterThan">
      <formula>0.8</formula>
    </cfRule>
  </conditionalFormatting>
  <conditionalFormatting sqref="AB148">
    <cfRule type="cellIs" dxfId="324" priority="386" operator="equal">
      <formula>"apagado"</formula>
    </cfRule>
  </conditionalFormatting>
  <conditionalFormatting sqref="AB181">
    <cfRule type="cellIs" dxfId="323" priority="385" operator="equal">
      <formula>"apagado"</formula>
    </cfRule>
  </conditionalFormatting>
  <conditionalFormatting sqref="AB183">
    <cfRule type="cellIs" dxfId="322" priority="384" operator="equal">
      <formula>"apagado"</formula>
    </cfRule>
  </conditionalFormatting>
  <conditionalFormatting sqref="AB188">
    <cfRule type="cellIs" dxfId="321" priority="383" operator="equal">
      <formula>"apagado"</formula>
    </cfRule>
  </conditionalFormatting>
  <conditionalFormatting sqref="AB192">
    <cfRule type="cellIs" dxfId="320" priority="382" operator="equal">
      <formula>"apagado"</formula>
    </cfRule>
  </conditionalFormatting>
  <conditionalFormatting sqref="AB217">
    <cfRule type="cellIs" dxfId="319" priority="376" operator="equal">
      <formula>"apagado"</formula>
    </cfRule>
  </conditionalFormatting>
  <conditionalFormatting sqref="AB237">
    <cfRule type="cellIs" dxfId="318" priority="354" operator="equal">
      <formula>"apagado"</formula>
    </cfRule>
  </conditionalFormatting>
  <conditionalFormatting sqref="AB240:AB244">
    <cfRule type="cellIs" dxfId="317" priority="355" operator="equal">
      <formula>"apagado"</formula>
    </cfRule>
  </conditionalFormatting>
  <conditionalFormatting sqref="AB251">
    <cfRule type="cellIs" dxfId="316" priority="356" operator="equal">
      <formula>"apagado"</formula>
    </cfRule>
  </conditionalFormatting>
  <conditionalFormatting sqref="AB290:AB291">
    <cfRule type="cellIs" dxfId="315" priority="374" operator="equal">
      <formula>"apagado"</formula>
    </cfRule>
  </conditionalFormatting>
  <conditionalFormatting sqref="AB327:AB330">
    <cfRule type="cellIs" dxfId="314" priority="370" operator="equal">
      <formula>"apagado"</formula>
    </cfRule>
  </conditionalFormatting>
  <conditionalFormatting sqref="AB355">
    <cfRule type="cellIs" dxfId="313" priority="369" operator="equal">
      <formula>"apagado"</formula>
    </cfRule>
  </conditionalFormatting>
  <conditionalFormatting sqref="AB368:AB369">
    <cfRule type="cellIs" dxfId="312" priority="367" operator="equal">
      <formula>"apagado"</formula>
    </cfRule>
  </conditionalFormatting>
  <conditionalFormatting sqref="AB386">
    <cfRule type="cellIs" dxfId="311" priority="366" operator="equal">
      <formula>"apagado"</formula>
    </cfRule>
  </conditionalFormatting>
  <conditionalFormatting sqref="AB402:AB406">
    <cfRule type="cellIs" dxfId="310" priority="364" operator="equal">
      <formula>"apagado"</formula>
    </cfRule>
  </conditionalFormatting>
  <conditionalFormatting sqref="AB409:AB410">
    <cfRule type="cellIs" dxfId="309" priority="362" operator="equal">
      <formula>"apagado"</formula>
    </cfRule>
  </conditionalFormatting>
  <conditionalFormatting sqref="AB418">
    <cfRule type="cellIs" dxfId="308" priority="361" operator="equal">
      <formula>"apagado"</formula>
    </cfRule>
  </conditionalFormatting>
  <conditionalFormatting sqref="AD132:AD134">
    <cfRule type="cellIs" dxfId="307" priority="419" operator="equal">
      <formula>"apagado"</formula>
    </cfRule>
    <cfRule type="notContainsText" dxfId="306" priority="508" operator="notContains" text="Caida">
      <formula>ISERROR(SEARCH("Caida",AD132))</formula>
    </cfRule>
    <cfRule type="containsText" dxfId="305" priority="509" operator="containsText" text="Caida">
      <formula>NOT(ISERROR(SEARCH("Caida",AD132)))</formula>
    </cfRule>
    <cfRule type="cellIs" dxfId="304" priority="510" operator="lessThan">
      <formula>0.8</formula>
    </cfRule>
    <cfRule type="cellIs" dxfId="303" priority="511" operator="greaterThan">
      <formula>0.8</formula>
    </cfRule>
  </conditionalFormatting>
  <conditionalFormatting sqref="AD138:AD143">
    <cfRule type="cellIs" dxfId="302" priority="417" operator="equal">
      <formula>"apagado"</formula>
    </cfRule>
    <cfRule type="notContainsText" dxfId="301" priority="500" operator="notContains" text="Caida">
      <formula>ISERROR(SEARCH("Caida",AD138))</formula>
    </cfRule>
    <cfRule type="containsText" dxfId="300" priority="501" operator="containsText" text="Caida">
      <formula>NOT(ISERROR(SEARCH("Caida",AD138)))</formula>
    </cfRule>
    <cfRule type="cellIs" dxfId="299" priority="502" operator="lessThan">
      <formula>0.8</formula>
    </cfRule>
    <cfRule type="cellIs" dxfId="298" priority="503" operator="greaterThan">
      <formula>0.8</formula>
    </cfRule>
  </conditionalFormatting>
  <conditionalFormatting sqref="AD147">
    <cfRule type="cellIs" dxfId="297" priority="422" operator="equal">
      <formula>"apagado"</formula>
    </cfRule>
    <cfRule type="notContainsText" dxfId="296" priority="496" operator="notContains" text="Caida">
      <formula>ISERROR(SEARCH("Caida",AD147))</formula>
    </cfRule>
    <cfRule type="containsText" dxfId="295" priority="497" operator="containsText" text="Caida">
      <formula>NOT(ISERROR(SEARCH("Caida",AD147)))</formula>
    </cfRule>
    <cfRule type="cellIs" dxfId="294" priority="498" operator="lessThan">
      <formula>0.8</formula>
    </cfRule>
    <cfRule type="cellIs" dxfId="293" priority="499" operator="greaterThan">
      <formula>0.8</formula>
    </cfRule>
  </conditionalFormatting>
  <conditionalFormatting sqref="AD149">
    <cfRule type="cellIs" dxfId="292" priority="421" operator="equal">
      <formula>"apagado"</formula>
    </cfRule>
    <cfRule type="notContainsText" dxfId="291" priority="492" operator="notContains" text="Caida">
      <formula>ISERROR(SEARCH("Caida",AD149))</formula>
    </cfRule>
    <cfRule type="containsText" dxfId="290" priority="493" operator="containsText" text="Caida">
      <formula>NOT(ISERROR(SEARCH("Caida",AD149)))</formula>
    </cfRule>
    <cfRule type="cellIs" dxfId="289" priority="494" operator="lessThan">
      <formula>0.8</formula>
    </cfRule>
    <cfRule type="cellIs" dxfId="288" priority="495" operator="greaterThan">
      <formula>0.8</formula>
    </cfRule>
  </conditionalFormatting>
  <conditionalFormatting sqref="AD165:AD169">
    <cfRule type="cellIs" dxfId="287" priority="423" operator="equal">
      <formula>"apagado"</formula>
    </cfRule>
    <cfRule type="notContainsText" dxfId="286" priority="480" operator="notContains" text="Caida">
      <formula>ISERROR(SEARCH("Caida",AD165))</formula>
    </cfRule>
    <cfRule type="containsText" dxfId="285" priority="481" operator="containsText" text="Caida">
      <formula>NOT(ISERROR(SEARCH("Caida",AD165)))</formula>
    </cfRule>
    <cfRule type="cellIs" dxfId="284" priority="482" operator="lessThan">
      <formula>0.8</formula>
    </cfRule>
    <cfRule type="cellIs" dxfId="283" priority="483" operator="greaterThan">
      <formula>0.8</formula>
    </cfRule>
  </conditionalFormatting>
  <conditionalFormatting sqref="AD188:AD190">
    <cfRule type="cellIs" dxfId="282" priority="426" operator="equal">
      <formula>"apagado"</formula>
    </cfRule>
    <cfRule type="notContainsText" dxfId="281" priority="472" operator="notContains" text="Caida">
      <formula>ISERROR(SEARCH("Caida",AD188))</formula>
    </cfRule>
    <cfRule type="containsText" dxfId="280" priority="473" operator="containsText" text="Caida">
      <formula>NOT(ISERROR(SEARCH("Caida",AD188)))</formula>
    </cfRule>
    <cfRule type="cellIs" dxfId="279" priority="474" operator="lessThan">
      <formula>0.8</formula>
    </cfRule>
    <cfRule type="cellIs" dxfId="278" priority="475" operator="greaterThan">
      <formula>0.8</formula>
    </cfRule>
  </conditionalFormatting>
  <conditionalFormatting sqref="AD192">
    <cfRule type="cellIs" dxfId="277" priority="428" operator="equal">
      <formula>"apagado"</formula>
    </cfRule>
    <cfRule type="notContainsText" dxfId="276" priority="468" operator="notContains" text="Caida">
      <formula>ISERROR(SEARCH("Caida",AD192))</formula>
    </cfRule>
    <cfRule type="containsText" dxfId="275" priority="469" operator="containsText" text="Caida">
      <formula>NOT(ISERROR(SEARCH("Caida",AD192)))</formula>
    </cfRule>
    <cfRule type="cellIs" dxfId="274" priority="470" operator="lessThan">
      <formula>0.8</formula>
    </cfRule>
    <cfRule type="cellIs" dxfId="273" priority="471" operator="greaterThan">
      <formula>0.8</formula>
    </cfRule>
  </conditionalFormatting>
  <conditionalFormatting sqref="AD206">
    <cfRule type="cellIs" dxfId="272" priority="429" operator="equal">
      <formula>"apagado"</formula>
    </cfRule>
    <cfRule type="notContainsText" dxfId="271" priority="464" operator="notContains" text="Caida">
      <formula>ISERROR(SEARCH("Caida",AD206))</formula>
    </cfRule>
    <cfRule type="containsText" dxfId="270" priority="465" operator="containsText" text="Caida">
      <formula>NOT(ISERROR(SEARCH("Caida",AD206)))</formula>
    </cfRule>
    <cfRule type="cellIs" dxfId="269" priority="466" operator="lessThan">
      <formula>0.8</formula>
    </cfRule>
    <cfRule type="cellIs" dxfId="268" priority="467" operator="greaterThan">
      <formula>0.8</formula>
    </cfRule>
  </conditionalFormatting>
  <conditionalFormatting sqref="AD217:AD219">
    <cfRule type="cellIs" dxfId="267" priority="430" operator="equal">
      <formula>"apagado"</formula>
    </cfRule>
    <cfRule type="notContainsText" dxfId="266" priority="456" operator="notContains" text="Caida">
      <formula>ISERROR(SEARCH("Caida",AD217))</formula>
    </cfRule>
    <cfRule type="containsText" dxfId="265" priority="457" operator="containsText" text="Caida">
      <formula>NOT(ISERROR(SEARCH("Caida",AD217)))</formula>
    </cfRule>
    <cfRule type="cellIs" dxfId="264" priority="458" operator="lessThan">
      <formula>0.8</formula>
    </cfRule>
    <cfRule type="cellIs" dxfId="263" priority="459" operator="greaterThan">
      <formula>0.8</formula>
    </cfRule>
  </conditionalFormatting>
  <conditionalFormatting sqref="AD225">
    <cfRule type="cellIs" dxfId="262" priority="432" operator="equal">
      <formula>"apagado"</formula>
    </cfRule>
    <cfRule type="notContainsText" dxfId="261" priority="452" operator="notContains" text="Caida">
      <formula>ISERROR(SEARCH("Caida",AD225))</formula>
    </cfRule>
    <cfRule type="containsText" dxfId="260" priority="453" operator="containsText" text="Caida">
      <formula>NOT(ISERROR(SEARCH("Caida",AD225)))</formula>
    </cfRule>
    <cfRule type="cellIs" dxfId="259" priority="454" operator="lessThan">
      <formula>0.8</formula>
    </cfRule>
    <cfRule type="cellIs" dxfId="258" priority="455" operator="greaterThan">
      <formula>0.8</formula>
    </cfRule>
  </conditionalFormatting>
  <conditionalFormatting sqref="AD233">
    <cfRule type="cellIs" dxfId="257" priority="435" operator="equal">
      <formula>"apagado"</formula>
    </cfRule>
    <cfRule type="notContainsText" dxfId="256" priority="448" operator="notContains" text="Caida">
      <formula>ISERROR(SEARCH("Caida",AD233))</formula>
    </cfRule>
    <cfRule type="containsText" dxfId="255" priority="449" operator="containsText" text="Caida">
      <formula>NOT(ISERROR(SEARCH("Caida",AD233)))</formula>
    </cfRule>
    <cfRule type="cellIs" dxfId="254" priority="450" operator="lessThan">
      <formula>0.8</formula>
    </cfRule>
    <cfRule type="cellIs" dxfId="253" priority="451" operator="greaterThan">
      <formula>0.8</formula>
    </cfRule>
  </conditionalFormatting>
  <conditionalFormatting sqref="AD238:AD239">
    <cfRule type="cellIs" dxfId="252" priority="433" operator="equal">
      <formula>"apagado"</formula>
    </cfRule>
    <cfRule type="notContainsText" dxfId="251" priority="440" operator="notContains" text="Caida">
      <formula>ISERROR(SEARCH("Caida",AD238))</formula>
    </cfRule>
    <cfRule type="containsText" dxfId="250" priority="441" operator="containsText" text="Caida">
      <formula>NOT(ISERROR(SEARCH("Caida",AD238)))</formula>
    </cfRule>
    <cfRule type="cellIs" dxfId="249" priority="442" operator="lessThan">
      <formula>0.8</formula>
    </cfRule>
    <cfRule type="cellIs" dxfId="248" priority="443" operator="greaterThan">
      <formula>0.8</formula>
    </cfRule>
  </conditionalFormatting>
  <conditionalFormatting sqref="AD408:AD410">
    <cfRule type="cellIs" dxfId="247" priority="436" operator="equal">
      <formula>"apagado"</formula>
    </cfRule>
  </conditionalFormatting>
  <conditionalFormatting sqref="AD413">
    <cfRule type="cellIs" dxfId="246" priority="438" operator="equal">
      <formula>"apagado"</formula>
    </cfRule>
  </conditionalFormatting>
  <conditionalFormatting sqref="AE7">
    <cfRule type="notContainsText" dxfId="245" priority="397" operator="notContains" text="Caida">
      <formula>ISERROR(SEARCH("Caida",AE7))</formula>
    </cfRule>
    <cfRule type="containsText" dxfId="244" priority="398" operator="containsText" text="Caida">
      <formula>NOT(ISERROR(SEARCH("Caida",AE7)))</formula>
    </cfRule>
    <cfRule type="cellIs" dxfId="243" priority="399" operator="lessThan">
      <formula>0.8</formula>
    </cfRule>
    <cfRule type="cellIs" dxfId="242" priority="400" operator="greaterThan">
      <formula>0.8</formula>
    </cfRule>
  </conditionalFormatting>
  <conditionalFormatting sqref="AG120:AM122">
    <cfRule type="notContainsText" dxfId="241" priority="588" operator="notContains" text="Caida">
      <formula>ISERROR(SEARCH("Caida",AG120))</formula>
    </cfRule>
    <cfRule type="containsText" dxfId="240" priority="589" operator="containsText" text="Caida">
      <formula>NOT(ISERROR(SEARCH("Caida",AG120)))</formula>
    </cfRule>
    <cfRule type="cellIs" dxfId="239" priority="590" operator="lessThan">
      <formula>0.8</formula>
    </cfRule>
    <cfRule type="cellIs" dxfId="238" priority="591" operator="greaterThan">
      <formula>0.8</formula>
    </cfRule>
  </conditionalFormatting>
  <conditionalFormatting sqref="AN7">
    <cfRule type="cellIs" dxfId="237" priority="112" operator="equal">
      <formula>"APAGADO"</formula>
    </cfRule>
  </conditionalFormatting>
  <conditionalFormatting sqref="AN120:AN191">
    <cfRule type="cellIs" dxfId="236" priority="113" operator="equal">
      <formula>"APAGADO"</formula>
    </cfRule>
  </conditionalFormatting>
  <conditionalFormatting sqref="AN407:AN1048576 AN123:AN192 AN318:AN326">
    <cfRule type="notContainsText" dxfId="235" priority="127" operator="notContains" text="Caida">
      <formula>ISERROR(SEARCH("Caida",AN123))</formula>
    </cfRule>
  </conditionalFormatting>
  <conditionalFormatting sqref="AN193:AN317">
    <cfRule type="notContainsText" dxfId="234" priority="121" operator="notContains" text="Caida">
      <formula>ISERROR(SEARCH("Caida",AN193))</formula>
    </cfRule>
    <cfRule type="containsText" dxfId="233" priority="122" operator="containsText" text="Caida">
      <formula>NOT(ISERROR(SEARCH("Caida",AN193)))</formula>
    </cfRule>
    <cfRule type="cellIs" dxfId="232" priority="123" operator="lessThan">
      <formula>0.8</formula>
    </cfRule>
    <cfRule type="cellIs" dxfId="231" priority="124" operator="greaterThan">
      <formula>0.8</formula>
    </cfRule>
  </conditionalFormatting>
  <conditionalFormatting sqref="AN327:AN406">
    <cfRule type="notContainsText" dxfId="230" priority="119" operator="notContains" text="Caida">
      <formula>ISERROR(SEARCH("Caida",AN327))</formula>
    </cfRule>
    <cfRule type="containsText" dxfId="229" priority="120" operator="containsText" text="Caida">
      <formula>NOT(ISERROR(SEARCH("Caida",AN327)))</formula>
    </cfRule>
  </conditionalFormatting>
  <conditionalFormatting sqref="AN192:AN1048576">
    <cfRule type="cellIs" dxfId="228" priority="118" operator="equal">
      <formula>"APAGADO"</formula>
    </cfRule>
  </conditionalFormatting>
  <conditionalFormatting sqref="AN123:AN192 AN318:AN418">
    <cfRule type="cellIs" dxfId="227" priority="129" operator="lessThan">
      <formula>0.8</formula>
    </cfRule>
    <cfRule type="cellIs" dxfId="226" priority="130" operator="greaterThan">
      <formula>0.8</formula>
    </cfRule>
  </conditionalFormatting>
  <conditionalFormatting sqref="AN123:AN192 AN407:AN1048576 AN318:AN326">
    <cfRule type="containsText" dxfId="225" priority="128" operator="containsText" text="Caida">
      <formula>NOT(ISERROR(SEARCH("Caida",AN123)))</formula>
    </cfRule>
  </conditionalFormatting>
  <conditionalFormatting sqref="AN120:AN122">
    <cfRule type="notContainsText" dxfId="224" priority="114" operator="notContains" text="Caida">
      <formula>ISERROR(SEARCH("Caida",AN120))</formula>
    </cfRule>
    <cfRule type="containsText" dxfId="223" priority="115" operator="containsText" text="Caida">
      <formula>NOT(ISERROR(SEARCH("Caida",AN120)))</formula>
    </cfRule>
    <cfRule type="cellIs" dxfId="222" priority="116" operator="lessThan">
      <formula>0.8</formula>
    </cfRule>
    <cfRule type="cellIs" dxfId="221" priority="117" operator="greaterThan">
      <formula>0.8</formula>
    </cfRule>
  </conditionalFormatting>
  <conditionalFormatting sqref="N5">
    <cfRule type="cellIs" dxfId="220" priority="81" operator="equal">
      <formula>"APAGADO"</formula>
    </cfRule>
    <cfRule type="notContainsText" dxfId="219" priority="82" operator="notContains" text="Caida">
      <formula>ISERROR(SEARCH("Caida",N5))</formula>
    </cfRule>
    <cfRule type="containsText" dxfId="218" priority="83" operator="containsText" text="Caida">
      <formula>NOT(ISERROR(SEARCH("Caida",N5)))</formula>
    </cfRule>
    <cfRule type="cellIs" dxfId="217" priority="84" operator="lessThan">
      <formula>0.8</formula>
    </cfRule>
    <cfRule type="cellIs" dxfId="216" priority="85" operator="greaterThan">
      <formula>0.8</formula>
    </cfRule>
  </conditionalFormatting>
  <conditionalFormatting sqref="N6">
    <cfRule type="cellIs" dxfId="215" priority="76" operator="equal">
      <formula>"APAGADO"</formula>
    </cfRule>
    <cfRule type="notContainsText" dxfId="214" priority="77" operator="notContains" text="Caida">
      <formula>ISERROR(SEARCH("Caida",N6))</formula>
    </cfRule>
    <cfRule type="containsText" dxfId="213" priority="78" operator="containsText" text="Caida">
      <formula>NOT(ISERROR(SEARCH("Caida",N6)))</formula>
    </cfRule>
    <cfRule type="cellIs" dxfId="212" priority="79" operator="lessThan">
      <formula>0.8</formula>
    </cfRule>
    <cfRule type="cellIs" dxfId="211" priority="80" operator="greaterThan">
      <formula>0.8</formula>
    </cfRule>
  </conditionalFormatting>
  <conditionalFormatting sqref="O6">
    <cfRule type="cellIs" dxfId="210" priority="71" operator="equal">
      <formula>"APAGADO"</formula>
    </cfRule>
    <cfRule type="notContainsText" dxfId="209" priority="72" operator="notContains" text="Caida">
      <formula>ISERROR(SEARCH("Caida",O6))</formula>
    </cfRule>
    <cfRule type="containsText" dxfId="208" priority="73" operator="containsText" text="Caida">
      <formula>NOT(ISERROR(SEARCH("Caida",O6)))</formula>
    </cfRule>
    <cfRule type="cellIs" dxfId="207" priority="74" operator="lessThan">
      <formula>0.8</formula>
    </cfRule>
    <cfRule type="cellIs" dxfId="206" priority="75" operator="greaterThan">
      <formula>0.8</formula>
    </cfRule>
  </conditionalFormatting>
  <conditionalFormatting sqref="O5">
    <cfRule type="cellIs" dxfId="205" priority="66" operator="equal">
      <formula>"APAGADO"</formula>
    </cfRule>
    <cfRule type="notContainsText" dxfId="204" priority="67" operator="notContains" text="Caida">
      <formula>ISERROR(SEARCH("Caida",O5))</formula>
    </cfRule>
    <cfRule type="containsText" dxfId="203" priority="68" operator="containsText" text="Caida">
      <formula>NOT(ISERROR(SEARCH("Caida",O5)))</formula>
    </cfRule>
    <cfRule type="cellIs" dxfId="202" priority="69" operator="lessThan">
      <formula>0.8</formula>
    </cfRule>
    <cfRule type="cellIs" dxfId="201" priority="70" operator="greaterThan">
      <formula>0.8</formula>
    </cfRule>
  </conditionalFormatting>
  <conditionalFormatting sqref="P5">
    <cfRule type="cellIs" dxfId="200" priority="61" operator="equal">
      <formula>"APAGADO"</formula>
    </cfRule>
    <cfRule type="notContainsText" dxfId="199" priority="62" operator="notContains" text="Caida">
      <formula>ISERROR(SEARCH("Caida",P5))</formula>
    </cfRule>
    <cfRule type="containsText" dxfId="198" priority="63" operator="containsText" text="Caida">
      <formula>NOT(ISERROR(SEARCH("Caida",P5)))</formula>
    </cfRule>
    <cfRule type="cellIs" dxfId="197" priority="64" operator="lessThan">
      <formula>0.8</formula>
    </cfRule>
    <cfRule type="cellIs" dxfId="196" priority="65" operator="greaterThan">
      <formula>0.8</formula>
    </cfRule>
  </conditionalFormatting>
  <conditionalFormatting sqref="Q6">
    <cfRule type="cellIs" dxfId="195" priority="56" operator="equal">
      <formula>"APAGADO"</formula>
    </cfRule>
    <cfRule type="notContainsText" dxfId="194" priority="57" operator="notContains" text="Caida">
      <formula>ISERROR(SEARCH("Caida",Q6))</formula>
    </cfRule>
    <cfRule type="containsText" dxfId="193" priority="58" operator="containsText" text="Caida">
      <formula>NOT(ISERROR(SEARCH("Caida",Q6)))</formula>
    </cfRule>
    <cfRule type="cellIs" dxfId="192" priority="59" operator="lessThan">
      <formula>0.8</formula>
    </cfRule>
    <cfRule type="cellIs" dxfId="191" priority="60" operator="greaterThan">
      <formula>0.8</formula>
    </cfRule>
  </conditionalFormatting>
  <conditionalFormatting sqref="Q5">
    <cfRule type="cellIs" dxfId="190" priority="51" operator="equal">
      <formula>"APAGADO"</formula>
    </cfRule>
    <cfRule type="notContainsText" dxfId="189" priority="52" operator="notContains" text="Caida">
      <formula>ISERROR(SEARCH("Caida",Q5))</formula>
    </cfRule>
    <cfRule type="containsText" dxfId="188" priority="53" operator="containsText" text="Caida">
      <formula>NOT(ISERROR(SEARCH("Caida",Q5)))</formula>
    </cfRule>
    <cfRule type="cellIs" dxfId="187" priority="54" operator="lessThan">
      <formula>0.8</formula>
    </cfRule>
    <cfRule type="cellIs" dxfId="186" priority="55" operator="greaterThan">
      <formula>0.8</formula>
    </cfRule>
  </conditionalFormatting>
  <conditionalFormatting sqref="P6">
    <cfRule type="cellIs" dxfId="185" priority="46" operator="equal">
      <formula>"APAGADO"</formula>
    </cfRule>
    <cfRule type="notContainsText" dxfId="184" priority="47" operator="notContains" text="Caida">
      <formula>ISERROR(SEARCH("Caida",P6))</formula>
    </cfRule>
    <cfRule type="containsText" dxfId="183" priority="48" operator="containsText" text="Caida">
      <formula>NOT(ISERROR(SEARCH("Caida",P6)))</formula>
    </cfRule>
    <cfRule type="cellIs" dxfId="182" priority="49" operator="lessThan">
      <formula>0.8</formula>
    </cfRule>
    <cfRule type="cellIs" dxfId="181" priority="50" operator="greaterThan">
      <formula>0.8</formula>
    </cfRule>
  </conditionalFormatting>
  <conditionalFormatting sqref="N8:N34">
    <cfRule type="cellIs" dxfId="180" priority="41" operator="equal">
      <formula>"APAGADO"</formula>
    </cfRule>
    <cfRule type="notContainsText" dxfId="179" priority="42" operator="notContains" text="Caida">
      <formula>ISERROR(SEARCH("Caida",N8))</formula>
    </cfRule>
    <cfRule type="containsText" dxfId="178" priority="43" operator="containsText" text="Caida">
      <formula>NOT(ISERROR(SEARCH("Caida",N8)))</formula>
    </cfRule>
    <cfRule type="cellIs" dxfId="177" priority="44" operator="lessThan">
      <formula>0.8</formula>
    </cfRule>
    <cfRule type="cellIs" dxfId="176" priority="45" operator="greaterThan">
      <formula>0.8</formula>
    </cfRule>
  </conditionalFormatting>
  <conditionalFormatting sqref="N35:N53">
    <cfRule type="cellIs" dxfId="175" priority="36" operator="equal">
      <formula>"APAGADO"</formula>
    </cfRule>
    <cfRule type="notContainsText" dxfId="174" priority="37" operator="notContains" text="Caida">
      <formula>ISERROR(SEARCH("Caida",N35))</formula>
    </cfRule>
    <cfRule type="containsText" dxfId="173" priority="38" operator="containsText" text="Caida">
      <formula>NOT(ISERROR(SEARCH("Caida",N35)))</formula>
    </cfRule>
    <cfRule type="cellIs" dxfId="172" priority="39" operator="lessThan">
      <formula>0.8</formula>
    </cfRule>
    <cfRule type="cellIs" dxfId="171" priority="40" operator="greaterThan">
      <formula>0.8</formula>
    </cfRule>
  </conditionalFormatting>
  <conditionalFormatting sqref="N54:N103">
    <cfRule type="cellIs" dxfId="170" priority="31" operator="equal">
      <formula>"APAGADO"</formula>
    </cfRule>
    <cfRule type="notContainsText" dxfId="169" priority="32" operator="notContains" text="Caida">
      <formula>ISERROR(SEARCH("Caida",N54))</formula>
    </cfRule>
    <cfRule type="containsText" dxfId="168" priority="33" operator="containsText" text="Caida">
      <formula>NOT(ISERROR(SEARCH("Caida",N54)))</formula>
    </cfRule>
    <cfRule type="cellIs" dxfId="167" priority="34" operator="lessThan">
      <formula>0.8</formula>
    </cfRule>
    <cfRule type="cellIs" dxfId="166" priority="35" operator="greaterThan">
      <formula>0.8</formula>
    </cfRule>
  </conditionalFormatting>
  <conditionalFormatting sqref="O8:R103">
    <cfRule type="cellIs" dxfId="165" priority="26" operator="equal">
      <formula>"APAGADO"</formula>
    </cfRule>
    <cfRule type="notContainsText" dxfId="164" priority="27" operator="notContains" text="Caida">
      <formula>ISERROR(SEARCH("Caida",O8))</formula>
    </cfRule>
    <cfRule type="containsText" dxfId="163" priority="28" operator="containsText" text="Caida">
      <formula>NOT(ISERROR(SEARCH("Caida",O8)))</formula>
    </cfRule>
    <cfRule type="cellIs" dxfId="162" priority="29" operator="lessThan">
      <formula>0.8</formula>
    </cfRule>
    <cfRule type="cellIs" dxfId="161" priority="30" operator="greaterThan">
      <formula>0.8</formula>
    </cfRule>
  </conditionalFormatting>
  <conditionalFormatting sqref="R5:R6">
    <cfRule type="cellIs" dxfId="160" priority="21" operator="equal">
      <formula>"APAGADO"</formula>
    </cfRule>
    <cfRule type="notContainsText" dxfId="159" priority="22" operator="notContains" text="Caida">
      <formula>ISERROR(SEARCH("Caida",R5))</formula>
    </cfRule>
    <cfRule type="containsText" dxfId="158" priority="23" operator="containsText" text="Caida">
      <formula>NOT(ISERROR(SEARCH("Caida",R5)))</formula>
    </cfRule>
    <cfRule type="cellIs" dxfId="157" priority="24" operator="lessThan">
      <formula>0.8</formula>
    </cfRule>
    <cfRule type="cellIs" dxfId="156" priority="25" operator="greaterThan">
      <formula>0.8</formula>
    </cfRule>
  </conditionalFormatting>
  <conditionalFormatting sqref="S5:T6">
    <cfRule type="cellIs" dxfId="155" priority="16" operator="equal">
      <formula>"APAGADO"</formula>
    </cfRule>
    <cfRule type="notContainsText" dxfId="154" priority="17" operator="notContains" text="Caida">
      <formula>ISERROR(SEARCH("Caida",S5))</formula>
    </cfRule>
    <cfRule type="containsText" dxfId="153" priority="18" operator="containsText" text="Caida">
      <formula>NOT(ISERROR(SEARCH("Caida",S5)))</formula>
    </cfRule>
    <cfRule type="cellIs" dxfId="152" priority="19" operator="lessThan">
      <formula>0.8</formula>
    </cfRule>
    <cfRule type="cellIs" dxfId="151" priority="20" operator="greaterThan">
      <formula>0.8</formula>
    </cfRule>
  </conditionalFormatting>
  <conditionalFormatting sqref="S8:AN119">
    <cfRule type="cellIs" dxfId="150" priority="11" operator="equal">
      <formula>"APAGADO"</formula>
    </cfRule>
    <cfRule type="notContainsText" dxfId="149" priority="12" operator="notContains" text="Caida">
      <formula>ISERROR(SEARCH("Caida",S8))</formula>
    </cfRule>
    <cfRule type="containsText" dxfId="148" priority="13" operator="containsText" text="Caida">
      <formula>NOT(ISERROR(SEARCH("Caida",S8)))</formula>
    </cfRule>
    <cfRule type="cellIs" dxfId="147" priority="14" operator="lessThan">
      <formula>0.8</formula>
    </cfRule>
    <cfRule type="cellIs" dxfId="146" priority="15" operator="greaterThan">
      <formula>0.8</formula>
    </cfRule>
  </conditionalFormatting>
  <conditionalFormatting sqref="AJ5:AN6">
    <cfRule type="cellIs" dxfId="145" priority="6" operator="equal">
      <formula>"APAGADO"</formula>
    </cfRule>
    <cfRule type="notContainsText" dxfId="144" priority="7" operator="notContains" text="Caida">
      <formula>ISERROR(SEARCH("Caida",AJ5))</formula>
    </cfRule>
    <cfRule type="containsText" dxfId="143" priority="8" operator="containsText" text="Caida">
      <formula>NOT(ISERROR(SEARCH("Caida",AJ5)))</formula>
    </cfRule>
    <cfRule type="cellIs" dxfId="142" priority="9" operator="lessThan">
      <formula>0.8</formula>
    </cfRule>
    <cfRule type="cellIs" dxfId="141" priority="10" operator="greaterThan">
      <formula>0.8</formula>
    </cfRule>
  </conditionalFormatting>
  <conditionalFormatting sqref="U5:AI6">
    <cfRule type="cellIs" dxfId="140" priority="1" operator="equal">
      <formula>"APAGADO"</formula>
    </cfRule>
    <cfRule type="notContainsText" dxfId="139" priority="2" operator="notContains" text="Caida">
      <formula>ISERROR(SEARCH("Caida",U5))</formula>
    </cfRule>
    <cfRule type="containsText" dxfId="138" priority="3" operator="containsText" text="Caida">
      <formula>NOT(ISERROR(SEARCH("Caida",U5)))</formula>
    </cfRule>
    <cfRule type="cellIs" dxfId="137" priority="4" operator="lessThan">
      <formula>0.8</formula>
    </cfRule>
    <cfRule type="cellIs" dxfId="136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0"/>
  <sheetViews>
    <sheetView workbookViewId="0">
      <selection activeCell="C16" sqref="C16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1" t="s">
        <v>7</v>
      </c>
      <c r="B10" s="122" t="s">
        <v>8</v>
      </c>
      <c r="C10" s="123" t="s">
        <v>1150</v>
      </c>
      <c r="D10" s="124" t="s">
        <v>9</v>
      </c>
      <c r="E10" s="122" t="s">
        <v>10</v>
      </c>
      <c r="F10" s="122" t="s">
        <v>11</v>
      </c>
      <c r="G10" s="125"/>
    </row>
    <row r="11" spans="1:7" x14ac:dyDescent="0.25">
      <c r="A11" s="79"/>
      <c r="B11" s="79"/>
      <c r="C11" s="79"/>
      <c r="D11" s="79"/>
      <c r="E11" s="126"/>
      <c r="F11" s="126"/>
      <c r="G11" s="79"/>
    </row>
    <row r="12" spans="1:7" x14ac:dyDescent="0.25">
      <c r="A12" s="79"/>
      <c r="B12" s="79"/>
      <c r="C12" s="79"/>
      <c r="D12" s="79"/>
      <c r="E12" s="126"/>
      <c r="F12" s="126"/>
      <c r="G12" s="79"/>
    </row>
    <row r="13" spans="1:7" x14ac:dyDescent="0.25">
      <c r="A13" s="79"/>
      <c r="B13" s="79"/>
      <c r="C13" s="79"/>
      <c r="D13" s="79"/>
      <c r="E13" s="126"/>
      <c r="F13" s="126"/>
      <c r="G13" s="79"/>
    </row>
    <row r="14" spans="1:7" x14ac:dyDescent="0.25">
      <c r="A14" s="79"/>
      <c r="B14" s="79"/>
      <c r="C14" s="79"/>
      <c r="D14" s="79"/>
      <c r="E14" s="126"/>
      <c r="F14" s="126"/>
      <c r="G14" s="79"/>
    </row>
    <row r="15" spans="1:7" x14ac:dyDescent="0.25">
      <c r="A15" s="79"/>
      <c r="B15" s="79"/>
      <c r="C15" s="79"/>
      <c r="D15" s="79"/>
      <c r="E15" s="126"/>
      <c r="F15" s="126"/>
      <c r="G15" s="79"/>
    </row>
    <row r="16" spans="1:7" x14ac:dyDescent="0.25">
      <c r="A16" s="79"/>
      <c r="B16" s="79"/>
      <c r="C16" s="79"/>
      <c r="D16" s="79"/>
      <c r="E16" s="126"/>
      <c r="F16" s="126"/>
      <c r="G16" s="79"/>
    </row>
    <row r="17" spans="1:7" x14ac:dyDescent="0.25">
      <c r="A17" s="79"/>
      <c r="B17" s="79"/>
      <c r="C17" s="79"/>
      <c r="D17" s="79"/>
      <c r="E17" s="126"/>
      <c r="F17" s="126"/>
      <c r="G17" s="79"/>
    </row>
    <row r="18" spans="1:7" x14ac:dyDescent="0.25">
      <c r="A18" s="79"/>
      <c r="B18" s="79"/>
      <c r="C18" s="79"/>
      <c r="D18" s="79"/>
      <c r="E18" s="126"/>
      <c r="F18" s="126"/>
      <c r="G18" s="79"/>
    </row>
    <row r="19" spans="1:7" x14ac:dyDescent="0.25">
      <c r="A19" s="79"/>
      <c r="B19" s="79"/>
      <c r="C19" s="79"/>
      <c r="D19" s="79"/>
      <c r="E19" s="126"/>
      <c r="F19" s="126"/>
      <c r="G19" s="79"/>
    </row>
    <row r="20" spans="1:7" x14ac:dyDescent="0.25">
      <c r="A20" s="79"/>
      <c r="B20" s="79"/>
      <c r="C20" s="79"/>
      <c r="D20" s="79"/>
      <c r="E20" s="126"/>
      <c r="F20" s="126"/>
      <c r="G20" s="79"/>
    </row>
    <row r="21" spans="1:7" x14ac:dyDescent="0.25">
      <c r="A21" s="79"/>
      <c r="B21" s="79"/>
      <c r="C21" s="79"/>
      <c r="D21" s="79"/>
      <c r="E21" s="126"/>
      <c r="F21" s="126"/>
      <c r="G21" s="79"/>
    </row>
    <row r="22" spans="1:7" x14ac:dyDescent="0.25">
      <c r="A22" s="79"/>
      <c r="B22" s="79"/>
      <c r="C22" s="79"/>
      <c r="D22" s="79"/>
      <c r="E22" s="126"/>
      <c r="F22" s="126"/>
      <c r="G22" s="79"/>
    </row>
    <row r="23" spans="1:7" x14ac:dyDescent="0.25">
      <c r="A23" s="79"/>
      <c r="B23" s="79"/>
      <c r="C23" s="79"/>
      <c r="D23" s="79"/>
      <c r="E23" s="126"/>
      <c r="F23" s="126"/>
      <c r="G23" s="79"/>
    </row>
    <row r="24" spans="1:7" x14ac:dyDescent="0.25">
      <c r="A24" s="79"/>
      <c r="B24" s="79"/>
      <c r="C24" s="79"/>
      <c r="D24" s="79"/>
      <c r="E24" s="126"/>
      <c r="F24" s="126"/>
      <c r="G24" s="79"/>
    </row>
    <row r="25" spans="1:7" x14ac:dyDescent="0.25">
      <c r="A25" s="79"/>
      <c r="B25" s="79"/>
      <c r="C25" s="79"/>
      <c r="D25" s="79"/>
      <c r="E25" s="126"/>
      <c r="F25" s="126"/>
      <c r="G25" s="79"/>
    </row>
    <row r="26" spans="1:7" x14ac:dyDescent="0.25">
      <c r="A26" s="79"/>
      <c r="B26" s="79"/>
      <c r="C26" s="79"/>
      <c r="D26" s="79"/>
      <c r="E26" s="126"/>
      <c r="F26" s="126"/>
      <c r="G26" s="79"/>
    </row>
    <row r="27" spans="1:7" x14ac:dyDescent="0.25">
      <c r="A27" s="79"/>
      <c r="B27" s="79"/>
      <c r="C27" s="79"/>
      <c r="D27" s="79"/>
      <c r="E27" s="126"/>
      <c r="F27" s="126"/>
      <c r="G27" s="79"/>
    </row>
    <row r="28" spans="1:7" x14ac:dyDescent="0.25">
      <c r="A28" s="79"/>
      <c r="B28" s="79"/>
      <c r="C28" s="79"/>
      <c r="D28" s="79"/>
      <c r="E28" s="126"/>
      <c r="F28" s="126"/>
      <c r="G28" s="79"/>
    </row>
    <row r="29" spans="1:7" x14ac:dyDescent="0.25">
      <c r="A29" s="79"/>
      <c r="B29" s="79"/>
      <c r="C29" s="79"/>
      <c r="D29" s="79"/>
      <c r="E29" s="126"/>
      <c r="F29" s="126"/>
      <c r="G29" s="79"/>
    </row>
    <row r="32" spans="1:7" x14ac:dyDescent="0.25">
      <c r="A32" t="s">
        <v>1344</v>
      </c>
    </row>
    <row r="35" spans="1:4" x14ac:dyDescent="0.25">
      <c r="A35" t="s">
        <v>1300</v>
      </c>
      <c r="D35" t="s">
        <v>1302</v>
      </c>
    </row>
    <row r="38" spans="1:4" x14ac:dyDescent="0.25">
      <c r="A38" t="s">
        <v>1301</v>
      </c>
    </row>
    <row r="40" spans="1:4" x14ac:dyDescent="0.25">
      <c r="D40" t="s">
        <v>1303</v>
      </c>
    </row>
  </sheetData>
  <conditionalFormatting sqref="C10">
    <cfRule type="cellIs" dxfId="135" priority="1143" operator="equal">
      <formula>$C$224</formula>
    </cfRule>
    <cfRule type="cellIs" dxfId="134" priority="1144" operator="equal">
      <formula>$C$212</formula>
    </cfRule>
  </conditionalFormatting>
  <conditionalFormatting sqref="E10">
    <cfRule type="cellIs" dxfId="133" priority="1271" operator="equal">
      <formula>#REF!</formula>
    </cfRule>
  </conditionalFormatting>
  <conditionalFormatting sqref="E10">
    <cfRule type="containsText" dxfId="132" priority="124" operator="containsText" text="fija">
      <formula>NOT(ISERROR(SEARCH("fija",E10)))</formula>
    </cfRule>
    <cfRule type="containsText" dxfId="131" priority="125" operator="containsText" text="domo">
      <formula>NOT(ISERROR(SEARCH("domo",E10)))</formula>
    </cfRule>
  </conditionalFormatting>
  <conditionalFormatting sqref="E10:G10">
    <cfRule type="containsText" dxfId="130" priority="145" operator="containsText" text="Radio">
      <formula>NOT(ISERROR(SEARCH("Radio",E10)))</formula>
    </cfRule>
  </conditionalFormatting>
  <conditionalFormatting sqref="F10">
    <cfRule type="cellIs" dxfId="129" priority="1269" operator="equal">
      <formula>#REF!</formula>
    </cfRule>
    <cfRule type="cellIs" dxfId="128" priority="1270" operator="equal">
      <formula>"PTP A FO"</formula>
    </cfRule>
  </conditionalFormatting>
  <conditionalFormatting sqref="F10">
    <cfRule type="cellIs" dxfId="127" priority="126" operator="equal">
      <formula>"PTP A FO"</formula>
    </cfRule>
  </conditionalFormatting>
  <conditionalFormatting sqref="C11:C29">
    <cfRule type="cellIs" dxfId="126" priority="2" operator="equal">
      <formula>$C$221</formula>
    </cfRule>
    <cfRule type="cellIs" dxfId="125" priority="3" operator="equal">
      <formula>$C$209</formula>
    </cfRule>
  </conditionalFormatting>
  <conditionalFormatting sqref="E11:E29">
    <cfRule type="containsText" dxfId="124" priority="7" operator="containsText" text="fija">
      <formula>NOT(ISERROR(SEARCH("fija",E11)))</formula>
    </cfRule>
    <cfRule type="containsText" dxfId="123" priority="8" operator="containsText" text="domo">
      <formula>NOT(ISERROR(SEARCH("domo",E11)))</formula>
    </cfRule>
  </conditionalFormatting>
  <conditionalFormatting sqref="E11:E29">
    <cfRule type="cellIs" dxfId="122" priority="4" operator="equal">
      <formula>$E$7</formula>
    </cfRule>
  </conditionalFormatting>
  <conditionalFormatting sqref="E11:G29">
    <cfRule type="containsText" dxfId="121" priority="1" operator="containsText" text="Radio">
      <formula>NOT(ISERROR(SEARCH("Radio",E11)))</formula>
    </cfRule>
  </conditionalFormatting>
  <conditionalFormatting sqref="F11:F29">
    <cfRule type="cellIs" dxfId="120" priority="9" operator="equal">
      <formula>"PTP A FO"</formula>
    </cfRule>
  </conditionalFormatting>
  <conditionalFormatting sqref="F11:F29">
    <cfRule type="cellIs" dxfId="119" priority="5" operator="equal">
      <formula>$F$10</formula>
    </cfRule>
    <cfRule type="cellIs" dxfId="118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P1" workbookViewId="0">
      <selection activeCell="AH1" sqref="AH1:AI63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45078</v>
      </c>
      <c r="G1" s="14">
        <f>'RESUMEN TOTAL'!L4</f>
        <v>45079</v>
      </c>
      <c r="H1" s="14">
        <f>'RESUMEN TOTAL'!M4</f>
        <v>45080</v>
      </c>
      <c r="I1" s="14">
        <f>'RESUMEN TOTAL'!N4</f>
        <v>45081</v>
      </c>
      <c r="J1" s="14">
        <f>'RESUMEN TOTAL'!O4</f>
        <v>45082</v>
      </c>
      <c r="K1" s="14">
        <f>'RESUMEN TOTAL'!P4</f>
        <v>45083</v>
      </c>
      <c r="L1" s="14">
        <f>'RESUMEN TOTAL'!Q4</f>
        <v>45084</v>
      </c>
      <c r="M1" s="14">
        <f>'RESUMEN TOTAL'!R4</f>
        <v>45085</v>
      </c>
      <c r="N1" s="14">
        <f>'RESUMEN TOTAL'!S4</f>
        <v>45086</v>
      </c>
      <c r="O1" s="14">
        <f>'RESUMEN TOTAL'!T4</f>
        <v>45087</v>
      </c>
      <c r="P1" s="14">
        <f>'RESUMEN TOTAL'!U4</f>
        <v>45088</v>
      </c>
      <c r="Q1" s="14">
        <f>'RESUMEN TOTAL'!V4</f>
        <v>45089</v>
      </c>
      <c r="R1" s="14">
        <f>'RESUMEN TOTAL'!W4</f>
        <v>45090</v>
      </c>
      <c r="S1" s="14">
        <f>'RESUMEN TOTAL'!X4</f>
        <v>45091</v>
      </c>
      <c r="T1" s="14">
        <f>'RESUMEN TOTAL'!Y4</f>
        <v>45092</v>
      </c>
      <c r="U1" s="14">
        <f>'RESUMEN TOTAL'!Z4</f>
        <v>45093</v>
      </c>
      <c r="V1" s="14">
        <f>'RESUMEN TOTAL'!AA4</f>
        <v>45094</v>
      </c>
      <c r="W1" s="14">
        <f>'RESUMEN TOTAL'!AB4</f>
        <v>45095</v>
      </c>
      <c r="X1" s="14">
        <f>'RESUMEN TOTAL'!AC4</f>
        <v>45096</v>
      </c>
      <c r="Y1" s="14">
        <f>'RESUMEN TOTAL'!AD4</f>
        <v>45097</v>
      </c>
      <c r="Z1" s="14">
        <f>'RESUMEN TOTAL'!AE4</f>
        <v>45098</v>
      </c>
      <c r="AA1" s="14">
        <f>'RESUMEN TOTAL'!AF4</f>
        <v>45099</v>
      </c>
      <c r="AB1" s="14">
        <f>'RESUMEN TOTAL'!AG4</f>
        <v>45100</v>
      </c>
      <c r="AC1" s="14">
        <f>'RESUMEN TOTAL'!AH4</f>
        <v>45101</v>
      </c>
      <c r="AD1" s="14">
        <f>'RESUMEN TOTAL'!AI4</f>
        <v>45102</v>
      </c>
      <c r="AE1" s="14">
        <f>'RESUMEN TOTAL'!AJ4</f>
        <v>45103</v>
      </c>
      <c r="AF1" s="14">
        <f>'RESUMEN TOTAL'!AK4</f>
        <v>45104</v>
      </c>
      <c r="AG1" s="14">
        <f>'RESUMEN TOTAL'!AL4</f>
        <v>45105</v>
      </c>
      <c r="AH1" s="14">
        <f>'RESUMEN TOTAL'!AM4</f>
        <v>45106</v>
      </c>
      <c r="AI1" s="14">
        <f>'RESUMEN TOTAL'!AN4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Radio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Radio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Radio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 t="e">
        <f>'RESUMEN TOTAL'!#REF!</f>
        <v>#REF!</v>
      </c>
    </row>
    <row r="205" spans="1:36" x14ac:dyDescent="0.25">
      <c r="A205" t="str">
        <f>'RESUMEN TOTAL'!A208</f>
        <v>GOBERNADOR MONTEVERDE</v>
      </c>
      <c r="B205" t="str">
        <f>'RESUMEN TOTAL'!B208</f>
        <v>MON01</v>
      </c>
      <c r="C205" t="str">
        <f>'RESUMEN TOTAL'!D208</f>
        <v>San Martin y Patricias Argentinas</v>
      </c>
      <c r="D205" t="str">
        <f>'RESUMEN TOTAL'!E208</f>
        <v>Fija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MON02</v>
      </c>
      <c r="C206" t="str">
        <f>'RESUMEN TOTAL'!D209</f>
        <v>Senzabello y Famatina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MON03</v>
      </c>
      <c r="C207" t="str">
        <f>'RESUMEN TOTAL'!D210</f>
        <v>Senzabello y Guemes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MON04</v>
      </c>
      <c r="C208" t="str">
        <f>'RESUMEN TOTAL'!D211</f>
        <v>Av. Yrigoyen y San Lorenzo</v>
      </c>
      <c r="D208" t="str">
        <f>'RESUMEN TOTAL'!E211</f>
        <v>Domo</v>
      </c>
      <c r="E208" t="str">
        <f>'RESUMEN TOTAL'!F211</f>
        <v>Radio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 t="e">
        <f>'RESUMEN TOTAL'!#REF!</f>
        <v>#REF!</v>
      </c>
    </row>
    <row r="209" spans="1:36" x14ac:dyDescent="0.25">
      <c r="A209" t="str">
        <f>'RESUMEN TOTAL'!A212</f>
        <v>9 DE JULIO</v>
      </c>
      <c r="B209" t="str">
        <f>'RESUMEN TOTAL'!B212</f>
        <v>NJU 01</v>
      </c>
      <c r="C209" t="str">
        <f>'RESUMEN TOTAL'!D212</f>
        <v>Sallares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NJU02</v>
      </c>
      <c r="C210" t="str">
        <f>'RESUMEN TOTAL'!D213</f>
        <v>Ituzaingo y Boccuzzi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NJU03</v>
      </c>
      <c r="C211" t="str">
        <f>'RESUMEN TOTAL'!D214</f>
        <v>San Juan y Parrillo</v>
      </c>
      <c r="D211" t="str">
        <f>'RESUMEN TOTAL'!E214</f>
        <v>Domo</v>
      </c>
      <c r="E211" t="str">
        <f>'RESUMEN TOTAL'!F214</f>
        <v>PTO A FO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NJU04</v>
      </c>
      <c r="C212" t="str">
        <f>'RESUMEN TOTAL'!D215</f>
        <v>Ituzaingo y 214 A</v>
      </c>
      <c r="D212" t="str">
        <f>'RESUMEN TOTAL'!E215</f>
        <v>Domo</v>
      </c>
      <c r="E212" t="str">
        <f>'RESUMEN TOTAL'!F215</f>
        <v>Radio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 t="e">
        <f>'RESUMEN TOTAL'!#REF!</f>
        <v>#REF!</v>
      </c>
    </row>
    <row r="213" spans="1:36" x14ac:dyDescent="0.25">
      <c r="A213" t="str">
        <f>'RESUMEN TOTAL'!A216</f>
        <v>ZEBALLOS CENTRO</v>
      </c>
      <c r="B213" t="str">
        <f>'RESUMEN TOTAL'!B216</f>
        <v>NJU05</v>
      </c>
      <c r="C213" t="str">
        <f>'RESUMEN TOTAL'!D216</f>
        <v>Ituzaingo y Alem</v>
      </c>
      <c r="D213" t="str">
        <f>'RESUMEN TOTAL'!E216</f>
        <v>Domo</v>
      </c>
      <c r="E213" t="str">
        <f>'RESUMEN TOTAL'!F216</f>
        <v>Radio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 t="e">
        <f>'RESUMEN TOTAL'!#REF!</f>
        <v>#REF!</v>
      </c>
    </row>
    <row r="214" spans="1:36" x14ac:dyDescent="0.25">
      <c r="A214" t="str">
        <f>'RESUMEN TOTAL'!A217</f>
        <v>CENTRO</v>
      </c>
      <c r="B214" t="str">
        <f>'RESUMEN TOTAL'!B217</f>
        <v>NJU06</v>
      </c>
      <c r="C214" t="str">
        <f>'RESUMEN TOTAL'!D217</f>
        <v>Sallares y Rodo</v>
      </c>
      <c r="D214" t="str">
        <f>'RESUMEN TOTAL'!E217</f>
        <v>Domo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NJU07</v>
      </c>
      <c r="C215" t="str">
        <f>'RESUMEN TOTAL'!D218</f>
        <v>Gral. Juan Domingo Peron y Parrillo</v>
      </c>
      <c r="D215" t="str">
        <f>'RESUMEN TOTAL'!E218</f>
        <v>Domo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 08</v>
      </c>
      <c r="C216" t="str">
        <f>'RESUMEN TOTAL'!D219</f>
        <v>BOCCUZZI Y O HIGGINS</v>
      </c>
      <c r="D216" t="str">
        <f>'RESUMEN TOTAL'!E219</f>
        <v>DOMO</v>
      </c>
      <c r="E216" t="str">
        <f>'RESUMEN TOTAL'!F219</f>
        <v>Radio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NJU09</v>
      </c>
      <c r="C217" t="str">
        <f>'RESUMEN TOTAL'!D220</f>
        <v>PARRILLO Y CONTRERAS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 t="e">
        <f>'RESUMEN TOTAL'!#REF!</f>
        <v>#REF!</v>
      </c>
    </row>
    <row r="218" spans="1:36" x14ac:dyDescent="0.25">
      <c r="A218" t="str">
        <f>'RESUMEN TOTAL'!A221</f>
        <v>PICO DE ORO</v>
      </c>
      <c r="B218" t="str">
        <f>'RESUMEN TOTAL'!B221</f>
        <v>PCO 01</v>
      </c>
      <c r="C218" t="str">
        <f>'RESUMEN TOTAL'!D221</f>
        <v>CEMENTERIO</v>
      </c>
      <c r="D218" t="str">
        <f>'RESUMEN TOTAL'!E221</f>
        <v>DOMO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PCO02 (fija 1)</v>
      </c>
      <c r="C219" t="str">
        <f>'RESUMEN TOTAL'!D222</f>
        <v>SICILIA E/ VIENA Y VARSOVIA</v>
      </c>
      <c r="D219" t="str">
        <f>'RESUMEN TOTAL'!E222</f>
        <v>Fija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PCO03 (fija 2)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PCO04 (fija 1)</v>
      </c>
      <c r="C221" t="str">
        <f>'RESUMEN TOTAL'!D224</f>
        <v>BERNA Y POLONIA</v>
      </c>
      <c r="D221" t="str">
        <f>'RESUMEN TOTAL'!E224</f>
        <v>Fija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PCO05 (fija 2)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 t="e">
        <f>'RESUMEN TOTAL'!#REF!</f>
        <v>#REF!</v>
      </c>
    </row>
    <row r="223" spans="1:36" x14ac:dyDescent="0.25">
      <c r="A223" t="str">
        <f>'RESUMEN TOTAL'!A226</f>
        <v>AGUSTIN RAMIREZ</v>
      </c>
      <c r="B223" t="str">
        <f>'RESUMEN TOTAL'!B226</f>
        <v>PUNTO SEGURO - AGUSTIN RAMIREZ (domo)</v>
      </c>
      <c r="C223" t="str">
        <f>'RESUMEN TOTAL'!D226</f>
        <v>EL MALAMBO Y LA TRANQUERA</v>
      </c>
      <c r="D223" t="str">
        <f>'RESUMEN TOTAL'!E226</f>
        <v>DOMO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(fija)</v>
      </c>
      <c r="C224" t="str">
        <f>'RESUMEN TOTAL'!D227</f>
        <v>EL MALAMBO Y LA TRANQUERA</v>
      </c>
      <c r="D224" t="str">
        <f>'RESUMEN TOTAL'!E227</f>
        <v>Fija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 t="e">
        <f>'RESUMEN TOTAL'!#REF!</f>
        <v>#REF!</v>
      </c>
    </row>
    <row r="225" spans="1:36" x14ac:dyDescent="0.25">
      <c r="A225" t="str">
        <f>'RESUMEN TOTAL'!A228</f>
        <v>EL PARQUE</v>
      </c>
      <c r="B225" t="str">
        <f>'RESUMEN TOTAL'!B228</f>
        <v>PUNTO SEGURO - EL PARQUE (domo)</v>
      </c>
      <c r="C225" t="str">
        <f>'RESUMEN TOTAL'!D228</f>
        <v>CALLE 1282 Y 1201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(fija)</v>
      </c>
      <c r="C226" t="str">
        <f>'RESUMEN TOTAL'!D229</f>
        <v>CALLE 1282 Y 1201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 t="e">
        <f>'RESUMEN TOTAL'!#REF!</f>
        <v>#REF!</v>
      </c>
    </row>
    <row r="227" spans="1:36" x14ac:dyDescent="0.25">
      <c r="A227" t="str">
        <f>'RESUMEN TOTAL'!A230</f>
        <v>INGENIERO ALLAN</v>
      </c>
      <c r="B227" t="str">
        <f>'RESUMEN TOTAL'!B230</f>
        <v>PUNTO SEGURO - ING. ALLAN (domo)</v>
      </c>
      <c r="C227" t="str">
        <f>'RESUMEN TOTAL'!D230</f>
        <v>DIAG. LOS YAGANES Y 1148</v>
      </c>
      <c r="D227" t="str">
        <f>'RESUMEN TOTAL'!E230</f>
        <v>DOMO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(fija)</v>
      </c>
      <c r="C228" t="str">
        <f>'RESUMEN TOTAL'!D231</f>
        <v>DIAG. LOS YAGANES Y 1148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 t="e">
        <f>'RESUMEN TOTAL'!#REF!</f>
        <v>#REF!</v>
      </c>
    </row>
    <row r="229" spans="1:36" x14ac:dyDescent="0.25">
      <c r="A229" t="str">
        <f>'RESUMEN TOTAL'!A232</f>
        <v>VILLA ARGENTINA</v>
      </c>
      <c r="B229" t="str">
        <f>'RESUMEN TOTAL'!B232</f>
        <v>PUNTO SEGURO - KM 26 (domo)</v>
      </c>
      <c r="C229" t="str">
        <f>'RESUMEN TOTAL'!D232</f>
        <v>513 Y PORTELA</v>
      </c>
      <c r="D229" t="str">
        <f>'RESUMEN TOTAL'!E232</f>
        <v>Domo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(fija)</v>
      </c>
      <c r="C230" t="str">
        <f>'RESUMEN TOTAL'!D233</f>
        <v>513 Y PORTELA</v>
      </c>
      <c r="D230" t="str">
        <f>'RESUMEN TOTAL'!E233</f>
        <v>Fija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 t="e">
        <f>'RESUMEN TOTAL'!#REF!</f>
        <v>#REF!</v>
      </c>
    </row>
    <row r="231" spans="1:36" x14ac:dyDescent="0.25">
      <c r="A231" t="str">
        <f>'RESUMEN TOTAL'!A234</f>
        <v>LUJAN</v>
      </c>
      <c r="B231" t="str">
        <f>'RESUMEN TOTAL'!B234</f>
        <v>PUNTO SEGURO - LUJAN (fija)</v>
      </c>
      <c r="C231" t="str">
        <f>'RESUMEN TOTAL'!D234</f>
        <v>DIAG. LOS TILOS Y LOS ALGARROBOS</v>
      </c>
      <c r="D231" t="str">
        <f>'RESUMEN TOTAL'!E234</f>
        <v>Fija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 t="e">
        <f>'RESUMEN TOTAL'!#REF!</f>
        <v>#REF!</v>
      </c>
    </row>
    <row r="232" spans="1:36" x14ac:dyDescent="0.25">
      <c r="A232" t="str">
        <f>'RESUMEN TOTAL'!A235</f>
        <v>ZONA RURAL SANTA ROSA</v>
      </c>
      <c r="B232" t="str">
        <f>'RESUMEN TOTAL'!B235</f>
        <v>PUNTO SEGURO - PICO DE ORO (domo)</v>
      </c>
      <c r="C232" t="str">
        <f>'RESUMEN TOTAL'!D235</f>
        <v>PISANI Y BULGARIA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(fija)</v>
      </c>
      <c r="C233" t="str">
        <f>'RESUMEN TOTAL'!D236</f>
        <v>PISANI Y BULGARIA</v>
      </c>
      <c r="D233" t="str">
        <f>'RESUMEN TOTAL'!E236</f>
        <v>Fija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 t="e">
        <f>'RESUMEN TOTAL'!#REF!</f>
        <v>#REF!</v>
      </c>
    </row>
    <row r="234" spans="1:36" x14ac:dyDescent="0.25">
      <c r="A234" t="str">
        <f>'RESUMEN TOTAL'!A237</f>
        <v>SAN FRANCISCO ESTE (CHICO)</v>
      </c>
      <c r="B234" t="str">
        <f>'RESUMEN TOTAL'!B237</f>
        <v>PUNTO SEGURO - SAN FRANCISCO (domo)</v>
      </c>
      <c r="C234" t="str">
        <f>'RESUMEN TOTAL'!D237</f>
        <v>RP 53 Y 1332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 t="e">
        <f>'RESUMEN TOTAL'!#REF!</f>
        <v>#REF!</v>
      </c>
    </row>
    <row r="235" spans="1:36" x14ac:dyDescent="0.25">
      <c r="A235" t="str">
        <f>'RESUMEN TOTAL'!A238</f>
        <v>SAN JORGE</v>
      </c>
      <c r="B235" t="str">
        <f>'RESUMEN TOTAL'!B238</f>
        <v>Punto Seguro - San Jorge (Domo)</v>
      </c>
      <c r="C235" t="str">
        <f>'RESUMEN TOTAL'!D238</f>
        <v>CALLE 523 E/ 554 Y 556</v>
      </c>
      <c r="D235" t="str">
        <f>'RESUMEN TOTAL'!E238</f>
        <v>DOMO</v>
      </c>
      <c r="E235" t="str">
        <f>'RESUMEN TOTAL'!F238</f>
        <v>PTO A FO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(Fija)</v>
      </c>
      <c r="C236" t="str">
        <f>'RESUMEN TOTAL'!D239</f>
        <v>CALLE 523 E/ 554 Y 556</v>
      </c>
      <c r="D236" t="str">
        <f>'RESUMEN TOTAL'!E239</f>
        <v>Fija</v>
      </c>
      <c r="E236" t="str">
        <f>'RESUMEN TOTAL'!F239</f>
        <v>PTO A FO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 t="e">
        <f>'RESUMEN TOTAL'!#REF!</f>
        <v>#REF!</v>
      </c>
    </row>
    <row r="237" spans="1:36" x14ac:dyDescent="0.25">
      <c r="A237" t="str">
        <f>'RESUMEN TOTAL'!A240</f>
        <v>SAN RUDECINDO</v>
      </c>
      <c r="B237" t="str">
        <f>'RESUMEN TOTAL'!B240</f>
        <v>PUNTO SEGURO- SAN RUDECINDO (domo)</v>
      </c>
      <c r="C237" t="str">
        <f>'RESUMEN TOTAL'!D240</f>
        <v>SANTA SOFIA Y ALVAR NUÑEZ</v>
      </c>
      <c r="D237" t="str">
        <f>'RESUMEN TOTAL'!E240</f>
        <v>DOMO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 - SAN RUDECINDO (fija)</v>
      </c>
      <c r="C238" t="str">
        <f>'RESUMEN TOTAL'!D241</f>
        <v>SANTA SOFIA Y ALVAR NUÑEZ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SANTA ROSA (domo)</v>
      </c>
      <c r="C239" t="str">
        <f>'RESUMEN TOTAL'!D242</f>
        <v>BRUSELAS Y SICILIA</v>
      </c>
      <c r="D239" t="str">
        <f>'RESUMEN TOTAL'!E242</f>
        <v>DOMO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(fija)</v>
      </c>
      <c r="C240" t="str">
        <f>'RESUMEN TOTAL'!D243</f>
        <v>BRUSELAS Y SICILIA</v>
      </c>
      <c r="D240" t="str">
        <f>'RESUMEN TOTAL'!E243</f>
        <v>Fija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 t="e">
        <f>'RESUMEN TOTAL'!#REF!</f>
        <v>#REF!</v>
      </c>
    </row>
    <row r="241" spans="1:36" x14ac:dyDescent="0.25">
      <c r="A241" t="str">
        <f>'RESUMEN TOTAL'!A244</f>
        <v>DON JOSE</v>
      </c>
      <c r="B241" t="str">
        <f>'RESUMEN TOTAL'!B244</f>
        <v>PUNTO SEGURO AGUSTIN RAMIREZ INTERCOMUNICADOR</v>
      </c>
      <c r="C241" t="str">
        <f>'RESUMEN TOTAL'!D244</f>
        <v>MALAMBO Y LA TRANQUERA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 t="e">
        <f>'RESUMEN TOTAL'!#REF!</f>
        <v>#REF!</v>
      </c>
    </row>
    <row r="242" spans="1:36" x14ac:dyDescent="0.25">
      <c r="A242" t="str">
        <f>'RESUMEN TOTAL'!A245</f>
        <v>EL PARQUE</v>
      </c>
      <c r="B242" t="str">
        <f>'RESUMEN TOTAL'!B245</f>
        <v>PUNTO SEGURO EL PARQUE INTERCOMUNICADOR</v>
      </c>
      <c r="C242" t="str">
        <f>'RESUMEN TOTAL'!D245</f>
        <v>1282 Y 1201</v>
      </c>
      <c r="D242" t="str">
        <f>'RESUMEN TOTAL'!E245</f>
        <v>Fija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 t="e">
        <f>'RESUMEN TOTAL'!#REF!</f>
        <v>#REF!</v>
      </c>
    </row>
    <row r="243" spans="1:36" x14ac:dyDescent="0.25">
      <c r="A243" t="str">
        <f>'RESUMEN TOTAL'!A246</f>
        <v>INGENIERO ALLAN</v>
      </c>
      <c r="B243" t="str">
        <f>'RESUMEN TOTAL'!B246</f>
        <v>PUNTO SEGURO INGENIERO ALLAN INTERCOMUNICADOR</v>
      </c>
      <c r="C243" t="str">
        <f>'RESUMEN TOTAL'!D246</f>
        <v>DIAG LOS YAGANES Y 1148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 t="e">
        <f>'RESUMEN TOTAL'!#REF!</f>
        <v>#REF!</v>
      </c>
    </row>
    <row r="244" spans="1:36" x14ac:dyDescent="0.25">
      <c r="A244" t="str">
        <f>'RESUMEN TOTAL'!A247</f>
        <v>LUJAN</v>
      </c>
      <c r="B244" t="str">
        <f>'RESUMEN TOTAL'!B247</f>
        <v>PUNTO SEGURO LUJAN (domo)</v>
      </c>
      <c r="C244" t="str">
        <f>'RESUMEN TOTAL'!D247</f>
        <v>DIAG. LOS TILOS Y LOS ALGARROBOS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INTERCOMUNICADOR</v>
      </c>
      <c r="C245" t="str">
        <f>'RESUMEN TOTAL'!D248</f>
        <v>DIAG LOS TILOS Y LOS ALGARROBOS</v>
      </c>
      <c r="D245" t="str">
        <f>'RESUMEN TOTAL'!E248</f>
        <v>Fija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 t="e">
        <f>'RESUMEN TOTAL'!#REF!</f>
        <v>#REF!</v>
      </c>
    </row>
    <row r="246" spans="1:36" x14ac:dyDescent="0.25">
      <c r="A246" t="str">
        <f>'RESUMEN TOTAL'!A249</f>
        <v>ZONA RURAL SANTA ROSA</v>
      </c>
      <c r="B246" t="str">
        <f>'RESUMEN TOTAL'!B249</f>
        <v>PUNTO SEGURO PICO DE ORO INTERCOMUNICADOR</v>
      </c>
      <c r="C246" t="str">
        <f>'RESUMEN TOTAL'!D249</f>
        <v>PISANI Y BULGARIA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TOTAL'!B250</f>
        <v>PUNTO SEGURO SAN JORGE INTERCOMUNICADOR</v>
      </c>
      <c r="C247" t="str">
        <f>'RESUMEN TOTAL'!D250</f>
        <v>CALLE 554 Y 523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SANTA ROSA INTERCOMUNICADOR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 t="e">
        <f>'RESUMEN TOTAL'!#REF!</f>
        <v>#REF!</v>
      </c>
    </row>
    <row r="250" spans="1:36" x14ac:dyDescent="0.25">
      <c r="A250" t="str">
        <f>'RESUMEN TOTAL'!A253</f>
        <v>VILLA ARGENTINA</v>
      </c>
      <c r="B250" t="str">
        <f>'RESUMEN TOTAL'!B253</f>
        <v>PUNTO SEGURO VILLA ARGENTINA INTERCOMUNICADOR</v>
      </c>
      <c r="C250" t="str">
        <f>'RESUMEN TOTAL'!D253</f>
        <v>CALLE 513 Y DIAG PORTELA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 t="e">
        <f>'RESUMEN TOTAL'!#REF!</f>
        <v>#REF!</v>
      </c>
    </row>
    <row r="251" spans="1:36" x14ac:dyDescent="0.25">
      <c r="A251" t="str">
        <f>'RESUMEN TOTAL'!A254</f>
        <v>EL ROCIO</v>
      </c>
      <c r="B251" t="str">
        <f>'RESUMEN TOTAL'!B254</f>
        <v>RCO 01</v>
      </c>
      <c r="C251" t="str">
        <f>'RESUMEN TOTAL'!D254</f>
        <v>AV. LUJAN Y LOBOS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RCO02</v>
      </c>
      <c r="C252" t="str">
        <f>'RESUMEN TOTAL'!D255</f>
        <v>AV. LUJAN Y BRANDSEN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RCO03 (fija 1)</v>
      </c>
      <c r="C253" t="str">
        <f>'RESUMEN TOTAL'!D256</f>
        <v>OLAVARRIA Y CONCORDIA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RCO04 (fija 2)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RCO05 (fija 1)</v>
      </c>
      <c r="C255" t="str">
        <f>'RESUMEN TOTAL'!D258</f>
        <v>LOBOS Y CHASCOMUS</v>
      </c>
      <c r="D255" t="str">
        <f>'RESUMEN TOTAL'!E258</f>
        <v>Fija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RCO06 (fija 2)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 t="e">
        <f>'RESUMEN TOTAL'!#REF!</f>
        <v>#REF!</v>
      </c>
    </row>
    <row r="257" spans="1:36" x14ac:dyDescent="0.25">
      <c r="A257" t="str">
        <f>'RESUMEN TOTAL'!A260</f>
        <v>RICARDO ROJAS</v>
      </c>
      <c r="B257" t="str">
        <f>'RESUMEN TOTAL'!B260</f>
        <v>RRJ01</v>
      </c>
      <c r="C257" t="str">
        <f>'RESUMEN TOTAL'!D260</f>
        <v>AV. LUJAN Y BRAGADO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RRJ02</v>
      </c>
      <c r="C258" t="str">
        <f>'RESUMEN TOTAL'!D261</f>
        <v>AV. LUJAN Y DIAG. LOS POETAS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RRJ03 (fija 1)</v>
      </c>
      <c r="C259" t="str">
        <f>'RESUMEN TOTAL'!D262</f>
        <v>RUBEN DARIO E/ FADER Y DIAG. LOS POETAS</v>
      </c>
      <c r="D259" t="str">
        <f>'RESUMEN TOTAL'!E262</f>
        <v>Fija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RRJ04 (fija 2)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 05</v>
      </c>
      <c r="C261" t="str">
        <f>'RESUMEN TOTAL'!D264</f>
        <v>LUJAN Y RUTA 36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06</v>
      </c>
      <c r="C262" t="str">
        <f>'RESUMEN TOTAL'!D265</f>
        <v>Constancio Vigil y Pablo Groussac</v>
      </c>
      <c r="D262" t="str">
        <f>'RESUMEN TOTAL'!E265</f>
        <v>Domo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07</v>
      </c>
      <c r="C263" t="str">
        <f>'RESUMEN TOTAL'!D266</f>
        <v>Constancio Vigil y Estanislao del Campo</v>
      </c>
      <c r="D263" t="str">
        <f>'RESUMEN TOTAL'!E266</f>
        <v>Domo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08</v>
      </c>
      <c r="C264" t="str">
        <f>'RESUMEN TOTAL'!D267</f>
        <v>Constancio Vigil y Pablo Podesta</v>
      </c>
      <c r="D264" t="str">
        <f>'RESUMEN TOTAL'!E267</f>
        <v>Domo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09</v>
      </c>
      <c r="C265" t="str">
        <f>'RESUMEN TOTAL'!D268</f>
        <v>Constancio Vigil y Jose Ingeniero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10</v>
      </c>
      <c r="C266" t="str">
        <f>'RESUMEN TOTAL'!D269</f>
        <v>LUGONES Y OBLIGADO</v>
      </c>
      <c r="D266" t="str">
        <f>'RESUMEN TOTAL'!E269</f>
        <v>Domo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11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12</v>
      </c>
      <c r="C268" t="str">
        <f>'RESUMEN TOTAL'!D271</f>
        <v>FADER Y DIAGONAL LOS POETAS</v>
      </c>
      <c r="D268" t="str">
        <f>'RESUMEN TOTAL'!E271</f>
        <v>Fija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 t="e">
        <f>'RESUMEN TOTAL'!#REF!</f>
        <v>#REF!</v>
      </c>
    </row>
    <row r="269" spans="1:36" x14ac:dyDescent="0.25">
      <c r="A269" t="str">
        <f>'RESUMEN TOTAL'!A272</f>
        <v>SANTA ANA</v>
      </c>
      <c r="B269" t="str">
        <f>'RESUMEN TOTAL'!B272</f>
        <v>SAN 02</v>
      </c>
      <c r="C269" t="str">
        <f>'RESUMEN TOTAL'!D272</f>
        <v>HUDSON Y SUIPACHA</v>
      </c>
      <c r="D269" t="str">
        <f>'RESUMEN TOTAL'!E272</f>
        <v>Fija 2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SAN01</v>
      </c>
      <c r="C270" t="str">
        <f>'RESUMEN TOTAL'!D273</f>
        <v>HUDSON Y SUIPACHA</v>
      </c>
      <c r="D270" t="str">
        <f>'RESUMEN TOTAL'!E273</f>
        <v>Fija 1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 t="e">
        <f>'RESUMEN TOTAL'!#REF!</f>
        <v>#REF!</v>
      </c>
    </row>
    <row r="271" spans="1:36" x14ac:dyDescent="0.25">
      <c r="A271" t="str">
        <f>'RESUMEN TOTAL'!A274</f>
        <v>PRESIDENTE SARMIENTO</v>
      </c>
      <c r="B271" t="str">
        <f>'RESUMEN TOTAL'!B274</f>
        <v>SAR01</v>
      </c>
      <c r="C271" t="str">
        <f>'RESUMEN TOTAL'!D274</f>
        <v>Storni Y Sanchez de Loria</v>
      </c>
      <c r="D271" t="str">
        <f>'RESUMEN TOTAL'!E274</f>
        <v>Domo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 02 (fija 1)</v>
      </c>
      <c r="C272" t="str">
        <f>'RESUMEN TOTAL'!D275</f>
        <v>DARDO ROCHA Y GABRIELA MISTRAL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03 (fija 2)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04</v>
      </c>
      <c r="C274" t="str">
        <f>'RESUMEN TOTAL'!D277</f>
        <v>MONTES DE OCA Y ALVARADO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05</v>
      </c>
      <c r="C275" t="str">
        <f>'RESUMEN TOTAL'!D278</f>
        <v>ALVARADO Y ROCHA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06</v>
      </c>
      <c r="C276" t="str">
        <f>'RESUMEN TOTAL'!D279</f>
        <v>Necochea y Lorenzini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07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08</v>
      </c>
      <c r="C278" t="str">
        <f>'RESUMEN TOTAL'!D281</f>
        <v>Necochea y Montes de Oca</v>
      </c>
      <c r="D278" t="str">
        <f>'RESUMEN TOTAL'!E281</f>
        <v>Fija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09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 t="e">
        <f>'RESUMEN TOTAL'!#REF!</f>
        <v>#REF!</v>
      </c>
    </row>
    <row r="280" spans="1:36" x14ac:dyDescent="0.25">
      <c r="A280">
        <f>'RESUMEN TOTAL'!A283</f>
        <v>0</v>
      </c>
      <c r="B280" t="str">
        <f>'RESUMEN TOTAL'!B283</f>
        <v>SAR 10</v>
      </c>
      <c r="C280" t="str">
        <f>'RESUMEN TOTAL'!D283</f>
        <v>SENZABELLO Y TINOGASTA</v>
      </c>
      <c r="D280" t="str">
        <f>'RESUMEN TOTAL'!E283</f>
        <v>Domo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11</v>
      </c>
      <c r="C281" t="str">
        <f>'RESUMEN TOTAL'!D284</f>
        <v>SENSABELLO Y BRAILLE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 t="e">
        <f>'RESUMEN TOTAL'!#REF!</f>
        <v>#REF!</v>
      </c>
    </row>
    <row r="282" spans="1:36" x14ac:dyDescent="0.25">
      <c r="A282" t="str">
        <f>'RESUMEN TOTAL'!A285</f>
        <v>SAN EDUARDO</v>
      </c>
      <c r="B282" t="str">
        <f>'RESUMEN TOTAL'!B285</f>
        <v>SEDU01</v>
      </c>
      <c r="C282" t="str">
        <f>'RESUMEN TOTAL'!D285</f>
        <v>San Martin y Sperandio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SEDU02</v>
      </c>
      <c r="C283" t="str">
        <f>'RESUMEN TOTAL'!D286</f>
        <v>Curva de Berraymundo</v>
      </c>
      <c r="D283" t="str">
        <f>'RESUMEN TOTAL'!E286</f>
        <v>Domo</v>
      </c>
      <c r="E283" t="str">
        <f>'RESUMEN TOTAL'!F286</f>
        <v>Fibra Optica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 t="e">
        <f>'RESUMEN TOTAL'!#REF!</f>
        <v>#REF!</v>
      </c>
    </row>
    <row r="284" spans="1:36" x14ac:dyDescent="0.25">
      <c r="A284" t="str">
        <f>'RESUMEN TOTAL'!A287</f>
        <v>VILLA CIRIO</v>
      </c>
      <c r="B284" t="str">
        <f>'RESUMEN TOTAL'!B287</f>
        <v>SEDU03</v>
      </c>
      <c r="C284" t="str">
        <f>'RESUMEN TOTAL'!D287</f>
        <v>Av. San Martin y Las Americas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 t="e">
        <f>'RESUMEN TOTAL'!#REF!</f>
        <v>#REF!</v>
      </c>
    </row>
    <row r="285" spans="1:36" x14ac:dyDescent="0.25">
      <c r="A285" t="str">
        <f>'RESUMEN TOTAL'!A288</f>
        <v>SAN EMILIO</v>
      </c>
      <c r="B285" t="str">
        <f>'RESUMEN TOTAL'!B288</f>
        <v>SEMI01</v>
      </c>
      <c r="C285" t="str">
        <f>'RESUMEN TOTAL'!D288</f>
        <v>San Martin y Av. del Trabajo</v>
      </c>
      <c r="D285" t="str">
        <f>'RESUMEN TOTAL'!E288</f>
        <v>Domo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 02</v>
      </c>
      <c r="C286" t="str">
        <f>'RESUMEN TOTAL'!D289</f>
        <v>Cno. Gral. Belgrano y Francia</v>
      </c>
      <c r="D286" t="str">
        <f>'RESUMEN TOTAL'!E289</f>
        <v>Domo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SEMI03 (fija 1)</v>
      </c>
      <c r="C287" t="str">
        <f>'RESUMEN TOTAL'!D290</f>
        <v>GORRITI E/ GALARZA Y LOPE DE VEGA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SEMI04 (fija 2)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 t="e">
        <f>'RESUMEN TOTAL'!#REF!</f>
        <v>#REF!</v>
      </c>
    </row>
    <row r="289" spans="1:36" x14ac:dyDescent="0.25">
      <c r="A289" t="str">
        <f>'RESUMEN TOTAL'!A292</f>
        <v>LA SIRENA</v>
      </c>
      <c r="B289" t="str">
        <f>'RESUMEN TOTAL'!B292</f>
        <v>SIR01</v>
      </c>
      <c r="C289" t="str">
        <f>'RESUMEN TOTAL'!D292</f>
        <v>Moran y Calle 14</v>
      </c>
      <c r="D289" t="str">
        <f>'RESUMEN TOTAL'!E292</f>
        <v>DOMO</v>
      </c>
      <c r="E289" t="str">
        <f>'RESUMEN TOTAL'!F292</f>
        <v>Radio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 t="e">
        <f>'RESUMEN TOTAL'!#REF!</f>
        <v>#REF!</v>
      </c>
    </row>
    <row r="290" spans="1:36" x14ac:dyDescent="0.25">
      <c r="A290" t="str">
        <f>'RESUMEN TOTAL'!A293</f>
        <v>SAN EDUARDO</v>
      </c>
      <c r="B290" t="str">
        <f>'RESUMEN TOTAL'!B293</f>
        <v>SIR 02</v>
      </c>
      <c r="C290" t="str">
        <f>'RESUMEN TOTAL'!D293</f>
        <v>Victorino de la Plaza y Argentina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03</v>
      </c>
      <c r="C291" t="str">
        <f>'RESUMEN TOTAL'!D294</f>
        <v>MONTES Y LONARDI</v>
      </c>
      <c r="D291" t="str">
        <f>'RESUMEN TOTAL'!E294</f>
        <v>DOMO</v>
      </c>
      <c r="E291" t="str">
        <f>'RESUMEN TOTAL'!F294</f>
        <v>Radio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 04</v>
      </c>
      <c r="C292" t="str">
        <f>'RESUMEN TOTAL'!D295</f>
        <v>AV. MONTEVERDE Y MORAN</v>
      </c>
      <c r="D292" t="str">
        <f>'RESUMEN TOTAL'!E295</f>
        <v>Domo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05 (FIJA 01)</v>
      </c>
      <c r="C293" t="str">
        <f>'RESUMEN TOTAL'!D296</f>
        <v>AV. MONTEVERDE Y MORAN</v>
      </c>
      <c r="D293" t="str">
        <f>'RESUMEN TOTAL'!E296</f>
        <v>Fija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06 (FIJA 02)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 t="e">
        <f>'RESUMEN TOTAL'!#REF!</f>
        <v>#REF!</v>
      </c>
    </row>
    <row r="295" spans="1:36" x14ac:dyDescent="0.25">
      <c r="A295" t="str">
        <f>'RESUMEN TOTAL'!A298</f>
        <v>VILLA AURORA</v>
      </c>
      <c r="B295" t="str">
        <f>'RESUMEN TOTAL'!B298</f>
        <v>SIR07 (fija 1)</v>
      </c>
      <c r="C295" t="str">
        <f>'RESUMEN TOTAL'!D298</f>
        <v>MONTEVERDE Y URIBURU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SIR08 (fija 2)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SIR09 (fija 1)</v>
      </c>
      <c r="C297" t="str">
        <f>'RESUMEN TOTAL'!D300</f>
        <v>GUIDO SPANO Y MORAN</v>
      </c>
      <c r="D297" t="str">
        <f>'RESUMEN TOTAL'!E300</f>
        <v>Fija</v>
      </c>
      <c r="E297" t="str">
        <f>'RESUMEN TOTAL'!F300</f>
        <v>Fibra Optica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SIR10 (fija 2)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SIR11 (fija 1)</v>
      </c>
      <c r="C299" t="str">
        <f>'RESUMEN TOTAL'!D302</f>
        <v>LARREA Y GUARDIA NACIONAL</v>
      </c>
      <c r="D299" t="str">
        <f>'RESUMEN TOTAL'!E302</f>
        <v>Fija</v>
      </c>
      <c r="E299" t="str">
        <f>'RESUMEN TOTAL'!F302</f>
        <v>Fibra Optica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SIR12 (fija 2)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 13</v>
      </c>
      <c r="C301" t="str">
        <f>'RESUMEN TOTAL'!D304</f>
        <v>AV MONTEVERDE Y URIBURU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 14</v>
      </c>
      <c r="C302" t="str">
        <f>'RESUMEN TOTAL'!D305</f>
        <v>MANUEL IGLESIAS Y PEDRAZA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15</v>
      </c>
      <c r="C303" t="str">
        <f>'RESUMEN TOTAL'!D306</f>
        <v>Monteverde y Azara</v>
      </c>
      <c r="D303" t="str">
        <f>'RESUMEN TOTAL'!E306</f>
        <v>Domo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 t="e">
        <f>'RESUMEN TOTAL'!#REF!</f>
        <v>#REF!</v>
      </c>
    </row>
    <row r="304" spans="1:36" x14ac:dyDescent="0.25">
      <c r="A304" t="str">
        <f>'RESUMEN TOTAL'!A307</f>
        <v>SAN JORGE</v>
      </c>
      <c r="B304" t="str">
        <f>'RESUMEN TOTAL'!B307</f>
        <v>SJO 03</v>
      </c>
      <c r="C304" t="str">
        <f>'RESUMEN TOTAL'!D307</f>
        <v>517 Y 580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04</v>
      </c>
      <c r="C305" t="str">
        <f>'RESUMEN TOTAL'!D308</f>
        <v>552 Y 519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09 (FIJA 1)</v>
      </c>
      <c r="C306" t="str">
        <f>'RESUMEN TOTAL'!D309</f>
        <v>515 Y 566</v>
      </c>
      <c r="D306" t="str">
        <f>'RESUMEN TOTAL'!E309</f>
        <v>Fija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10 (FIJA 2)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SJO01</v>
      </c>
      <c r="C308" t="str">
        <f>'RESUMEN TOTAL'!D311</f>
        <v>Calle 554 y 527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SJO02</v>
      </c>
      <c r="C309" t="str">
        <f>'RESUMEN TOTAL'!D312</f>
        <v>Calle 554 y 511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SJO05 (fija 1)</v>
      </c>
      <c r="C310" t="str">
        <f>'RESUMEN TOTAL'!D313</f>
        <v>511 Y 560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SJO06 (fija 2)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SJO07 (fija 1)</v>
      </c>
      <c r="C312" t="str">
        <f>'RESUMEN TOTAL'!D315</f>
        <v>503 Y 556</v>
      </c>
      <c r="D312" t="str">
        <f>'RESUMEN TOTAL'!E315</f>
        <v>Fija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SJO08 (fija 2)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 t="e">
        <f>'RESUMEN TOTAL'!#REF!</f>
        <v>#REF!</v>
      </c>
    </row>
    <row r="314" spans="1:36" x14ac:dyDescent="0.25">
      <c r="A314" t="str">
        <f>'RESUMEN TOTAL'!A317</f>
        <v>SANTO TOMAS</v>
      </c>
      <c r="B314" t="str">
        <f>'RESUMEN TOTAL'!B317</f>
        <v>SJU01</v>
      </c>
      <c r="C314" t="str">
        <f>'RESUMEN TOTAL'!D317</f>
        <v>Ruta 36 y Pte.Peron</v>
      </c>
      <c r="D314" t="str">
        <f>'RESUMEN TOTAL'!E317</f>
        <v>Domo</v>
      </c>
      <c r="E314" t="str">
        <f>'RESUMEN TOTAL'!F317</f>
        <v>Radio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 t="e">
        <f>'RESUMEN TOTAL'!#REF!</f>
        <v>#REF!</v>
      </c>
    </row>
    <row r="315" spans="1:36" x14ac:dyDescent="0.25">
      <c r="A315" t="str">
        <f>'RESUMEN TOTAL'!A318</f>
        <v>VILLA GENERAL SAN MARTIN</v>
      </c>
      <c r="B315" t="str">
        <f>'RESUMEN TOTAL'!B318</f>
        <v>SMA01</v>
      </c>
      <c r="C315" t="str">
        <f>'RESUMEN TOTAL'!D318</f>
        <v>Hudson y Montevideo</v>
      </c>
      <c r="D315" t="str">
        <f>'RESUMEN TOTAL'!E318</f>
        <v>DOMO</v>
      </c>
      <c r="E315" t="str">
        <f>'RESUMEN TOTAL'!F318</f>
        <v>Radio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SMA02</v>
      </c>
      <c r="C316" t="str">
        <f>'RESUMEN TOTAL'!D319</f>
        <v>Hudson y San Nicolas</v>
      </c>
      <c r="D316" t="str">
        <f>'RESUMEN TOTAL'!E319</f>
        <v>Domo</v>
      </c>
      <c r="E316" t="str">
        <f>'RESUMEN TOTAL'!F319</f>
        <v>Radio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 03</v>
      </c>
      <c r="C317" t="str">
        <f>'RESUMEN TOTAL'!D320</f>
        <v>ROSARIO Y SAN NICOLAS</v>
      </c>
      <c r="D317" t="str">
        <f>'RESUMEN TOTAL'!E320</f>
        <v>Domo</v>
      </c>
      <c r="E317" t="str">
        <f>'RESUMEN TOTAL'!F320</f>
        <v>Radio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04</v>
      </c>
      <c r="C318" t="str">
        <f>'RESUMEN TOTAL'!D321</f>
        <v>HUDSON Y MONTEVIDEO</v>
      </c>
      <c r="D318" t="str">
        <f>'RESUMEN TOTAL'!E321</f>
        <v>FIJA</v>
      </c>
      <c r="E318" t="str">
        <f>'RESUMEN TOTAL'!F321</f>
        <v>Radio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SMA05</v>
      </c>
      <c r="C319" t="str">
        <f>'RESUMEN TOTAL'!D322</f>
        <v>MONTEVIDEO Y VILLEGAS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06</v>
      </c>
      <c r="C320" t="str">
        <f>'RESUMEN TOTAL'!D323</f>
        <v>AV. HUDSON Y RIO IGUAZU</v>
      </c>
      <c r="D320" t="str">
        <f>'RESUMEN TOTAL'!E323</f>
        <v>DOMO</v>
      </c>
      <c r="E320" t="str">
        <f>'RESUMEN TOTAL'!F323</f>
        <v>Fibra Optica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07</v>
      </c>
      <c r="C321" t="str">
        <f>'RESUMEN TOTAL'!D324</f>
        <v>AV. HUDSON Y RIO TURBIO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 t="e">
        <f>'RESUMEN TOTAL'!#REF!</f>
        <v>#REF!</v>
      </c>
    </row>
    <row r="322" spans="1:36" x14ac:dyDescent="0.25">
      <c r="A322" t="str">
        <f>'RESUMEN TOTAL'!A325</f>
        <v>SAN MARTIN</v>
      </c>
      <c r="B322" t="str">
        <f>'RESUMEN TOTAL'!B325</f>
        <v>SMA 08</v>
      </c>
      <c r="C322" t="str">
        <f>'RESUMEN TOTAL'!D325</f>
        <v>12 De Octubre y H. Lagos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09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 t="e">
        <f>'RESUMEN TOTAL'!#REF!</f>
        <v>#REF!</v>
      </c>
    </row>
    <row r="324" spans="1:36" x14ac:dyDescent="0.25">
      <c r="A324" t="str">
        <f>'RESUMEN TOTAL'!A327</f>
        <v>SAN NICOLAS</v>
      </c>
      <c r="B324" t="str">
        <f>'RESUMEN TOTAL'!B327</f>
        <v>SNI01 (fija 1)</v>
      </c>
      <c r="C324" t="str">
        <f>'RESUMEN TOTAL'!D327</f>
        <v>SARRATEA E/ EEUU DE A. Y AGRELO</v>
      </c>
      <c r="D324" t="str">
        <f>'RESUMEN TOTAL'!E327</f>
        <v>Fija</v>
      </c>
      <c r="E324" t="str">
        <f>'RESUMEN TOTAL'!F327</f>
        <v>Fibra Optica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SNI02 (fija 2)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 03 (fija 1)</v>
      </c>
      <c r="C326" t="str">
        <f>'RESUMEN TOTAL'!D329</f>
        <v>SARRATEA Y LOS TREBOLES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04 (fija 2)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 t="e">
        <f>'RESUMEN TOTAL'!#REF!</f>
        <v>#REF!</v>
      </c>
    </row>
    <row r="328" spans="1:36" x14ac:dyDescent="0.25">
      <c r="A328" t="str">
        <f>'RESUMEN TOTAL'!A331</f>
        <v>SANTA ROSA</v>
      </c>
      <c r="B328" t="str">
        <f>'RESUMEN TOTAL'!B331</f>
        <v>SRO 04</v>
      </c>
      <c r="C328" t="str">
        <f>'RESUMEN TOTAL'!D331</f>
        <v>Belgica y Andorra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08</v>
      </c>
      <c r="C329" t="str">
        <f>'RESUMEN TOTAL'!D332</f>
        <v>NOVAK E/ DESSY Y BELGICA (POLIDEPORTIVO LA PATRIADA)</v>
      </c>
      <c r="D329" t="str">
        <f>'RESUMEN TOTAL'!E332</f>
        <v>Domo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11</v>
      </c>
      <c r="C330" t="str">
        <f>'RESUMEN TOTAL'!D333</f>
        <v>MILAN Y MALLORCA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 t="e">
        <f>'RESUMEN TOTAL'!#REF!</f>
        <v>#REF!</v>
      </c>
    </row>
    <row r="331" spans="1:36" x14ac:dyDescent="0.25">
      <c r="A331" t="str">
        <f>'RESUMEN TOTAL'!A334</f>
        <v>ZONA RURAL SANTA ROSA</v>
      </c>
      <c r="B331" t="str">
        <f>'RESUMEN TOTAL'!B334</f>
        <v>SRO 13 (fija 1)</v>
      </c>
      <c r="C331" t="str">
        <f>'RESUMEN TOTAL'!D334</f>
        <v>BRUSELAS E/ GRECIA Y CHECOSLOVAQUIA</v>
      </c>
      <c r="D331" t="str">
        <f>'RESUMEN TOTAL'!E334</f>
        <v>Fija</v>
      </c>
      <c r="E331" t="str">
        <f>'RESUMEN TOTAL'!F334</f>
        <v>RADIO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14 (fija 2)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18 (fija 1)</v>
      </c>
      <c r="C333" t="str">
        <f>'RESUMEN TOTAL'!D336</f>
        <v>GRAN CANARIA Y BUDAPEST</v>
      </c>
      <c r="D333" t="str">
        <f>'RESUMEN TOTAL'!E336</f>
        <v>Fija</v>
      </c>
      <c r="E333" t="str">
        <f>'RESUMEN TOTAL'!F336</f>
        <v>Fibra Optica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19 (fija 2)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SRO09</v>
      </c>
      <c r="C341" t="str">
        <f>'RESUMEN TOTAL'!D344</f>
        <v>BUCAREST E/ ALEMANIA Y CAFFERATA</v>
      </c>
      <c r="D341" t="str">
        <f>'RESUMEN TOTAL'!E344</f>
        <v>DOMO</v>
      </c>
      <c r="E341" t="str">
        <f>'RESUMEN TOTAL'!F344</f>
        <v>Radio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SRO10</v>
      </c>
      <c r="C342" t="str">
        <f>'RESUMEN TOTAL'!D345</f>
        <v>DINAMARCA Y MILAN</v>
      </c>
      <c r="D342" t="str">
        <f>'RESUMEN TOTAL'!E345</f>
        <v>DOMO</v>
      </c>
      <c r="E342" t="str">
        <f>'RESUMEN TOTAL'!F345</f>
        <v>Radio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SRO15</v>
      </c>
      <c r="C344" t="str">
        <f>'RESUMEN TOTAL'!D347</f>
        <v>NOVAK Y TIRANA (614)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SRO16 (fija 1)</v>
      </c>
      <c r="C345" t="str">
        <f>'RESUMEN TOTAL'!D348</f>
        <v>ANDORRA E/ BELGICA Y SAN MARINO</v>
      </c>
      <c r="D345" t="str">
        <f>'RESUMEN TOTAL'!E348</f>
        <v>Fija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SRO17 (fija 2)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 t="e">
        <f>'RESUMEN TOTAL'!#REF!</f>
        <v>#REF!</v>
      </c>
    </row>
    <row r="347" spans="1:36" x14ac:dyDescent="0.25">
      <c r="A347" t="str">
        <f>'RESUMEN TOTAL'!A350</f>
        <v>SAN RUDECINDO</v>
      </c>
      <c r="B347" t="str">
        <f>'RESUMEN TOTAL'!B350</f>
        <v>SRU01 (fija 1)</v>
      </c>
      <c r="C347" t="str">
        <f>'RESUMEN TOTAL'!D350</f>
        <v>HERNANDARIAS Y AMBATO</v>
      </c>
      <c r="D347" t="str">
        <f>'RESUMEN TOTAL'!E350</f>
        <v>Fija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SRU02 (fija 2)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SRU03</v>
      </c>
      <c r="C349" t="str">
        <f>'RESUMEN TOTAL'!D352</f>
        <v>SANTA SOFIA Y LUIS AGOTE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 t="e">
        <f>'RESUMEN TOTAL'!#REF!</f>
        <v>#REF!</v>
      </c>
    </row>
    <row r="350" spans="1:36" x14ac:dyDescent="0.25">
      <c r="A350" t="str">
        <f>'RESUMEN TOTAL'!A353</f>
        <v>PRESIDENTE SARMIENTO</v>
      </c>
      <c r="B350" t="str">
        <f>'RESUMEN TOTAL'!B353</f>
        <v>VANG 09</v>
      </c>
      <c r="C350" t="str">
        <f>'RESUMEN TOTAL'!D353</f>
        <v>Ruta 36 y Senzabello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 t="e">
        <f>'RESUMEN TOTAL'!#REF!</f>
        <v>#REF!</v>
      </c>
    </row>
    <row r="351" spans="1:36" x14ac:dyDescent="0.25">
      <c r="A351" t="str">
        <f>'RESUMEN TOTAL'!A354</f>
        <v>VILLA ANGELICA</v>
      </c>
      <c r="B351" t="str">
        <f>'RESUMEN TOTAL'!B354</f>
        <v>VANG01</v>
      </c>
      <c r="C351" t="str">
        <f>'RESUMEN TOTAL'!D354</f>
        <v>Senzabello y Necochea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VANG02</v>
      </c>
      <c r="C352" t="str">
        <f>'RESUMEN TOTAL'!D355</f>
        <v>Thevenet y Ruta 36</v>
      </c>
      <c r="D352" t="str">
        <f>'RESUMEN TOTAL'!E355</f>
        <v>Domo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 t="e">
        <f>'RESUMEN TOTAL'!#REF!</f>
        <v>#REF!</v>
      </c>
    </row>
    <row r="353" spans="1:36" x14ac:dyDescent="0.25">
      <c r="A353" t="str">
        <f>'RESUMEN TOTAL'!A356</f>
        <v>VILLA DEL PLATA</v>
      </c>
      <c r="B353" t="str">
        <f>'RESUMEN TOTAL'!B356</f>
        <v>VANG03</v>
      </c>
      <c r="C353" t="str">
        <f>'RESUMEN TOTAL'!D356</f>
        <v>Thevenet 1950</v>
      </c>
      <c r="D353" t="str">
        <f>'RESUMEN TOTAL'!E356</f>
        <v>Domo</v>
      </c>
      <c r="E353" t="str">
        <f>'RESUMEN TOTAL'!F356</f>
        <v>Fibra Optica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VANG04</v>
      </c>
      <c r="C354" t="str">
        <f>'RESUMEN TOTAL'!D357</f>
        <v>Storni e/Thevenet y Calle 158</v>
      </c>
      <c r="D354" t="str">
        <f>'RESUMEN TOTAL'!E357</f>
        <v>DOMO</v>
      </c>
      <c r="E354" t="str">
        <f>'RESUMEN TOTAL'!F357</f>
        <v>Fibra Optica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VANG05</v>
      </c>
      <c r="C355" t="str">
        <f>'RESUMEN TOTAL'!D358</f>
        <v>Storni y Thevenet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VANG06</v>
      </c>
      <c r="C356" t="str">
        <f>'RESUMEN TOTAL'!D359</f>
        <v>Arenales e/Thevenet y Calle 158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VANG07</v>
      </c>
      <c r="C357" t="str">
        <f>'RESUMEN TOTAL'!D360</f>
        <v>Arenales y Thevenet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VANG08</v>
      </c>
      <c r="C358" t="str">
        <f>'RESUMEN TOTAL'!D361</f>
        <v>Calle 158 al 2200</v>
      </c>
      <c r="D358" t="str">
        <f>'RESUMEN TOTAL'!E361</f>
        <v>Domo</v>
      </c>
      <c r="E358" t="str">
        <f>'RESUMEN TOTAL'!F361</f>
        <v>PTO A FO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VANG10</v>
      </c>
      <c r="C359" t="str">
        <f>'RESUMEN TOTAL'!D362</f>
        <v>Senzabello y Braile</v>
      </c>
      <c r="D359" t="str">
        <f>'RESUMEN TOTAL'!E362</f>
        <v>fija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VANG11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VANG12</v>
      </c>
      <c r="C361" t="str">
        <f>'RESUMEN TOTAL'!D364</f>
        <v>TAPALQUE E/ BOLIVAR Y GORRITI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VANG13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 t="e">
        <f>'RESUMEN TOTAL'!#REF!</f>
        <v>#REF!</v>
      </c>
    </row>
    <row r="363" spans="1:36" x14ac:dyDescent="0.25">
      <c r="A363" t="str">
        <f>'RESUMEN TOTAL'!A366</f>
        <v>VILLA ARGENTINA</v>
      </c>
      <c r="B363" t="str">
        <f>'RESUMEN TOTAL'!B366</f>
        <v>VAR 01</v>
      </c>
      <c r="C363" t="str">
        <f>'RESUMEN TOTAL'!D366</f>
        <v>Calle 519 y 546</v>
      </c>
      <c r="D363" t="str">
        <f>'RESUMEN TOTAL'!E366</f>
        <v>Domo</v>
      </c>
      <c r="E363" t="str">
        <f>'RESUMEN TOTAL'!F366</f>
        <v>Radio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02</v>
      </c>
      <c r="C364" t="str">
        <f>'RESUMEN TOTAL'!D367</f>
        <v>DIAGONAL LOS TILOS Y 542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VAR03 (fija 1)</v>
      </c>
      <c r="C365" t="str">
        <f>'RESUMEN TOTAL'!D368</f>
        <v>509 y 546</v>
      </c>
      <c r="D365" t="str">
        <f>'RESUMEN TOTAL'!E368</f>
        <v>Fija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VAR04 (fija 2)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VAR05 (fija 1)</v>
      </c>
      <c r="C367" t="str">
        <f>'RESUMEN TOTAL'!D370</f>
        <v>511 E/ 544 Y 546</v>
      </c>
      <c r="D367" t="str">
        <f>'RESUMEN TOTAL'!E370</f>
        <v>Fija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VAR06 (fija 2)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VAR07</v>
      </c>
      <c r="C369" t="str">
        <f>'RESUMEN TOTAL'!D372</f>
        <v>DIAG. LOS TILOS Y 517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08 (fija 1)</v>
      </c>
      <c r="C370" t="str">
        <f>'RESUMEN TOTAL'!D373</f>
        <v>534 Y 523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09 (fija 2)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VAR10 (fija 1)</v>
      </c>
      <c r="C372" t="str">
        <f>'RESUMEN TOTAL'!D375</f>
        <v>532 A Y 523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VAR11 (fija 2)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VAR12</v>
      </c>
      <c r="C374" t="str">
        <f>'RESUMEN TOTAL'!D377</f>
        <v>Calle 527 y Portela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 t="str">
        <f>'RESUMEN TOTAL'!AA377</f>
        <v xml:space="preserve"> 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VAR13</v>
      </c>
      <c r="C375" t="str">
        <f>'RESUMEN TOTAL'!D378</f>
        <v>Calle 527 y 532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VAR14</v>
      </c>
      <c r="C376" t="str">
        <f>'RESUMEN TOTAL'!D379</f>
        <v>Pportela y 517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 t="e">
        <f>'RESUMEN TOTAL'!#REF!</f>
        <v>#REF!</v>
      </c>
    </row>
    <row r="377" spans="1:36" x14ac:dyDescent="0.25">
      <c r="A377" t="str">
        <f>'RESUMEN TOTAL'!A380</f>
        <v>VILLA VATTEONE</v>
      </c>
      <c r="B377" t="str">
        <f>'RESUMEN TOTAL'!B380</f>
        <v>VAT01</v>
      </c>
      <c r="C377" t="str">
        <f>'RESUMEN TOTAL'!D380</f>
        <v>Montevideo y El ChaÃ±ar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 CENTRO</v>
      </c>
      <c r="B378" t="str">
        <f>'RESUMEN TOTAL'!B381</f>
        <v>VAT02</v>
      </c>
      <c r="C378" t="str">
        <f>'RESUMEN TOTAL'!D381</f>
        <v>Eva Peron y 12 de Octubre</v>
      </c>
      <c r="D378" t="str">
        <f>'RESUMEN TOTAL'!E381</f>
        <v>Domo</v>
      </c>
      <c r="E378" t="str">
        <f>'RESUMEN TOTAL'!F381</f>
        <v>Fibra Optica</v>
      </c>
      <c r="F378">
        <f>'RESUMEN TOTAL'!K381</f>
        <v>0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VAT03</v>
      </c>
      <c r="C379" t="str">
        <f>'RESUMEN TOTAL'!D382</f>
        <v>Lavalle y Belgrano</v>
      </c>
      <c r="D379" t="str">
        <f>'RESUMEN TOTAL'!E382</f>
        <v>Domo</v>
      </c>
      <c r="E379" t="str">
        <f>'RESUMEN TOTAL'!F382</f>
        <v>Fibra Optica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VAT04</v>
      </c>
      <c r="C380" t="str">
        <f>'RESUMEN TOTAL'!D383</f>
        <v>Lavalle y Entre Rios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VAT05</v>
      </c>
      <c r="C381" t="str">
        <f>'RESUMEN TOTAL'!D384</f>
        <v>Lavalle y Colombia</v>
      </c>
      <c r="D381" t="str">
        <f>'RESUMEN TOTAL'!E384</f>
        <v>Domo</v>
      </c>
      <c r="E381" t="str">
        <f>'RESUMEN TOTAL'!F384</f>
        <v>Radio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VAT06</v>
      </c>
      <c r="C382" t="str">
        <f>'RESUMEN TOTAL'!D385</f>
        <v>Eva Peron y Pueyrredon</v>
      </c>
      <c r="D382" t="str">
        <f>'RESUMEN TOTAL'!E385</f>
        <v>Domo</v>
      </c>
      <c r="E382" t="str">
        <f>'RESUMEN TOTAL'!F385</f>
        <v>Fibra Optica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VAT07</v>
      </c>
      <c r="C383" t="str">
        <f>'RESUMEN TOTAL'!D386</f>
        <v>Eva Peron y Lavalle</v>
      </c>
      <c r="D383">
        <f>'RESUMEN TOTAL'!E386</f>
        <v>0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</v>
      </c>
      <c r="B384" t="str">
        <f>'RESUMEN TOTAL'!B387</f>
        <v>VAT08</v>
      </c>
      <c r="C384" t="str">
        <f>'RESUMEN TOTAL'!D387</f>
        <v>12 de Octubre y Florida</v>
      </c>
      <c r="D384" t="str">
        <f>'RESUMEN TOTAL'!E387</f>
        <v>Domo</v>
      </c>
      <c r="E384" t="str">
        <f>'RESUMEN TOTAL'!F387</f>
        <v>FIBRA OPTICA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VAT09</v>
      </c>
      <c r="C385" t="str">
        <f>'RESUMEN TOTAL'!D388</f>
        <v>Montevideo y Alsina</v>
      </c>
      <c r="D385" t="str">
        <f>'RESUMEN TOTAL'!E388</f>
        <v>Domo</v>
      </c>
      <c r="E385" t="str">
        <f>'RESUMEN TOTAL'!F388</f>
        <v>Fibra Optica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 10</v>
      </c>
      <c r="C386" t="str">
        <f>'RESUMEN TOTAL'!D389</f>
        <v>Belgrano y Quintana</v>
      </c>
      <c r="D386" t="str">
        <f>'RESUMEN TOTAL'!E389</f>
        <v>Domo</v>
      </c>
      <c r="E386" t="str">
        <f>'RESUMEN TOTAL'!F389</f>
        <v>Fibra Optica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VAT11</v>
      </c>
      <c r="C387" t="str">
        <f>'RESUMEN TOTAL'!D390</f>
        <v>Mainini y Montevideo</v>
      </c>
      <c r="D387" t="str">
        <f>'RESUMEN TOTAL'!E390</f>
        <v>Domo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VAT12</v>
      </c>
      <c r="C388" t="str">
        <f>'RESUMEN TOTAL'!D391</f>
        <v>12 DE OCTUBRE Y CHACO</v>
      </c>
      <c r="D388" t="str">
        <f>'RESUMEN TOTAL'!E391</f>
        <v>DOMO</v>
      </c>
      <c r="E388" t="str">
        <f>'RESUMEN TOTAL'!F391</f>
        <v>PTO A FO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VAT13</v>
      </c>
      <c r="C389" t="str">
        <f>'RESUMEN TOTAL'!D392</f>
        <v>Av.12 de Octubre y Belgrano</v>
      </c>
      <c r="D389" t="str">
        <f>'RESUMEN TOTAL'!E392</f>
        <v>Domo</v>
      </c>
      <c r="E389" t="str">
        <f>'RESUMEN TOTAL'!F392</f>
        <v>PTO A FO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 14</v>
      </c>
      <c r="C390" t="str">
        <f>'RESUMEN TOTAL'!D393</f>
        <v>FLORIDA Y MONTEVIDEO</v>
      </c>
      <c r="D390" t="str">
        <f>'RESUMEN TOTAL'!E393</f>
        <v>DOMO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15</v>
      </c>
      <c r="C391" t="str">
        <f>'RESUMEN TOTAL'!D394</f>
        <v>CORRIENTES Y VICENTE LOPEZ</v>
      </c>
      <c r="D391" t="str">
        <f>'RESUMEN TOTAL'!E394</f>
        <v>DOMO</v>
      </c>
      <c r="E391" t="str">
        <f>'RESUMEN TOTAL'!F394</f>
        <v>PTO A FO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16</v>
      </c>
      <c r="C392" t="str">
        <f>'RESUMEN TOTAL'!D395</f>
        <v>MONTEVIDEO Y CHACO</v>
      </c>
      <c r="D392" t="str">
        <f>'RESUMEN TOTAL'!E395</f>
        <v>DOMO</v>
      </c>
      <c r="E392" t="str">
        <f>'RESUMEN TOTAL'!F395</f>
        <v>PTO A FO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17</v>
      </c>
      <c r="C393" t="str">
        <f>'RESUMEN TOTAL'!D396</f>
        <v>CHAÑAR Y URUGUAY</v>
      </c>
      <c r="D393" t="str">
        <f>'RESUMEN TOTAL'!E396</f>
        <v>DOMO</v>
      </c>
      <c r="E393" t="str">
        <f>'RESUMEN TOTAL'!F396</f>
        <v>PTO A FO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VAT18</v>
      </c>
      <c r="C394" t="str">
        <f>'RESUMEN TOTAL'!D397</f>
        <v>LAVALLE Y FONROUGE</v>
      </c>
      <c r="D394" t="str">
        <f>'RESUMEN TOTAL'!E397</f>
        <v>DOMO</v>
      </c>
      <c r="E394" t="str">
        <f>'RESUMEN TOTAL'!F397</f>
        <v>PTO A FO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VAT19</v>
      </c>
      <c r="C395" t="str">
        <f>'RESUMEN TOTAL'!D398</f>
        <v>QUINTANA Y FONROUGE ( TUCUMAN )</v>
      </c>
      <c r="D395" t="str">
        <f>'RESUMEN TOTAL'!E398</f>
        <v>DOMO</v>
      </c>
      <c r="E395" t="str">
        <f>'RESUMEN TOTAL'!F398</f>
        <v>Radio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20</v>
      </c>
      <c r="C396" t="str">
        <f>'RESUMEN TOTAL'!D399</f>
        <v>URUGUAY Y PILCOMAYO</v>
      </c>
      <c r="D396" t="str">
        <f>'RESUMEN TOTAL'!E399</f>
        <v>FIJA</v>
      </c>
      <c r="E396" t="str">
        <f>'RESUMEN TOTAL'!F399</f>
        <v>Radio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 21 (fija 1)</v>
      </c>
      <c r="C397" t="str">
        <f>'RESUMEN TOTAL'!D400</f>
        <v>QUINTANA E/ BELGRANO Y FONROUGE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22 (fija 2)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VAT23 (fija 1)</v>
      </c>
      <c r="C399" t="str">
        <f>'RESUMEN TOTAL'!D402</f>
        <v>EVA PERON Y "EL TUNEL" (BAJO NIVEL)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VAT24 (fija 2)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25</v>
      </c>
      <c r="C401" t="str">
        <f>'RESUMEN TOTAL'!D404</f>
        <v>Mainini y Uruguay</v>
      </c>
      <c r="D401" t="str">
        <f>'RESUMEN TOTAL'!E404</f>
        <v>Fija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26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</v>
      </c>
      <c r="B403" t="str">
        <f>'RESUMEN TOTAL'!B406</f>
        <v>VAT 27</v>
      </c>
      <c r="C403" t="str">
        <f>'RESUMEN TOTAL'!D406</f>
        <v>12 DE OCTUBRE Y ROSARIO</v>
      </c>
      <c r="D403" t="str">
        <f>'RESUMEN TOTAL'!E406</f>
        <v>DOMO</v>
      </c>
      <c r="E403" t="str">
        <f>'RESUMEN TOTAL'!F406</f>
        <v>Fibra Optica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 t="e">
        <f>'RESUMEN TOTAL'!#REF!</f>
        <v>#REF!</v>
      </c>
    </row>
    <row r="404" spans="1:36" x14ac:dyDescent="0.25">
      <c r="A404" t="str">
        <f>'RESUMEN TOTAL'!A407</f>
        <v>VILLA AURORA</v>
      </c>
      <c r="B404" t="str">
        <f>'RESUMEN TOTAL'!B407</f>
        <v>VAU 01</v>
      </c>
      <c r="C404" t="str">
        <f>'RESUMEN TOTAL'!D407</f>
        <v>San Martin y Monteverde</v>
      </c>
      <c r="D404" t="str">
        <f>'RESUMEN TOTAL'!E407</f>
        <v>Domo</v>
      </c>
      <c r="E404" t="str">
        <f>'RESUMEN TOTAL'!F407</f>
        <v>Fibra Optica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 t="e">
        <f>'RESUMEN TOTAL'!#REF!</f>
        <v>#REF!</v>
      </c>
    </row>
    <row r="405" spans="1:36" x14ac:dyDescent="0.25">
      <c r="A405" t="str">
        <f>'RESUMEN TOTAL'!A408</f>
        <v>SAN EMILIO</v>
      </c>
      <c r="B405" t="str">
        <f>'RESUMEN TOTAL'!B408</f>
        <v>VAU 02</v>
      </c>
      <c r="C405" t="str">
        <f>'RESUMEN TOTAL'!D408</f>
        <v>San Martin y Lope de Vega</v>
      </c>
      <c r="D405" t="str">
        <f>'RESUMEN TOTAL'!E408</f>
        <v>Domo</v>
      </c>
      <c r="E405" t="str">
        <f>'RESUMEN TOTAL'!F408</f>
        <v>Fibra Optica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 t="e">
        <f>'RESUMEN TOTAL'!#REF!</f>
        <v>#REF!</v>
      </c>
    </row>
    <row r="406" spans="1:36" x14ac:dyDescent="0.25">
      <c r="A406" t="str">
        <f>'RESUMEN TOTAL'!A409</f>
        <v>VILLA AURORA</v>
      </c>
      <c r="B406" t="str">
        <f>'RESUMEN TOTAL'!B409</f>
        <v>VAU03 (fija 1)</v>
      </c>
      <c r="C406" t="str">
        <f>'RESUMEN TOTAL'!D409</f>
        <v>PIZZURNO Y NUESTRAS MALVINAS</v>
      </c>
      <c r="D406" t="str">
        <f>'RESUMEN TOTAL'!E409</f>
        <v>Fija</v>
      </c>
      <c r="E406" t="str">
        <f>'RESUMEN TOTAL'!F409</f>
        <v>Fibra Optica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VAU04 (fija 2)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VAU05 (fija 1)</v>
      </c>
      <c r="C408" t="str">
        <f>'RESUMEN TOTAL'!D411</f>
        <v>GUIDO SPANO Y VICTORINO DE LA PLAZA</v>
      </c>
      <c r="D408" t="str">
        <f>'RESUMEN TOTAL'!E411</f>
        <v>Fija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VAU06 (fija 2)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07</v>
      </c>
      <c r="C410" t="str">
        <f>'RESUMEN TOTAL'!D413</f>
        <v>VICTORINO DE LA PLAZA Y MONTEVERDE</v>
      </c>
      <c r="D410" t="str">
        <f>'RESUMEN TOTAL'!E413</f>
        <v>Domo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VAU08</v>
      </c>
      <c r="C411" t="str">
        <f>'RESUMEN TOTAL'!D414</f>
        <v>MONTEVERDE Y WASHINGTON</v>
      </c>
      <c r="D411" t="str">
        <f>'RESUMEN TOTAL'!E414</f>
        <v>DOMO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 t="e">
        <f>'RESUMEN TOTAL'!#REF!</f>
        <v>#REF!</v>
      </c>
    </row>
    <row r="412" spans="1:36" x14ac:dyDescent="0.25">
      <c r="A412" t="str">
        <f>'RESUMEN TOTAL'!A415</f>
        <v>VILLA DEL PLATA</v>
      </c>
      <c r="B412" t="str">
        <f>'RESUMEN TOTAL'!B415</f>
        <v>VDPL02</v>
      </c>
      <c r="C412" t="str">
        <f>'RESUMEN TOTAL'!D415</f>
        <v>Thevenet y Berutti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VDPL03</v>
      </c>
      <c r="C413" t="str">
        <f>'RESUMEN TOTAL'!D416</f>
        <v>Neuquen y Alvarado</v>
      </c>
      <c r="D413" t="str">
        <f>'RESUMEN TOTAL'!E416</f>
        <v>Domo</v>
      </c>
      <c r="E413" t="str">
        <f>'RESUMEN TOTAL'!F416</f>
        <v>Radio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VDPL04</v>
      </c>
      <c r="C414" t="str">
        <f>'RESUMEN TOTAL'!D417</f>
        <v>Neuquen y Diagonal Guemes</v>
      </c>
      <c r="D414" t="str">
        <f>'RESUMEN TOTAL'!E417</f>
        <v>Domo</v>
      </c>
      <c r="E414" t="str">
        <f>'RESUMEN TOTAL'!F417</f>
        <v>Radio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VDPL05</v>
      </c>
      <c r="C415" t="str">
        <f>'RESUMEN TOTAL'!D418</f>
        <v>Ruta 36 y Abraham</v>
      </c>
      <c r="D415" t="str">
        <f>'RESUMEN TOTAL'!E418</f>
        <v>Domo</v>
      </c>
      <c r="E415" t="str">
        <f>'RESUMEN TOTAL'!F418</f>
        <v>PTO A FO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 t="e">
        <f>'RESUMEN TOTAL'!#REF!</f>
        <v>#REF!</v>
      </c>
    </row>
    <row r="416" spans="1:36" x14ac:dyDescent="0.25">
      <c r="A416" t="str">
        <f>'RESUMEN TOTAL'!A419</f>
        <v>VILLA ANGELICA</v>
      </c>
      <c r="B416" t="str">
        <f>'RESUMEN TOTAL'!B419</f>
        <v>VDPL06</v>
      </c>
      <c r="C416" t="str">
        <f>'RESUMEN TOTAL'!D419</f>
        <v>Thevenet e/ Islas Orcadas y Gardel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 t="e">
        <f>'RESUMEN TOTAL'!#REF!</f>
        <v>#REF!</v>
      </c>
    </row>
    <row r="417" spans="1:36" x14ac:dyDescent="0.25">
      <c r="A417" t="str">
        <f>'RESUMEN TOTAL'!A420</f>
        <v>VILLA HUDSON</v>
      </c>
      <c r="B417" t="str">
        <f>'RESUMEN TOTAL'!B420</f>
        <v>VHS 01</v>
      </c>
      <c r="C417" t="str">
        <f>'RESUMEN TOTAL'!D420</f>
        <v>AV. HUDSON Y AV. LUJAN</v>
      </c>
      <c r="D417" t="str">
        <f>'RESUMEN TOTAL'!E420</f>
        <v>DOMO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02</v>
      </c>
      <c r="C418" t="str">
        <f>'RESUMEN TOTAL'!D421</f>
        <v>AV. LUJAN Y CALLE 909 A</v>
      </c>
      <c r="D418" t="str">
        <f>'RESUMEN TOTAL'!E421</f>
        <v>DOMO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03 (fija 1)</v>
      </c>
      <c r="C419" t="str">
        <f>'RESUMEN TOTAL'!D422</f>
        <v>AV. HUDSON Y LOS INMIGRANTES</v>
      </c>
      <c r="D419" t="str">
        <f>'RESUMEN TOTAL'!E422</f>
        <v>Fija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04 (fija 2)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 t="e">
        <f>'RESUMEN TOTAL'!#REF!</f>
        <v>#REF!</v>
      </c>
    </row>
    <row r="421" spans="1:36" x14ac:dyDescent="0.25">
      <c r="A421" t="str">
        <f>'RESUMEN TOTAL'!A424</f>
        <v>VILLA ARIAS</v>
      </c>
      <c r="B421" t="str">
        <f>'RESUMEN TOTAL'!B424</f>
        <v>VLA 01 (fija 1)</v>
      </c>
      <c r="C421" t="str">
        <f>'RESUMEN TOTAL'!D424</f>
        <v>820 Y SOLER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02</v>
      </c>
      <c r="C422" t="str">
        <f>'RESUMEN TOTAL'!D425</f>
        <v>ESPORA Y HUDSON</v>
      </c>
      <c r="D422" t="str">
        <f>'RESUMEN TOTAL'!E425</f>
        <v>DOMO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VLA03 (fija 2)</v>
      </c>
      <c r="C423" t="str">
        <f>'RESUMEN TOTAL'!D426</f>
        <v>820 y SOLER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VLA04</v>
      </c>
      <c r="C424" t="str">
        <f>'RESUMEN TOTAL'!D427</f>
        <v>ESPORA Y MARTIN GRASS</v>
      </c>
      <c r="D424" t="str">
        <f>'RESUMEN TOTAL'!E427</f>
        <v>DOMO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VLA05</v>
      </c>
      <c r="C425" t="str">
        <f>'RESUMEN TOTAL'!D428</f>
        <v>ESPORA Y 802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 t="e">
        <f>'RESUMEN TOTAL'!#REF!</f>
        <v>#REF!</v>
      </c>
    </row>
    <row r="426" spans="1:36" x14ac:dyDescent="0.25">
      <c r="A426" t="str">
        <f>'RESUMEN TOTAL'!A429</f>
        <v>VILLA MONICA NUEVA</v>
      </c>
      <c r="B426" t="str">
        <f>'RESUMEN TOTAL'!B429</f>
        <v>VMO 02</v>
      </c>
      <c r="C426" t="str">
        <f>'RESUMEN TOTAL'!D429</f>
        <v>Rio Carapachay y Oroño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03 (fija 1)</v>
      </c>
      <c r="C427" t="str">
        <f>'RESUMEN TOTAL'!D430</f>
        <v>EVA PERON E/ OROÑO Y 734 A</v>
      </c>
      <c r="D427" t="str">
        <f>'RESUMEN TOTAL'!E430</f>
        <v>Fija</v>
      </c>
      <c r="E427" t="str">
        <f>'RESUMEN TOTAL'!F430</f>
        <v>Fibra Optica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04 (fija 2)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05</v>
      </c>
      <c r="C429" t="str">
        <f>'RESUMEN TOTAL'!D432</f>
        <v>OROÑO Y EVA PERON</v>
      </c>
      <c r="D429" t="str">
        <f>'RESUMEN TOTAL'!E432</f>
        <v>DOMO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VMO01</v>
      </c>
      <c r="C430" t="str">
        <f>'RESUMEN TOTAL'!D433</f>
        <v>Eva Peron y Monseñor de las Casas</v>
      </c>
      <c r="D430" t="str">
        <f>'RESUMEN TOTAL'!E433</f>
        <v>DOMO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VIEJA</v>
      </c>
      <c r="B431" t="str">
        <f>'RESUMEN TOTAL'!B434</f>
        <v>VMOV01 (fija 1)</v>
      </c>
      <c r="C431" t="str">
        <f>'RESUMEN TOTAL'!D434</f>
        <v>ATENAS E/ CAFFERATA Y ALEMANIA</v>
      </c>
      <c r="D431" t="str">
        <f>'RESUMEN TOTAL'!E434</f>
        <v>Fija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 02 (fija 2)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03 (fija 1)</v>
      </c>
      <c r="C433" t="str">
        <f>'RESUMEN TOTAL'!D436</f>
        <v>ROMA E/ HOLANDA Y CAFFERATA</v>
      </c>
      <c r="D433" t="str">
        <f>'RESUMEN TOTAL'!E436</f>
        <v>Fija</v>
      </c>
      <c r="E433" t="str">
        <f>'RESUMEN TOTAL'!F436</f>
        <v>Fibra Optica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VMOV04 (fija 2)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>
        <f>'RESUMEN TOTAL'!N437</f>
        <v>0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 t="e">
        <f>'RESUMEN TOTAL'!#REF!</f>
        <v>#REF!</v>
      </c>
    </row>
    <row r="435" spans="1:36" x14ac:dyDescent="0.25">
      <c r="A435" t="str">
        <f>'RESUMEN TOTAL'!A438</f>
        <v>VILLA SAN LUIS</v>
      </c>
      <c r="B435" t="str">
        <f>'RESUMEN TOTAL'!B438</f>
        <v>VSL 01</v>
      </c>
      <c r="C435" t="str">
        <f>'RESUMEN TOTAL'!D438</f>
        <v>AV. HUDSON Y CACHEUTA</v>
      </c>
      <c r="D435" t="str">
        <f>'RESUMEN TOTAL'!E438</f>
        <v>DOMO</v>
      </c>
      <c r="E435" t="str">
        <f>'RESUMEN TOTAL'!F438</f>
        <v>Fibra Optica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 t="e">
        <f>'RESUMEN TOTAL'!#REF!</f>
        <v>#REF!</v>
      </c>
    </row>
    <row r="436" spans="1:36" x14ac:dyDescent="0.25">
      <c r="A436" t="str">
        <f>'RESUMEN TOTAL'!A439</f>
        <v>VILLA SUSANA</v>
      </c>
      <c r="B436" t="str">
        <f>'RESUMEN TOTAL'!B439</f>
        <v>VSU01</v>
      </c>
      <c r="C436" t="str">
        <f>'RESUMEN TOTAL'!D439</f>
        <v>CJAL. JUAN BROWN Y SANTA FE</v>
      </c>
      <c r="D436" t="str">
        <f>'RESUMEN TOTAL'!E439</f>
        <v>DOMO</v>
      </c>
      <c r="E436" t="str">
        <f>'RESUMEN TOTAL'!F439</f>
        <v>Radio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 02</v>
      </c>
      <c r="C437" t="str">
        <f>'RESUMEN TOTAL'!D440</f>
        <v>CABELLO Y SANTA FE</v>
      </c>
      <c r="D437" t="str">
        <f>'RESUMEN TOTAL'!E440</f>
        <v>DOMO</v>
      </c>
      <c r="E437" t="str">
        <f>'RESUMEN TOTAL'!F440</f>
        <v>Radio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03</v>
      </c>
      <c r="C438" t="str">
        <f>'RESUMEN TOTAL'!D441</f>
        <v>EE.UU Y SERRANO</v>
      </c>
      <c r="D438" t="str">
        <f>'RESUMEN TOTAL'!E441</f>
        <v>DOMO</v>
      </c>
      <c r="E438" t="str">
        <f>'RESUMEN TOTAL'!F441</f>
        <v>Radio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04</v>
      </c>
      <c r="C439" t="str">
        <f>'RESUMEN TOTAL'!D442</f>
        <v>Aniceto Diaz y Cordoba</v>
      </c>
      <c r="D439" t="str">
        <f>'RESUMEN TOTAL'!E442</f>
        <v>fija</v>
      </c>
      <c r="E439" t="str">
        <f>'RESUMEN TOTAL'!F442</f>
        <v>Fibra Optica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05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06</v>
      </c>
      <c r="C441" t="str">
        <f>'RESUMEN TOTAL'!D444</f>
        <v>EE.UU Y BROWN</v>
      </c>
      <c r="D441" t="str">
        <f>'RESUMEN TOTAL'!E444</f>
        <v>DOMO</v>
      </c>
      <c r="E441" t="str">
        <f>'RESUMEN TOTAL'!F444</f>
        <v>Fibra Optica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 t="e">
        <f>'RESUMEN TOTAL'!#REF!</f>
        <v>#REF!</v>
      </c>
    </row>
    <row r="442" spans="1:36" x14ac:dyDescent="0.25">
      <c r="A442" t="str">
        <f>'RESUMEN TOTAL'!A445</f>
        <v>ZEBALLOS</v>
      </c>
      <c r="B442" t="str">
        <f>'RESUMEN TOTAL'!B445</f>
        <v>ZEB02</v>
      </c>
      <c r="C442" t="str">
        <f>'RESUMEN TOTAL'!D445</f>
        <v>Quinquela Martin y Sgo. del Estero</v>
      </c>
      <c r="D442" t="str">
        <f>'RESUMEN TOTAL'!E445</f>
        <v>Domo</v>
      </c>
      <c r="E442" t="str">
        <f>'RESUMEN TOTAL'!F445</f>
        <v>Radio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 t="e">
        <f>'RESUMEN TOTAL'!#REF!</f>
        <v>#REF!</v>
      </c>
    </row>
    <row r="443" spans="1:36" x14ac:dyDescent="0.25">
      <c r="A443" t="str">
        <f>'RESUMEN TOTAL'!A446</f>
        <v>9 DE JULIO</v>
      </c>
      <c r="B443" t="str">
        <f>'RESUMEN TOTAL'!B446</f>
        <v>ZEB03</v>
      </c>
      <c r="C443" t="str">
        <f>'RESUMEN TOTAL'!D446</f>
        <v>Quinquela Martin y Pte. Peron</v>
      </c>
      <c r="D443" t="str">
        <f>'RESUMEN TOTAL'!E446</f>
        <v>Domo</v>
      </c>
      <c r="E443" t="str">
        <f>'RESUMEN TOTAL'!F446</f>
        <v>Radio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 t="e">
        <f>'RESUMEN TOTAL'!#REF!</f>
        <v>#REF!</v>
      </c>
    </row>
    <row r="444" spans="1:36" x14ac:dyDescent="0.25">
      <c r="A444" t="str">
        <f>'RESUMEN TOTAL'!A447</f>
        <v>ZEBALLOS</v>
      </c>
      <c r="B444" t="str">
        <f>'RESUMEN TOTAL'!B447</f>
        <v>ZEB04</v>
      </c>
      <c r="C444" t="str">
        <f>'RESUMEN TOTAL'!D447</f>
        <v>THEVENET Y DIAGONAL GRANADEROS</v>
      </c>
      <c r="D444" t="str">
        <f>'RESUMEN TOTAL'!E447</f>
        <v>DOMO</v>
      </c>
      <c r="E444" t="str">
        <f>'RESUMEN TOTAL'!F447</f>
        <v>Radio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 05</v>
      </c>
      <c r="C445" t="str">
        <f>'RESUMEN TOTAL'!D448</f>
        <v>DIAG. GRANADEROS Y 214 BIS</v>
      </c>
      <c r="D445" t="str">
        <f>'RESUMEN TOTAL'!E448</f>
        <v>Domo</v>
      </c>
      <c r="E445" t="str">
        <f>'RESUMEN TOTAL'!F448</f>
        <v>Radio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 t="e">
        <f>'RESUMEN TOTAL'!#REF!</f>
        <v>#REF!</v>
      </c>
    </row>
  </sheetData>
  <autoFilter ref="A1:AG63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3"/>
  <sheetViews>
    <sheetView workbookViewId="0">
      <pane xSplit="5" ySplit="2" topLeftCell="G426" activePane="bottomRight" state="frozen"/>
      <selection pane="topRight" activeCell="F1" sqref="F1"/>
      <selection pane="bottomLeft" activeCell="A3" sqref="A3"/>
      <selection pane="bottomRight" activeCell="A363" sqref="A36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COUNTIF(F3:F400, "APAGADO")</f>
        <v>0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  <c r="AJ1" s="19">
        <f t="shared" ref="AJ1" si="2">COUNTIF(AJ3:AJ400,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Radio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GOBERNADOR MONTEVERDE</v>
      </c>
      <c r="B206" t="str">
        <f>ESTADISTICA!B205</f>
        <v>MON01</v>
      </c>
      <c r="C206" t="str">
        <f>ESTADISTICA!C205</f>
        <v>San Martin y Patricias Argentinas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MON02</v>
      </c>
      <c r="C207" t="str">
        <f>ESTADISTICA!C206</f>
        <v>Senzabello y Famatina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MON03</v>
      </c>
      <c r="C208" t="str">
        <f>ESTADISTICA!C207</f>
        <v>Senzabello y Guemes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MON04</v>
      </c>
      <c r="C209" t="str">
        <f>ESTADISTICA!C208</f>
        <v>Av. Yrigoyen y San Lorenzo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9 DE JULIO</v>
      </c>
      <c r="B210" t="str">
        <f>ESTADISTICA!B209</f>
        <v>NJU 01</v>
      </c>
      <c r="C210" t="str">
        <f>ESTADISTICA!C209</f>
        <v>Sallares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NJU02</v>
      </c>
      <c r="C211" t="str">
        <f>ESTADISTICA!C210</f>
        <v>Ituzaingo y Boccuzzi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NJU03</v>
      </c>
      <c r="C212" t="str">
        <f>ESTADISTICA!C211</f>
        <v>San Juan y Parrillo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NJU04</v>
      </c>
      <c r="C213" t="str">
        <f>ESTADISTICA!C212</f>
        <v>Ituzaingo y 214 A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ZEBALLOS CENTRO</v>
      </c>
      <c r="B214" t="str">
        <f>ESTADISTICA!B213</f>
        <v>NJU05</v>
      </c>
      <c r="C214" t="str">
        <f>ESTADISTICA!C213</f>
        <v>Ituzaingo y Alem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CENTRO</v>
      </c>
      <c r="B215" t="str">
        <f>ESTADISTICA!B214</f>
        <v>NJU06</v>
      </c>
      <c r="C215" t="str">
        <f>ESTADISTICA!C214</f>
        <v>Sallares y Rodo</v>
      </c>
      <c r="D215" t="str">
        <f>ESTADISTICA!D214</f>
        <v>Domo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9 DE JULIO</v>
      </c>
      <c r="B216" t="str">
        <f>ESTADISTICA!B215</f>
        <v>NJU07</v>
      </c>
      <c r="C216" t="str">
        <f>ESTADISTICA!C215</f>
        <v>Gral. Juan Domingo Peron y Parrillo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 08</v>
      </c>
      <c r="C217" t="str">
        <f>ESTADISTICA!C216</f>
        <v>BOCCUZZI Y O HIGGINS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NJU09</v>
      </c>
      <c r="C218" t="str">
        <f>ESTADISTICA!C217</f>
        <v>PARRILLO Y CONTRERAS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PICO DE ORO</v>
      </c>
      <c r="B219" t="str">
        <f>ESTADISTICA!B218</f>
        <v>PCO 01</v>
      </c>
      <c r="C219" t="str">
        <f>ESTADISTICA!C218</f>
        <v>CEMENTERIO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PCO02 (fija 1)</v>
      </c>
      <c r="C220" t="str">
        <f>ESTADISTICA!C219</f>
        <v>SICILIA E/ VIENA Y VARSOVIA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PCO03 (fija 2)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PCO04 (fija 1)</v>
      </c>
      <c r="C222" t="str">
        <f>ESTADISTICA!C221</f>
        <v>BERNA Y POLONIA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PCO05 (fija 2)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AGUSTIN RAMIREZ</v>
      </c>
      <c r="B224" t="str">
        <f>ESTADISTICA!B223</f>
        <v>PUNTO SEGURO - AGUSTIN RAMIREZ (domo)</v>
      </c>
      <c r="C224" t="str">
        <f>ESTADISTICA!C223</f>
        <v>EL MALAMBO Y LA TRANQUERA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(fija)</v>
      </c>
      <c r="C225" t="str">
        <f>ESTADISTICA!C224</f>
        <v>EL MALAMBO Y LA TRANQUERA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EL PARQUE</v>
      </c>
      <c r="B226" t="str">
        <f>ESTADISTICA!B225</f>
        <v>PUNTO SEGURO - EL PARQUE (domo)</v>
      </c>
      <c r="C226" t="str">
        <f>ESTADISTICA!C225</f>
        <v>CALLE 1282 Y 1201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(fija)</v>
      </c>
      <c r="C227" t="str">
        <f>ESTADISTICA!C226</f>
        <v>CALLE 1282 Y 1201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INGENIERO ALLAN</v>
      </c>
      <c r="B228" t="str">
        <f>ESTADISTICA!B227</f>
        <v>PUNTO SEGURO - ING. ALLAN (domo)</v>
      </c>
      <c r="C228" t="str">
        <f>ESTADISTICA!C227</f>
        <v>DIAG. LOS YAGANES Y 1148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(fija)</v>
      </c>
      <c r="C229" t="str">
        <f>ESTADISTICA!C228</f>
        <v>DIAG. LOS YAGANES Y 1148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VILLA ARGENTINA</v>
      </c>
      <c r="B230" t="str">
        <f>ESTADISTICA!B229</f>
        <v>PUNTO SEGURO - KM 26 (domo)</v>
      </c>
      <c r="C230" t="str">
        <f>ESTADISTICA!C229</f>
        <v>513 Y PORTELA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(fija)</v>
      </c>
      <c r="C231" t="str">
        <f>ESTADISTICA!C230</f>
        <v>513 Y PORTELA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LUJAN</v>
      </c>
      <c r="B232" t="str">
        <f>ESTADISTICA!B231</f>
        <v>PUNTO SEGURO - LUJAN (fija)</v>
      </c>
      <c r="C232" t="str">
        <f>ESTADISTICA!C231</f>
        <v>DIAG. LOS TILOS Y LOS ALGARROBOS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ZONA RURAL SANTA ROSA</v>
      </c>
      <c r="B233" t="str">
        <f>ESTADISTICA!B232</f>
        <v>PUNTO SEGURO - PICO DE ORO (domo)</v>
      </c>
      <c r="C233" t="str">
        <f>ESTADISTICA!C232</f>
        <v>PISANI Y BULGARIA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(fija)</v>
      </c>
      <c r="C234" t="str">
        <f>ESTADISTICA!C233</f>
        <v>PISANI Y BULGARIA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SAN FRANCISCO ESTE (CHICO)</v>
      </c>
      <c r="B235" t="str">
        <f>ESTADISTICA!B234</f>
        <v>PUNTO SEGURO - SAN FRANCISCO (domo)</v>
      </c>
      <c r="C235" t="str">
        <f>ESTADISTICA!C234</f>
        <v>RP 53 Y 1332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JORGE</v>
      </c>
      <c r="B236" t="str">
        <f>ESTADISTICA!B235</f>
        <v>Punto Seguro - San Jorge (Domo)</v>
      </c>
      <c r="C236" t="str">
        <f>ESTADISTICA!C235</f>
        <v>CALLE 523 E/ 554 Y 556</v>
      </c>
      <c r="D236" t="str">
        <f>ESTADISTICA!D235</f>
        <v>DOMO</v>
      </c>
      <c r="E236" t="str">
        <f>ESTADISTICA!E235</f>
        <v>PTO A FO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(Fija)</v>
      </c>
      <c r="C237" t="str">
        <f>ESTADISTICA!C236</f>
        <v>CALLE 523 E/ 554 Y 556</v>
      </c>
      <c r="D237" t="str">
        <f>ESTADISTICA!D236</f>
        <v>Fija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RUDECINDO</v>
      </c>
      <c r="B238" t="str">
        <f>ESTADISTICA!B237</f>
        <v>PUNTO SEGURO- SAN RUDECINDO (domo)</v>
      </c>
      <c r="C238" t="str">
        <f>ESTADISTICA!C237</f>
        <v>SANTA SOFIA Y ALVAR NUÑEZ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 - SAN RUDECINDO (fija)</v>
      </c>
      <c r="C239" t="str">
        <f>ESTADISTICA!C238</f>
        <v>SANTA SOFIA Y ALVAR NUÑEZ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ZONA RURAL SANTA ROSA</v>
      </c>
      <c r="B240" t="str">
        <f>ESTADISTICA!B239</f>
        <v>PUNTO SEGURO - SANTA ROSA (domo)</v>
      </c>
      <c r="C240" t="str">
        <f>ESTADISTICA!C239</f>
        <v>BRUSELAS Y SICILIA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(fija)</v>
      </c>
      <c r="C241" t="str">
        <f>ESTADISTICA!C240</f>
        <v>BRUSELAS Y SICILIA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DON JOSE</v>
      </c>
      <c r="B242" t="str">
        <f>ESTADISTICA!B241</f>
        <v>PUNTO SEGURO AGUSTIN RAMIREZ INTERCOMUNICADOR</v>
      </c>
      <c r="C242" t="str">
        <f>ESTADISTICA!C241</f>
        <v>MALAMBO Y LA TRANQUERA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EL PARQUE</v>
      </c>
      <c r="B243" t="str">
        <f>ESTADISTICA!B242</f>
        <v>PUNTO SEGURO EL PARQUE INTERCOMUNICADOR</v>
      </c>
      <c r="C243" t="str">
        <f>ESTADISTICA!C242</f>
        <v>1282 Y 1201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INGENIERO ALLAN</v>
      </c>
      <c r="B244" t="str">
        <f>ESTADISTICA!B243</f>
        <v>PUNTO SEGURO INGENIERO ALLAN INTERCOMUNICADOR</v>
      </c>
      <c r="C244" t="str">
        <f>ESTADISTICA!C243</f>
        <v>DIAG LOS YAGANES Y 1148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LUJAN</v>
      </c>
      <c r="B245" t="str">
        <f>ESTADISTICA!B244</f>
        <v>PUNTO SEGURO LUJAN (domo)</v>
      </c>
      <c r="C245" t="str">
        <f>ESTADISTICA!C244</f>
        <v>DIAG. LOS TILOS Y LOS ALGARROBOS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INTERCOMUNICADOR</v>
      </c>
      <c r="C246" t="str">
        <f>ESTADISTICA!C245</f>
        <v>DIAG LOS TILOS Y LOS ALGARROBOS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ZONA RURAL SANTA ROSA</v>
      </c>
      <c r="B247" t="str">
        <f>ESTADISTICA!B246</f>
        <v>PUNTO SEGURO PICO DE ORO INTERCOMUNICADOR</v>
      </c>
      <c r="C247" t="str">
        <f>ESTADISTICA!C246</f>
        <v>PISANI Y BULGARIA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SAN JORGE</v>
      </c>
      <c r="B248" t="str">
        <f>ESTADISTICA!B247</f>
        <v>PUNTO SEGURO SAN JORGE INTERCOMUNICADOR</v>
      </c>
      <c r="C248" t="str">
        <f>ESTADISTICA!C247</f>
        <v>CALLE 554 Y 523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RUDECINDO</v>
      </c>
      <c r="B249" t="str">
        <f>ESTADISTICA!B248</f>
        <v>PUNTO SEGURO SAN RUDECINDO INTERCOMUNICADOR</v>
      </c>
      <c r="C249" t="str">
        <f>ESTADISTICA!C248</f>
        <v>SABTA SOFIA Y ALVAR NUÃ‘EZ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ZONA RURAL SANTA ROSA</v>
      </c>
      <c r="B250" t="str">
        <f>ESTADISTICA!B249</f>
        <v>PUNTO SEGURO SANTA ROSA INTERCOMUNICADOR</v>
      </c>
      <c r="C250" t="str">
        <f>ESTADISTICA!C249</f>
        <v>Bruselas y sicilia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VILLA ARGENTINA</v>
      </c>
      <c r="B251" t="str">
        <f>ESTADISTICA!B250</f>
        <v>PUNTO SEGURO VILLA ARGENTINA INTERCOMUNICADOR</v>
      </c>
      <c r="C251" t="str">
        <f>ESTADISTICA!C250</f>
        <v>CALLE 513 Y DIAG PORTELA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EL ROCIO</v>
      </c>
      <c r="B252" t="str">
        <f>ESTADISTICA!B251</f>
        <v>RCO 01</v>
      </c>
      <c r="C252" t="str">
        <f>ESTADISTICA!C251</f>
        <v>AV. LUJAN Y LOBOS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RCO02</v>
      </c>
      <c r="C253" t="str">
        <f>ESTADISTICA!C252</f>
        <v>AV. LUJAN Y BRANDSEN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RCO03 (fija 1)</v>
      </c>
      <c r="C254" t="str">
        <f>ESTADISTICA!C253</f>
        <v>OLAVARRIA Y CONCORDIA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RCO04 (fija 2)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RCO05 (fija 1)</v>
      </c>
      <c r="C256" t="str">
        <f>ESTADISTICA!C255</f>
        <v>LOBOS Y CHASCOMUS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RCO06 (fija 2)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RICARDO ROJAS</v>
      </c>
      <c r="B258" t="str">
        <f>ESTADISTICA!B257</f>
        <v>RRJ01</v>
      </c>
      <c r="C258" t="str">
        <f>ESTADISTICA!C257</f>
        <v>AV. LUJAN Y BRAGADO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RRJ02</v>
      </c>
      <c r="C259" t="str">
        <f>ESTADISTICA!C258</f>
        <v>AV. LUJAN Y DIAG. LOS POETAS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RRJ03 (fija 1)</v>
      </c>
      <c r="C260" t="str">
        <f>ESTADISTICA!C259</f>
        <v>RUBEN DARIO E/ FADER Y DIAG. LOS POETAS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RRJ04 (fija 2)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 05</v>
      </c>
      <c r="C262" t="str">
        <f>ESTADISTICA!C261</f>
        <v>LUJAN Y RUTA 36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06</v>
      </c>
      <c r="C263" t="str">
        <f>ESTADISTICA!C262</f>
        <v>Constancio Vigil y Pablo Groussac</v>
      </c>
      <c r="D263" t="str">
        <f>ESTADISTICA!D262</f>
        <v>Domo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07</v>
      </c>
      <c r="C264" t="str">
        <f>ESTADISTICA!C263</f>
        <v>Constancio Vigil y Estanislao del Campo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08</v>
      </c>
      <c r="C265" t="str">
        <f>ESTADISTICA!C264</f>
        <v>Constancio Vigil y Pablo Podesta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09</v>
      </c>
      <c r="C266" t="str">
        <f>ESTADISTICA!C265</f>
        <v>Constancio Vigil y Jose Ingeniero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10</v>
      </c>
      <c r="C267" t="str">
        <f>ESTADISTICA!C266</f>
        <v>LUGONES Y OBLIGADO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11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12</v>
      </c>
      <c r="C269" t="str">
        <f>ESTADISTICA!C268</f>
        <v>FADER Y DIAGONAL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SANTA ANA</v>
      </c>
      <c r="B270" t="str">
        <f>ESTADISTICA!B269</f>
        <v>SAN 02</v>
      </c>
      <c r="C270" t="str">
        <f>ESTADISTICA!C269</f>
        <v>HUDSON Y SUIPACHA</v>
      </c>
      <c r="D270" t="str">
        <f>ESTADISTICA!D269</f>
        <v>Fija 2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SAN01</v>
      </c>
      <c r="C271" t="str">
        <f>ESTADISTICA!C270</f>
        <v>HUDSON Y SUIPACHA</v>
      </c>
      <c r="D271" t="str">
        <f>ESTADISTICA!D270</f>
        <v>Fija 1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PRESIDENTE SARMIENTO</v>
      </c>
      <c r="B272" t="str">
        <f>ESTADISTICA!B271</f>
        <v>SAR01</v>
      </c>
      <c r="C272" t="str">
        <f>ESTADISTICA!C271</f>
        <v>Storni Y Sanchez de Loria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 02 (fija 1)</v>
      </c>
      <c r="C273" t="str">
        <f>ESTADISTICA!C272</f>
        <v>DARDO ROCHA Y GABRIELA MISTRAL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03 (fija 2)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04</v>
      </c>
      <c r="C275" t="str">
        <f>ESTADISTICA!C274</f>
        <v>MONTES DE OCA Y ALVARADO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05</v>
      </c>
      <c r="C276" t="str">
        <f>ESTADISTICA!C275</f>
        <v>ALVARADO Y ROCHA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06</v>
      </c>
      <c r="C277" t="str">
        <f>ESTADISTICA!C276</f>
        <v>Necochea y Lorenzini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07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08</v>
      </c>
      <c r="C279" t="str">
        <f>ESTADISTICA!C278</f>
        <v>Necochea y Montes de Oca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09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>
        <f>ESTADISTICA!A280</f>
        <v>0</v>
      </c>
      <c r="B281" t="str">
        <f>ESTADISTICA!B280</f>
        <v>SAR 10</v>
      </c>
      <c r="C281" t="str">
        <f>ESTADISTICA!C280</f>
        <v>SENZABELLO Y TINOGASTA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11</v>
      </c>
      <c r="C282" t="str">
        <f>ESTADISTICA!C281</f>
        <v>SENSABELLO Y BRAILLE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 t="str">
        <f>ESTADISTICA!A282</f>
        <v>SAN EDUARDO</v>
      </c>
      <c r="B283" t="str">
        <f>ESTADISTICA!B282</f>
        <v>SEDU01</v>
      </c>
      <c r="C283" t="str">
        <f>ESTADISTICA!C282</f>
        <v>San Martin y Sperandio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SEDU02</v>
      </c>
      <c r="C284" t="str">
        <f>ESTADISTICA!C283</f>
        <v>Curva de Berraymundo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VILLA CIRIO</v>
      </c>
      <c r="B285" t="str">
        <f>ESTADISTICA!B284</f>
        <v>SEDU03</v>
      </c>
      <c r="C285" t="str">
        <f>ESTADISTICA!C284</f>
        <v>Av. San Martin y Las Americas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SAN EMILIO</v>
      </c>
      <c r="B286" t="str">
        <f>ESTADISTICA!B285</f>
        <v>SEMI01</v>
      </c>
      <c r="C286" t="str">
        <f>ESTADISTICA!C285</f>
        <v>San Martin y Av. del Trabajo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 02</v>
      </c>
      <c r="C287" t="str">
        <f>ESTADISTICA!C286</f>
        <v>Cno. Gral. Belgrano y Francia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SEMI03 (fija 1)</v>
      </c>
      <c r="C288" t="str">
        <f>ESTADISTICA!C287</f>
        <v>GORRITI E/ GALARZA Y LOPE DE VEGA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SEMI04 (fija 2)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LA SIRENA</v>
      </c>
      <c r="B290" t="str">
        <f>ESTADISTICA!B289</f>
        <v>SIR01</v>
      </c>
      <c r="C290" t="str">
        <f>ESTADISTICA!C289</f>
        <v>Moran y Calle 14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EDUARDO</v>
      </c>
      <c r="B291" t="str">
        <f>ESTADISTICA!B290</f>
        <v>SIR 02</v>
      </c>
      <c r="C291" t="str">
        <f>ESTADISTICA!C290</f>
        <v>Victorino de la Plaza y Argentina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03</v>
      </c>
      <c r="C292" t="str">
        <f>ESTADISTICA!C291</f>
        <v>MONTES Y LONARDI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LA SIRENA</v>
      </c>
      <c r="B293" t="str">
        <f>ESTADISTICA!B292</f>
        <v>SIR 04</v>
      </c>
      <c r="C293" t="str">
        <f>ESTADISTICA!C292</f>
        <v>AV. MONTEVERDE Y MORAN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05 (FIJA 01)</v>
      </c>
      <c r="C294" t="str">
        <f>ESTADISTICA!C293</f>
        <v>AV. MONTEVERDE Y MORAN</v>
      </c>
      <c r="D294" t="str">
        <f>ESTADISTICA!D293</f>
        <v>Fija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06 (FIJA 02)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VILLA AURORA</v>
      </c>
      <c r="B296" t="str">
        <f>ESTADISTICA!B295</f>
        <v>SIR07 (fija 1)</v>
      </c>
      <c r="C296" t="str">
        <f>ESTADISTICA!C295</f>
        <v>MONTEVERDE Y URIBURU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SIR08 (fija 2)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LA SIRENA</v>
      </c>
      <c r="B298" t="str">
        <f>ESTADISTICA!B297</f>
        <v>SIR09 (fija 1)</v>
      </c>
      <c r="C298" t="str">
        <f>ESTADISTICA!C297</f>
        <v>GUIDO SPANO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SIR10 (fija 2)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SIR11 (fija 1)</v>
      </c>
      <c r="C300" t="str">
        <f>ESTADISTICA!C299</f>
        <v>LARREA Y GUARDIA NACIONAL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SIR12 (fija 2)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VILLA AURORA</v>
      </c>
      <c r="B302" t="str">
        <f>ESTADISTICA!B301</f>
        <v>SIR 13</v>
      </c>
      <c r="C302" t="str">
        <f>ESTADISTICA!C301</f>
        <v>AV MONTEVERDE Y URIBURU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 14</v>
      </c>
      <c r="C303" t="str">
        <f>ESTADISTICA!C302</f>
        <v>MANUEL IGLESIAS Y PEDRAZA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15</v>
      </c>
      <c r="C304" t="str">
        <f>ESTADISTICA!C303</f>
        <v>Monteverde y Azara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SAN JORGE</v>
      </c>
      <c r="B305" t="str">
        <f>ESTADISTICA!B304</f>
        <v>SJO 03</v>
      </c>
      <c r="C305" t="str">
        <f>ESTADISTICA!C304</f>
        <v>517 Y 580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04</v>
      </c>
      <c r="C306" t="str">
        <f>ESTADISTICA!C305</f>
        <v>552 Y 519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09 (FIJA 1)</v>
      </c>
      <c r="C307" t="str">
        <f>ESTADISTICA!C306</f>
        <v>515 Y 566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10 (FIJA 2)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SJO01</v>
      </c>
      <c r="C309" t="str">
        <f>ESTADISTICA!C308</f>
        <v>Calle 554 y 527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SJO02</v>
      </c>
      <c r="C310" t="str">
        <f>ESTADISTICA!C309</f>
        <v>Calle 554 y 511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SJO05 (fija 1)</v>
      </c>
      <c r="C311" t="str">
        <f>ESTADISTICA!C310</f>
        <v>511 Y 560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SJO06 (fija 2)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SJO07 (fija 1)</v>
      </c>
      <c r="C313" t="str">
        <f>ESTADISTICA!C312</f>
        <v>503 Y 556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SJO08 (fija 2)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SANTO TOMAS</v>
      </c>
      <c r="B315" t="str">
        <f>ESTADISTICA!B314</f>
        <v>SJU01</v>
      </c>
      <c r="C315" t="str">
        <f>ESTADISTICA!C314</f>
        <v>Ruta 36 y Pte.Peron</v>
      </c>
      <c r="D315" t="str">
        <f>ESTADISTICA!D314</f>
        <v>Domo</v>
      </c>
      <c r="E315" t="str">
        <f>ESTADISTICA!E314</f>
        <v>Radio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VILLA GENERAL SAN MARTIN</v>
      </c>
      <c r="B316" t="str">
        <f>ESTADISTICA!B315</f>
        <v>SMA01</v>
      </c>
      <c r="C316" t="str">
        <f>ESTADISTICA!C315</f>
        <v>Hudson y Montevideo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SMA02</v>
      </c>
      <c r="C317" t="str">
        <f>ESTADISTICA!C316</f>
        <v>Hudson y San Nicolas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 03</v>
      </c>
      <c r="C318" t="str">
        <f>ESTADISTICA!C317</f>
        <v>ROSARIO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04</v>
      </c>
      <c r="C319" t="str">
        <f>ESTADISTICA!C318</f>
        <v>HUDSON Y MONTEVIDEO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SMA05</v>
      </c>
      <c r="C320" t="str">
        <f>ESTADISTICA!C319</f>
        <v>MONTEVIDEO Y VILLEGAS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06</v>
      </c>
      <c r="C321" t="str">
        <f>ESTADISTICA!C320</f>
        <v>AV. HUDSON Y RIO IGUAZU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07</v>
      </c>
      <c r="C322" t="str">
        <f>ESTADISTICA!C321</f>
        <v>AV. HUDSON Y RIO TURBIO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SAN MARTIN</v>
      </c>
      <c r="B323" t="str">
        <f>ESTADISTICA!B322</f>
        <v>SMA 08</v>
      </c>
      <c r="C323" t="str">
        <f>ESTADISTICA!C322</f>
        <v>12 De Octubre y H. Lagos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09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NICOLAS</v>
      </c>
      <c r="B325" t="str">
        <f>ESTADISTICA!B324</f>
        <v>SNI01 (fija 1)</v>
      </c>
      <c r="C325" t="str">
        <f>ESTADISTICA!C324</f>
        <v>SARRATEA E/ EEUU DE A. Y AGRELO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SNI02 (fija 2)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 03 (fija 1)</v>
      </c>
      <c r="C327" t="str">
        <f>ESTADISTICA!C326</f>
        <v>SARRATEA Y LOS TREBOLES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04 (fija 2)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SANTA ROSA</v>
      </c>
      <c r="B329" t="str">
        <f>ESTADISTICA!B328</f>
        <v>SRO 04</v>
      </c>
      <c r="C329" t="str">
        <f>ESTADISTICA!C328</f>
        <v>Belgica y Andorra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08</v>
      </c>
      <c r="C330" t="str">
        <f>ESTADISTICA!C329</f>
        <v>NOVAK E/ DESSY Y BELGICA (POLIDEPORTIVO LA PATRIADA)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11</v>
      </c>
      <c r="C331" t="str">
        <f>ESTADISTICA!C330</f>
        <v>MILAN Y MALLORCA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ZONA RURAL SANTA ROSA</v>
      </c>
      <c r="B332" t="str">
        <f>ESTADISTICA!B331</f>
        <v>SRO 13 (fija 1)</v>
      </c>
      <c r="C332" t="str">
        <f>ESTADISTICA!C331</f>
        <v>BRUSELAS E/ GRECIA Y CHECOSLOVAQUIA</v>
      </c>
      <c r="D332" t="str">
        <f>ESTADISTICA!D331</f>
        <v>Fija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14 (fija 2)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SANTA ROSA</v>
      </c>
      <c r="B334" t="str">
        <f>ESTADISTICA!B333</f>
        <v>SRO 18 (fija 1)</v>
      </c>
      <c r="C334" t="str">
        <f>ESTADISTICA!C333</f>
        <v>GRAN CANARIA Y BUDAPEST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19 (fija 2)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SRO01</v>
      </c>
      <c r="C336" t="str">
        <f>ESTADISTICA!C335</f>
        <v>Yugoslavia y MilÃ¡n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ZONA RURAL SANTA ROSA</v>
      </c>
      <c r="B337" t="str">
        <f>ESTADISTICA!B336</f>
        <v>SRO02</v>
      </c>
      <c r="C337" t="str">
        <f>ESTADISTICA!C336</f>
        <v>Bruselas y Calle 448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SRO03</v>
      </c>
      <c r="C338" t="str">
        <f>ESTADISTICA!C337</f>
        <v>Eva Peron y Paysandu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SRO05</v>
      </c>
      <c r="C339" t="str">
        <f>ESTADISTICA!C338</f>
        <v>CAFFERATA Y BONN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SRO06</v>
      </c>
      <c r="C340" t="str">
        <f>ESTADISTICA!C339</f>
        <v>Novak y Bonn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SRO07</v>
      </c>
      <c r="C341" t="str">
        <f>ESTADISTICA!C340</f>
        <v>NOVAK Y BELGICA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SRO09</v>
      </c>
      <c r="C342" t="str">
        <f>ESTADISTICA!C341</f>
        <v>BUCAREST E/ ALEMANIA Y CAFFERATA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SRO10</v>
      </c>
      <c r="C343" t="str">
        <f>ESTADISTICA!C342</f>
        <v>DINAMARCA Y MILAN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SRO12</v>
      </c>
      <c r="C344" t="str">
        <f>ESTADISTICA!C343</f>
        <v>YUGOSLAVIA Y PAYSANDU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SRO15</v>
      </c>
      <c r="C345" t="str">
        <f>ESTADISTICA!C344</f>
        <v>NOVAK Y TIRANA (614)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SRO16 (fija 1)</v>
      </c>
      <c r="C346" t="str">
        <f>ESTADISTICA!C345</f>
        <v>ANDORRA E/ BELGICA Y SAN MARINO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SRO17 (fija 2)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 RUDECINDO</v>
      </c>
      <c r="B348" t="str">
        <f>ESTADISTICA!B347</f>
        <v>SRU01 (fija 1)</v>
      </c>
      <c r="C348" t="str">
        <f>ESTADISTICA!C347</f>
        <v>HERNANDARIAS Y AMBATO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SRU02 (fija 2)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SRU03</v>
      </c>
      <c r="C350" t="str">
        <f>ESTADISTICA!C349</f>
        <v>SANTA SOFIA Y LUIS AGOTE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PRESIDENTE SARMIENTO</v>
      </c>
      <c r="B351" t="str">
        <f>ESTADISTICA!B350</f>
        <v>VANG 09</v>
      </c>
      <c r="C351" t="str">
        <f>ESTADISTICA!C350</f>
        <v>Ruta 36 y Senzabello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VILLA ANGELICA</v>
      </c>
      <c r="B352" t="str">
        <f>ESTADISTICA!B351</f>
        <v>VANG01</v>
      </c>
      <c r="C352" t="str">
        <f>ESTADISTICA!C351</f>
        <v>Senzabello y Necochea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VANG02</v>
      </c>
      <c r="C353" t="str">
        <f>ESTADISTICA!C352</f>
        <v>Thevenet y Ruta 36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DEL PLATA</v>
      </c>
      <c r="B354" t="str">
        <f>ESTADISTICA!B353</f>
        <v>VANG03</v>
      </c>
      <c r="C354" t="str">
        <f>ESTADISTICA!C353</f>
        <v>Thevenet 1950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VANG04</v>
      </c>
      <c r="C355" t="str">
        <f>ESTADISTICA!C354</f>
        <v>Storni e/Thevenet y Calle 158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VANG05</v>
      </c>
      <c r="C356" t="str">
        <f>ESTADISTICA!C355</f>
        <v>Storni y Thevenet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VANG06</v>
      </c>
      <c r="C357" t="str">
        <f>ESTADISTICA!C356</f>
        <v>Arenales e/Thevenet y Calle 158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VANG07</v>
      </c>
      <c r="C358" t="str">
        <f>ESTADISTICA!C357</f>
        <v>Arenales y Thevenet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VANG08</v>
      </c>
      <c r="C359" t="str">
        <f>ESTADISTICA!C358</f>
        <v>Calle 158 al 2200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VANG10</v>
      </c>
      <c r="C360" t="str">
        <f>ESTADISTICA!C359</f>
        <v>Senzabello y Braile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VANG11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VANG12</v>
      </c>
      <c r="C362" t="str">
        <f>ESTADISTICA!C361</f>
        <v>TAPALQUE E/ BOLIVAR Y GORRITI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VANG13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ARGENTINA</v>
      </c>
      <c r="B364" t="str">
        <f>ESTADISTICA!B363</f>
        <v>VAR 01</v>
      </c>
      <c r="C364" t="str">
        <f>ESTADISTICA!C363</f>
        <v>Calle 519 y 546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02</v>
      </c>
      <c r="C365" t="str">
        <f>ESTADISTICA!C364</f>
        <v>DIAGONAL LOS TILOS Y 542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VAR03 (fija 1)</v>
      </c>
      <c r="C366" t="str">
        <f>ESTADISTICA!C365</f>
        <v>509 y 546</v>
      </c>
      <c r="D366" t="str">
        <f>ESTADISTICA!D365</f>
        <v>Fija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VAR04 (fija 2)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VAR05 (fija 1)</v>
      </c>
      <c r="C368" t="str">
        <f>ESTADISTICA!C367</f>
        <v>511 E/ 544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VAR06 (fija 2)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VAR07</v>
      </c>
      <c r="C370" t="str">
        <f>ESTADISTICA!C369</f>
        <v>DIAG. LOS TILOS Y 517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 08 (fija 1)</v>
      </c>
      <c r="C371" t="str">
        <f>ESTADISTICA!C370</f>
        <v>534 Y 523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09 (fija 2)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VAR10 (fija 1)</v>
      </c>
      <c r="C373" t="str">
        <f>ESTADISTICA!C372</f>
        <v>532 A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VAR11 (fija 2)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VAR12</v>
      </c>
      <c r="C375" t="str">
        <f>ESTADISTICA!C374</f>
        <v>Calle 527 y Portela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 t="str">
        <f>ESTADISTICA!V374</f>
        <v xml:space="preserve"> 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VAR13</v>
      </c>
      <c r="C376" t="str">
        <f>ESTADISTICA!C375</f>
        <v>Calle 527 y 532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VAR14</v>
      </c>
      <c r="C377" t="str">
        <f>ESTADISTICA!C376</f>
        <v>Pportela y 517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VATTEONE</v>
      </c>
      <c r="B378" t="str">
        <f>ESTADISTICA!B377</f>
        <v>VAT01</v>
      </c>
      <c r="C378" t="str">
        <f>ESTADISTICA!C377</f>
        <v>Montevideo y El ChaÃ±ar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 CENTRO</v>
      </c>
      <c r="B379" t="str">
        <f>ESTADISTICA!B378</f>
        <v>VAT02</v>
      </c>
      <c r="C379" t="str">
        <f>ESTADISTICA!C378</f>
        <v>Eva Peron y 12 de Octubre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VAT03</v>
      </c>
      <c r="C380" t="str">
        <f>ESTADISTICA!C379</f>
        <v>Lavalle y Belgrano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VAT04</v>
      </c>
      <c r="C381" t="str">
        <f>ESTADISTICA!C380</f>
        <v>Lavalle y Entre Rios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VAT05</v>
      </c>
      <c r="C382" t="str">
        <f>ESTADISTICA!C381</f>
        <v>Lavalle y Colombia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VAT06</v>
      </c>
      <c r="C383" t="str">
        <f>ESTADISTICA!C382</f>
        <v>Eva Peron y Pueyrredon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VAT07</v>
      </c>
      <c r="C384" t="str">
        <f>ESTADISTICA!C383</f>
        <v>Eva Peron y Lavalle</v>
      </c>
      <c r="D384">
        <f>ESTADISTICA!D383</f>
        <v>0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</v>
      </c>
      <c r="B385" t="str">
        <f>ESTADISTICA!B384</f>
        <v>VAT08</v>
      </c>
      <c r="C385" t="str">
        <f>ESTADISTICA!C384</f>
        <v>12 de Octubre y Florida</v>
      </c>
      <c r="D385" t="str">
        <f>ESTADISTICA!D384</f>
        <v>Domo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VAT09</v>
      </c>
      <c r="C386" t="str">
        <f>ESTADISTICA!C385</f>
        <v>Montevideo y Alsina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 CENTRO</v>
      </c>
      <c r="B387" t="str">
        <f>ESTADISTICA!B386</f>
        <v>VAT 10</v>
      </c>
      <c r="C387" t="str">
        <f>ESTADISTICA!C386</f>
        <v>Belgrano y Quintana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VAT11</v>
      </c>
      <c r="C388" t="str">
        <f>ESTADISTICA!C387</f>
        <v>Mainini y Montevideo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VAT12</v>
      </c>
      <c r="C389" t="str">
        <f>ESTADISTICA!C388</f>
        <v>12 DE OCTUBRE Y CHACO</v>
      </c>
      <c r="D389" t="str">
        <f>ESTADISTICA!D388</f>
        <v>DOMO</v>
      </c>
      <c r="E389" t="str">
        <f>ESTADISTICA!E388</f>
        <v>PTO A FO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 CENTRO</v>
      </c>
      <c r="B390" t="str">
        <f>ESTADISTICA!B389</f>
        <v>VAT13</v>
      </c>
      <c r="C390" t="str">
        <f>ESTADISTICA!C389</f>
        <v>Av.12 de Octubre y Belgrano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 14</v>
      </c>
      <c r="C391" t="str">
        <f>ESTADISTICA!C390</f>
        <v>FLORIDA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15</v>
      </c>
      <c r="C392" t="str">
        <f>ESTADISTICA!C391</f>
        <v>CORRIENTES Y VICENTE LOPEZ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16</v>
      </c>
      <c r="C393" t="str">
        <f>ESTADISTICA!C392</f>
        <v>MONTEVIDEO Y CHACO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17</v>
      </c>
      <c r="C394" t="str">
        <f>ESTADISTICA!C393</f>
        <v>CHAÑAR Y URUGUAY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 CENTRO</v>
      </c>
      <c r="B395" t="str">
        <f>ESTADISTICA!B394</f>
        <v>VAT18</v>
      </c>
      <c r="C395" t="str">
        <f>ESTADISTICA!C394</f>
        <v>LAVALLE Y FONROUGE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VAT19</v>
      </c>
      <c r="C396" t="str">
        <f>ESTADISTICA!C395</f>
        <v>QUINTANA Y FONROUGE ( TUCUMAN )</v>
      </c>
      <c r="D396" t="str">
        <f>ESTADISTICA!D395</f>
        <v>DOMO</v>
      </c>
      <c r="E396" t="str">
        <f>ESTADISTICA!E395</f>
        <v>Radio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</v>
      </c>
      <c r="B397" t="str">
        <f>ESTADISTICA!B396</f>
        <v>VAT 20</v>
      </c>
      <c r="C397" t="str">
        <f>ESTADISTICA!C396</f>
        <v>URUGUAY Y PILCOMAYO</v>
      </c>
      <c r="D397" t="str">
        <f>ESTADISTICA!D396</f>
        <v>FIJA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 21 (fija 1)</v>
      </c>
      <c r="C398" t="str">
        <f>ESTADISTICA!C397</f>
        <v>QUINTANA E/ BELGRANO Y FONROUGE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22 (fija 2)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VAT23 (fija 1)</v>
      </c>
      <c r="C400" t="str">
        <f>ESTADISTICA!C399</f>
        <v>EVA PERON Y "EL TUNEL" (BAJO NIVEL)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VAT24 (fija 2)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 25</v>
      </c>
      <c r="C402" t="str">
        <f>ESTADISTICA!C401</f>
        <v>Mainini y Uruguay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26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</v>
      </c>
      <c r="B404" t="str">
        <f>ESTADISTICA!B403</f>
        <v>VAT 27</v>
      </c>
      <c r="C404" t="str">
        <f>ESTADISTICA!C403</f>
        <v>12 DE OCTUBRE Y ROSARIO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AURORA</v>
      </c>
      <c r="B405" t="str">
        <f>ESTADISTICA!B404</f>
        <v>VAU 01</v>
      </c>
      <c r="C405" t="str">
        <f>ESTADISTICA!C404</f>
        <v>San Martin y Monteverde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SAN EMILIO</v>
      </c>
      <c r="B406" t="str">
        <f>ESTADISTICA!B405</f>
        <v>VAU 02</v>
      </c>
      <c r="C406" t="str">
        <f>ESTADISTICA!C405</f>
        <v>San Martin y Lope de Vega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AURORA</v>
      </c>
      <c r="B407" t="str">
        <f>ESTADISTICA!B406</f>
        <v>VAU03 (fija 1)</v>
      </c>
      <c r="C407" t="str">
        <f>ESTADISTICA!C406</f>
        <v>PIZZURNO Y NUESTRAS MALVINAS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VAU04 (fija 2)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VAU05 (fija 1)</v>
      </c>
      <c r="C409" t="str">
        <f>ESTADISTICA!C408</f>
        <v>GUIDO SPANO Y VICTORINO DE LA PLAZA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VAU06 (fija 2)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 07</v>
      </c>
      <c r="C411" t="str">
        <f>ESTADISTICA!C410</f>
        <v>VICTORINO DE LA PLAZA Y MONTEVERDE</v>
      </c>
      <c r="D411" t="str">
        <f>ESTADISTICA!D410</f>
        <v>Domo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VAU08</v>
      </c>
      <c r="C412" t="str">
        <f>ESTADISTICA!C411</f>
        <v>MONTEVERDE Y WASHINGTON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DEL PLATA</v>
      </c>
      <c r="B413" t="str">
        <f>ESTADISTICA!B412</f>
        <v>VDPL02</v>
      </c>
      <c r="C413" t="str">
        <f>ESTADISTICA!C412</f>
        <v>Thevenet y Berutti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VDPL03</v>
      </c>
      <c r="C414" t="str">
        <f>ESTADISTICA!C413</f>
        <v>Neuquen y Alvarado</v>
      </c>
      <c r="D414" t="str">
        <f>ESTADISTICA!D413</f>
        <v>Domo</v>
      </c>
      <c r="E414" t="str">
        <f>ESTADISTICA!E413</f>
        <v>Radio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VDPL04</v>
      </c>
      <c r="C415" t="str">
        <f>ESTADISTICA!C414</f>
        <v>Neuquen y Diagonal Guemes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VDPL05</v>
      </c>
      <c r="C416" t="str">
        <f>ESTADISTICA!C415</f>
        <v>Ruta 36 y Abraham</v>
      </c>
      <c r="D416" t="str">
        <f>ESTADISTICA!D415</f>
        <v>Domo</v>
      </c>
      <c r="E416" t="str">
        <f>ESTADISTICA!E415</f>
        <v>PTO A FO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ANGELICA</v>
      </c>
      <c r="B417" t="str">
        <f>ESTADISTICA!B416</f>
        <v>VDPL06</v>
      </c>
      <c r="C417" t="str">
        <f>ESTADISTICA!C416</f>
        <v>Thevenet e/ Islas Orcadas y Gardel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HUDSON</v>
      </c>
      <c r="B418" t="str">
        <f>ESTADISTICA!B417</f>
        <v>VHS 01</v>
      </c>
      <c r="C418" t="str">
        <f>ESTADISTICA!C417</f>
        <v>AV. HUDSON Y AV. LUJAN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02</v>
      </c>
      <c r="C419" t="str">
        <f>ESTADISTICA!C418</f>
        <v>AV. LUJAN Y CALLE 909 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03 (fija 1)</v>
      </c>
      <c r="C420" t="str">
        <f>ESTADISTICA!C419</f>
        <v>AV. HUDSON Y LOS INMIGRANTES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04 (fija 2)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ARIAS</v>
      </c>
      <c r="B422" t="str">
        <f>ESTADISTICA!B421</f>
        <v>VLA 01 (fija 1)</v>
      </c>
      <c r="C422" t="str">
        <f>ESTADISTICA!C421</f>
        <v>820 Y SOLER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02</v>
      </c>
      <c r="C423" t="str">
        <f>ESTADISTICA!C422</f>
        <v>ESPORA Y HUDSON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VLA03 (fija 2)</v>
      </c>
      <c r="C424" t="str">
        <f>ESTADISTICA!C423</f>
        <v>820 y SOLER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VLA04</v>
      </c>
      <c r="C425" t="str">
        <f>ESTADISTICA!C424</f>
        <v>ESPORA Y MARTIN GRASS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VLA05</v>
      </c>
      <c r="C426" t="str">
        <f>ESTADISTICA!C425</f>
        <v>ESPORA Y 802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MONICA NUEVA</v>
      </c>
      <c r="B427" t="str">
        <f>ESTADISTICA!B426</f>
        <v>VMO 02</v>
      </c>
      <c r="C427" t="str">
        <f>ESTADISTICA!C426</f>
        <v>Rio Carapachay y Oroño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03 (fija 1)</v>
      </c>
      <c r="C428" t="str">
        <f>ESTADISTICA!C427</f>
        <v>EVA PERON E/ OROÑO Y 734 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04 (fija 2)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05</v>
      </c>
      <c r="C430" t="str">
        <f>ESTADISTICA!C429</f>
        <v>OROÑO Y EVA PERON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VMO01</v>
      </c>
      <c r="C431" t="str">
        <f>ESTADISTICA!C430</f>
        <v>Eva Peron y Monseñor de las Casas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VIEJA</v>
      </c>
      <c r="B432" t="str">
        <f>ESTADISTICA!B431</f>
        <v>VMOV01 (fija 1)</v>
      </c>
      <c r="C432" t="str">
        <f>ESTADISTICA!C431</f>
        <v>ATENAS E/ CAFFERATA Y ALEMANIA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 02 (fija 2)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03 (fija 1)</v>
      </c>
      <c r="C434" t="str">
        <f>ESTADISTICA!C433</f>
        <v>ROMA E/ HOLANDA Y CAFFERATA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VMOV04 (fija 2)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SAN LUIS</v>
      </c>
      <c r="B436" t="str">
        <f>ESTADISTICA!B435</f>
        <v>VSL 01</v>
      </c>
      <c r="C436" t="str">
        <f>ESTADISTICA!C435</f>
        <v>AV. HUDSON Y CACHEUTA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SUSANA</v>
      </c>
      <c r="B437" t="str">
        <f>ESTADISTICA!B436</f>
        <v>VSU01</v>
      </c>
      <c r="C437" t="str">
        <f>ESTADISTICA!C436</f>
        <v>CJAL. JUAN BROWN Y SANTA FE</v>
      </c>
      <c r="D437" t="str">
        <f>ESTADISTICA!D436</f>
        <v>DOMO</v>
      </c>
      <c r="E437" t="str">
        <f>ESTADISTICA!E436</f>
        <v>Radio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 02</v>
      </c>
      <c r="C438" t="str">
        <f>ESTADISTICA!C437</f>
        <v>CABELLO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03</v>
      </c>
      <c r="C439" t="str">
        <f>ESTADISTICA!C438</f>
        <v>EE.UU Y SERRANO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04</v>
      </c>
      <c r="C440" t="str">
        <f>ESTADISTICA!C439</f>
        <v>Aniceto Diaz y Cordoba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05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06</v>
      </c>
      <c r="C442" t="str">
        <f>ESTADISTICA!C441</f>
        <v>EE.UU Y BROWN</v>
      </c>
      <c r="D442" t="str">
        <f>ESTADISTICA!D441</f>
        <v>DOMO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ZEBALLOS</v>
      </c>
      <c r="B443" t="str">
        <f>ESTADISTICA!B442</f>
        <v>ZEB02</v>
      </c>
      <c r="C443" t="str">
        <f>ESTADISTICA!C442</f>
        <v>Quinquela Martin y Sgo. del Estero</v>
      </c>
      <c r="D443" t="str">
        <f>ESTADISTICA!D442</f>
        <v>Domo</v>
      </c>
      <c r="E443" t="str">
        <f>ESTADISTICA!E442</f>
        <v>Radio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9 DE JULIO</v>
      </c>
      <c r="B444" t="str">
        <f>ESTADISTICA!B443</f>
        <v>ZEB03</v>
      </c>
      <c r="C444" t="str">
        <f>ESTADISTICA!C443</f>
        <v>Quinquela Martin y Pte. Peron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ZEBALLOS</v>
      </c>
      <c r="B445" t="str">
        <f>ESTADISTICA!B444</f>
        <v>ZEB04</v>
      </c>
      <c r="C445" t="str">
        <f>ESTADISTICA!C444</f>
        <v>THEVENET Y DIAGONAL GRANADEROS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 05</v>
      </c>
      <c r="C446" t="str">
        <f>ESTADISTICA!C445</f>
        <v>DIAG. GRANADEROS Y 214 BIS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</sheetData>
  <autoFilter ref="A2:AI2" xr:uid="{00000000-0009-0000-0000-000002000000}"/>
  <conditionalFormatting sqref="F3:AJ513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0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  <row r="370" spans="1:36" hidden="1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  <c r="AJ370" t="e">
        <f>ESTADISTICA!AJ368</f>
        <v>#REF!</v>
      </c>
    </row>
    <row r="371" spans="1:36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  <c r="AJ371" t="e">
        <f>ESTADISTICA!AJ369</f>
        <v>#REF!</v>
      </c>
    </row>
    <row r="372" spans="1:36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  <c r="AJ372" t="e">
        <f>ESTADISTICA!AJ370</f>
        <v>#REF!</v>
      </c>
    </row>
    <row r="373" spans="1:36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  <c r="AJ373" t="e">
        <f>ESTADISTICA!AJ371</f>
        <v>#REF!</v>
      </c>
    </row>
    <row r="374" spans="1:36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  <c r="AJ374" t="e">
        <f>ESTADISTICA!AJ372</f>
        <v>#REF!</v>
      </c>
    </row>
    <row r="375" spans="1:36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  <c r="AJ375" t="e">
        <f>ESTADISTICA!AJ373</f>
        <v>#REF!</v>
      </c>
    </row>
    <row r="376" spans="1:36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  <c r="AJ376" t="e">
        <f>ESTADISTICA!AJ374</f>
        <v>#REF!</v>
      </c>
    </row>
    <row r="377" spans="1:36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  <c r="AJ377" t="e">
        <f>ESTADISTICA!AJ375</f>
        <v>#REF!</v>
      </c>
    </row>
    <row r="378" spans="1:36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  <c r="AJ378" t="e">
        <f>ESTADISTICA!AJ376</f>
        <v>#REF!</v>
      </c>
    </row>
    <row r="379" spans="1:36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  <c r="AJ379" t="e">
        <f>ESTADISTICA!AJ377</f>
        <v>#REF!</v>
      </c>
    </row>
    <row r="380" spans="1:36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  <c r="AJ380" t="e">
        <f>ESTADISTICA!AJ378</f>
        <v>#REF!</v>
      </c>
    </row>
    <row r="381" spans="1:36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  <c r="AJ381" t="e">
        <f>ESTADISTICA!AJ379</f>
        <v>#REF!</v>
      </c>
    </row>
    <row r="382" spans="1:36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  <c r="AJ382" t="e">
        <f>ESTADISTICA!AJ380</f>
        <v>#REF!</v>
      </c>
    </row>
    <row r="383" spans="1:36" hidden="1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  <c r="AJ383" t="e">
        <f>ESTADISTICA!AJ381</f>
        <v>#REF!</v>
      </c>
    </row>
    <row r="384" spans="1:36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  <c r="AJ384" t="e">
        <f>ESTADISTICA!AJ382</f>
        <v>#REF!</v>
      </c>
    </row>
    <row r="385" spans="1:36" hidden="1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  <c r="AJ385" t="e">
        <f>ESTADISTICA!AJ383</f>
        <v>#REF!</v>
      </c>
    </row>
    <row r="386" spans="1:36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  <c r="AJ386" t="e">
        <f>ESTADISTICA!AJ384</f>
        <v>#REF!</v>
      </c>
    </row>
    <row r="387" spans="1:36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  <c r="AJ387" t="e">
        <f>ESTADISTICA!AJ385</f>
        <v>#REF!</v>
      </c>
    </row>
    <row r="388" spans="1:36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  <c r="AJ388" t="e">
        <f>ESTADISTICA!AJ386</f>
        <v>#REF!</v>
      </c>
    </row>
    <row r="389" spans="1:36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  <c r="AJ389" t="e">
        <f>ESTADISTICA!AJ387</f>
        <v>#REF!</v>
      </c>
    </row>
    <row r="390" spans="1:36" hidden="1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  <c r="AJ390" t="e">
        <f>ESTADISTICA!AJ388</f>
        <v>#REF!</v>
      </c>
    </row>
    <row r="391" spans="1:36" hidden="1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  <c r="AJ391" t="e">
        <f>ESTADISTICA!AJ389</f>
        <v>#REF!</v>
      </c>
    </row>
    <row r="392" spans="1:36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  <c r="AJ392" t="e">
        <f>ESTADISTICA!AJ390</f>
        <v>#REF!</v>
      </c>
    </row>
    <row r="393" spans="1:36" hidden="1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  <c r="AJ393" t="e">
        <f>ESTADISTICA!AJ391</f>
        <v>#REF!</v>
      </c>
    </row>
    <row r="394" spans="1:36" hidden="1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  <c r="AJ394" t="e">
        <f>ESTADISTICA!AJ392</f>
        <v>#REF!</v>
      </c>
    </row>
    <row r="395" spans="1:36" hidden="1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  <c r="AJ395" t="e">
        <f>ESTADISTICA!AJ393</f>
        <v>#REF!</v>
      </c>
    </row>
    <row r="396" spans="1:36" hidden="1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  <c r="AJ396" t="e">
        <f>ESTADISTICA!AJ394</f>
        <v>#REF!</v>
      </c>
    </row>
    <row r="397" spans="1:36" hidden="1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  <c r="AJ397" t="e">
        <f>ESTADISTICA!AJ395</f>
        <v>#REF!</v>
      </c>
    </row>
    <row r="398" spans="1:36" hidden="1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  <c r="AJ398" t="e">
        <f>ESTADISTICA!AJ396</f>
        <v>#REF!</v>
      </c>
    </row>
    <row r="399" spans="1:36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  <c r="AJ399" t="e">
        <f>ESTADISTICA!AJ397</f>
        <v>#REF!</v>
      </c>
    </row>
    <row r="400" spans="1:36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  <c r="AJ400" t="e">
        <f>ESTADISTICA!AJ398</f>
        <v>#REF!</v>
      </c>
    </row>
    <row r="401" spans="1:36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  <c r="AJ401" t="e">
        <f>ESTADISTICA!AJ399</f>
        <v>#REF!</v>
      </c>
    </row>
    <row r="402" spans="1:36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  <c r="AJ402" t="e">
        <f>ESTADISTICA!AJ400</f>
        <v>#REF!</v>
      </c>
    </row>
    <row r="403" spans="1:36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  <c r="AJ403" t="e">
        <f>ESTADISTICA!AJ401</f>
        <v>#REF!</v>
      </c>
    </row>
    <row r="404" spans="1:36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  <c r="AJ404" t="e">
        <f>ESTADISTICA!AJ402</f>
        <v>#REF!</v>
      </c>
    </row>
    <row r="405" spans="1:36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  <c r="AJ405" t="e">
        <f>ESTADISTICA!AJ403</f>
        <v>#REF!</v>
      </c>
    </row>
    <row r="406" spans="1:36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  <c r="AJ406" t="e">
        <f>ESTADISTICA!AJ404</f>
        <v>#REF!</v>
      </c>
    </row>
    <row r="407" spans="1:36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  <c r="AJ407" t="e">
        <f>ESTADISTICA!AJ405</f>
        <v>#REF!</v>
      </c>
    </row>
    <row r="408" spans="1:36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  <c r="AJ408" t="e">
        <f>ESTADISTICA!AJ406</f>
        <v>#REF!</v>
      </c>
    </row>
    <row r="409" spans="1:36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  <c r="AJ409" t="e">
        <f>ESTADISTICA!AJ407</f>
        <v>#REF!</v>
      </c>
    </row>
    <row r="410" spans="1:36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  <c r="AJ410" t="e">
        <f>ESTADISTICA!AJ408</f>
        <v>#REF!</v>
      </c>
    </row>
    <row r="411" spans="1:36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  <c r="AJ411" t="e">
        <f>ESTADISTICA!AJ409</f>
        <v>#REF!</v>
      </c>
    </row>
    <row r="412" spans="1:36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  <c r="AJ412" t="e">
        <f>ESTADISTICA!AJ410</f>
        <v>#REF!</v>
      </c>
    </row>
    <row r="413" spans="1:36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  <c r="AJ413" t="e">
        <f>ESTADISTICA!AJ411</f>
        <v>#REF!</v>
      </c>
    </row>
    <row r="414" spans="1:36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  <c r="AJ414" t="e">
        <f>ESTADISTICA!AJ412</f>
        <v>#REF!</v>
      </c>
    </row>
    <row r="415" spans="1:36" hidden="1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  <c r="AJ415" t="e">
        <f>ESTADISTICA!AJ413</f>
        <v>#REF!</v>
      </c>
    </row>
    <row r="416" spans="1:36" hidden="1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  <c r="AJ416" t="e">
        <f>ESTADISTICA!AJ414</f>
        <v>#REF!</v>
      </c>
    </row>
    <row r="417" spans="1:36" hidden="1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  <c r="AJ417" t="e">
        <f>ESTADISTICA!AJ415</f>
        <v>#REF!</v>
      </c>
    </row>
    <row r="418" spans="1:36" hidden="1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  <c r="AJ418" t="e">
        <f>ESTADISTICA!AJ416</f>
        <v>#REF!</v>
      </c>
    </row>
    <row r="419" spans="1:36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  <c r="AJ419" t="e">
        <f>ESTADISTICA!AJ417</f>
        <v>#REF!</v>
      </c>
    </row>
    <row r="420" spans="1:36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  <c r="AJ420" t="e">
        <f>ESTADISTICA!AJ418</f>
        <v>#REF!</v>
      </c>
    </row>
    <row r="421" spans="1:36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  <c r="AJ421" t="e">
        <f>ESTADISTICA!AJ419</f>
        <v>#REF!</v>
      </c>
    </row>
    <row r="422" spans="1:36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  <c r="AJ422" t="e">
        <f>ESTADISTICA!AJ420</f>
        <v>#REF!</v>
      </c>
    </row>
    <row r="423" spans="1:36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  <c r="AJ423" t="e">
        <f>ESTADISTICA!AJ421</f>
        <v>#REF!</v>
      </c>
    </row>
    <row r="424" spans="1:36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  <c r="AJ424" t="e">
        <f>ESTADISTICA!AJ422</f>
        <v>#REF!</v>
      </c>
    </row>
    <row r="425" spans="1:36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  <c r="AJ425" t="e">
        <f>ESTADISTICA!AJ423</f>
        <v>#REF!</v>
      </c>
    </row>
    <row r="426" spans="1:36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  <c r="AJ426" t="e">
        <f>ESTADISTICA!AJ424</f>
        <v>#REF!</v>
      </c>
    </row>
    <row r="427" spans="1:36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  <c r="AJ427" t="e">
        <f>ESTADISTICA!AJ425</f>
        <v>#REF!</v>
      </c>
    </row>
    <row r="428" spans="1:36" hidden="1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  <c r="AJ428" t="e">
        <f>ESTADISTICA!AJ426</f>
        <v>#REF!</v>
      </c>
    </row>
    <row r="429" spans="1:36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  <c r="AJ429" t="e">
        <f>ESTADISTICA!AJ427</f>
        <v>#REF!</v>
      </c>
    </row>
    <row r="430" spans="1:36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  <c r="AJ430" t="e">
        <f>ESTADISTICA!AJ428</f>
        <v>#REF!</v>
      </c>
    </row>
    <row r="431" spans="1:36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  <c r="AJ431" t="e">
        <f>ESTADISTICA!AJ429</f>
        <v>#REF!</v>
      </c>
    </row>
    <row r="432" spans="1:36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  <c r="AJ432" t="e">
        <f>ESTADISTICA!AJ430</f>
        <v>#REF!</v>
      </c>
    </row>
    <row r="433" spans="1:36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  <c r="AJ433" t="e">
        <f>ESTADISTICA!AJ431</f>
        <v>#REF!</v>
      </c>
    </row>
    <row r="434" spans="1:36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  <c r="AJ434" t="e">
        <f>ESTADISTICA!AJ432</f>
        <v>#REF!</v>
      </c>
    </row>
    <row r="435" spans="1:36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  <c r="AJ435" t="e">
        <f>ESTADISTICA!AJ433</f>
        <v>#REF!</v>
      </c>
    </row>
    <row r="436" spans="1:36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  <c r="AJ436" t="e">
        <f>ESTADISTICA!AJ434</f>
        <v>#REF!</v>
      </c>
    </row>
    <row r="437" spans="1:36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  <c r="AJ437" t="e">
        <f>ESTADISTICA!AJ435</f>
        <v>#REF!</v>
      </c>
    </row>
    <row r="438" spans="1:36" hidden="1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  <c r="AJ438" t="e">
        <f>ESTADISTICA!AJ436</f>
        <v>#REF!</v>
      </c>
    </row>
    <row r="439" spans="1:36" hidden="1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  <c r="AJ439" t="e">
        <f>ESTADISTICA!AJ437</f>
        <v>#REF!</v>
      </c>
    </row>
    <row r="440" spans="1:36" hidden="1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  <c r="AJ440" t="e">
        <f>ESTADISTICA!AJ438</f>
        <v>#REF!</v>
      </c>
    </row>
    <row r="441" spans="1:36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  <c r="AJ441" t="e">
        <f>ESTADISTICA!AJ439</f>
        <v>#REF!</v>
      </c>
    </row>
    <row r="442" spans="1:36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  <c r="AJ442" t="e">
        <f>ESTADISTICA!AJ440</f>
        <v>#REF!</v>
      </c>
    </row>
    <row r="443" spans="1:36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  <c r="AJ443" t="e">
        <f>ESTADISTICA!AJ441</f>
        <v>#REF!</v>
      </c>
    </row>
    <row r="444" spans="1:36" hidden="1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  <c r="AJ444" t="e">
        <f>ESTADISTICA!AJ442</f>
        <v>#REF!</v>
      </c>
    </row>
    <row r="445" spans="1:36" hidden="1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  <c r="AJ445" t="e">
        <f>ESTADISTICA!AJ443</f>
        <v>#REF!</v>
      </c>
    </row>
    <row r="446" spans="1:36" hidden="1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  <c r="AJ446" t="e">
        <f>ESTADISTICA!AJ444</f>
        <v>#REF!</v>
      </c>
    </row>
    <row r="447" spans="1:36" hidden="1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  <c r="AJ447" t="e">
        <f>ESTADISTICA!AJ445</f>
        <v>#REF!</v>
      </c>
    </row>
    <row r="448" spans="1:36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  <c r="AJ448" t="e">
        <f>ESTADISTICA!AJ446</f>
        <v>#REF!</v>
      </c>
    </row>
    <row r="449" spans="1:36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  <c r="AJ449" t="e">
        <f>ESTADISTICA!AJ447</f>
        <v>#REF!</v>
      </c>
    </row>
    <row r="450" spans="1:36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  <c r="AJ450" t="e">
        <f>ESTADISTICA!AJ448</f>
        <v>#REF!</v>
      </c>
    </row>
    <row r="451" spans="1:36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  <c r="AJ451" t="e">
        <f>ESTADISTICA!AJ449</f>
        <v>#REF!</v>
      </c>
    </row>
    <row r="452" spans="1:36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  <c r="AJ452" t="e">
        <f>ESTADISTICA!AJ450</f>
        <v>#REF!</v>
      </c>
    </row>
    <row r="453" spans="1:36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  <c r="AJ453" t="e">
        <f>ESTADISTICA!AJ451</f>
        <v>#REF!</v>
      </c>
    </row>
    <row r="454" spans="1:36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  <c r="AJ454" t="e">
        <f>ESTADISTICA!AJ452</f>
        <v>#REF!</v>
      </c>
    </row>
    <row r="455" spans="1:36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  <c r="AJ455" t="e">
        <f>ESTADISTICA!AJ453</f>
        <v>#REF!</v>
      </c>
    </row>
    <row r="456" spans="1:36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  <c r="AJ456" t="e">
        <f>ESTADISTICA!AJ454</f>
        <v>#REF!</v>
      </c>
    </row>
    <row r="457" spans="1:36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  <c r="AJ457" t="e">
        <f>ESTADISTICA!AJ455</f>
        <v>#REF!</v>
      </c>
    </row>
    <row r="458" spans="1:36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  <c r="AJ458" t="e">
        <f>ESTADISTICA!AJ456</f>
        <v>#REF!</v>
      </c>
    </row>
    <row r="459" spans="1:36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  <c r="AJ459" t="e">
        <f>ESTADISTICA!AJ457</f>
        <v>#REF!</v>
      </c>
    </row>
    <row r="460" spans="1:36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  <c r="AJ460" t="e">
        <f>ESTADISTICA!AJ458</f>
        <v>#REF!</v>
      </c>
    </row>
    <row r="461" spans="1:36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  <c r="AJ461" t="e">
        <f>ESTADISTICA!AJ459</f>
        <v>#REF!</v>
      </c>
    </row>
    <row r="462" spans="1:36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  <c r="AJ462" t="e">
        <f>ESTADISTICA!AJ460</f>
        <v>#REF!</v>
      </c>
    </row>
    <row r="463" spans="1:36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  <c r="AJ463" t="e">
        <f>ESTADISTICA!AJ461</f>
        <v>#REF!</v>
      </c>
    </row>
    <row r="464" spans="1:36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  <c r="AJ464" t="e">
        <f>ESTADISTICA!AJ462</f>
        <v>#REF!</v>
      </c>
    </row>
    <row r="465" spans="1:36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  <c r="AJ465" t="e">
        <f>ESTADISTICA!AJ463</f>
        <v>#REF!</v>
      </c>
    </row>
    <row r="466" spans="1:36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  <c r="AJ466" t="e">
        <f>ESTADISTICA!AJ464</f>
        <v>#REF!</v>
      </c>
    </row>
    <row r="467" spans="1:36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  <c r="AJ467" t="e">
        <f>ESTADISTICA!AJ465</f>
        <v>#REF!</v>
      </c>
    </row>
    <row r="468" spans="1:36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  <c r="AJ468" t="e">
        <f>ESTADISTICA!AJ466</f>
        <v>#REF!</v>
      </c>
    </row>
    <row r="469" spans="1:36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  <c r="AJ469" t="e">
        <f>ESTADISTICA!AJ467</f>
        <v>#REF!</v>
      </c>
    </row>
    <row r="470" spans="1:36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  <c r="AJ470" t="e">
        <f>ESTADISTICA!AJ468</f>
        <v>#REF!</v>
      </c>
    </row>
    <row r="471" spans="1:36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  <c r="AJ471" t="e">
        <f>ESTADISTICA!AJ469</f>
        <v>#REF!</v>
      </c>
    </row>
    <row r="472" spans="1:36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  <c r="AJ472" t="e">
        <f>ESTADISTICA!AJ470</f>
        <v>#REF!</v>
      </c>
    </row>
    <row r="473" spans="1:36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  <c r="AJ473" t="e">
        <f>ESTADISTICA!AJ471</f>
        <v>#REF!</v>
      </c>
    </row>
    <row r="474" spans="1:36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  <c r="AJ474" t="e">
        <f>ESTADISTICA!AJ472</f>
        <v>#REF!</v>
      </c>
    </row>
    <row r="475" spans="1:36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  <c r="AJ475" t="e">
        <f>ESTADISTICA!AJ473</f>
        <v>#REF!</v>
      </c>
    </row>
    <row r="476" spans="1:36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  <c r="AJ476" t="e">
        <f>ESTADISTICA!AJ474</f>
        <v>#REF!</v>
      </c>
    </row>
    <row r="477" spans="1:36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  <c r="AJ477" t="e">
        <f>ESTADISTICA!AJ475</f>
        <v>#REF!</v>
      </c>
    </row>
    <row r="478" spans="1:36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  <c r="AJ478" t="e">
        <f>ESTADISTICA!AJ476</f>
        <v>#REF!</v>
      </c>
    </row>
    <row r="479" spans="1:36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  <c r="AJ479" t="e">
        <f>ESTADISTICA!AJ477</f>
        <v>#REF!</v>
      </c>
    </row>
    <row r="480" spans="1:36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  <c r="AJ480" t="e">
        <f>ESTADISTICA!AJ478</f>
        <v>#REF!</v>
      </c>
    </row>
    <row r="481" spans="1:36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  <c r="AJ481" t="e">
        <f>ESTADISTICA!AJ479</f>
        <v>#REF!</v>
      </c>
    </row>
    <row r="482" spans="1:36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  <c r="AJ482" t="e">
        <f>ESTADISTICA!AJ480</f>
        <v>#REF!</v>
      </c>
    </row>
    <row r="483" spans="1:36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  <c r="AJ483" t="e">
        <f>ESTADISTICA!AJ481</f>
        <v>#REF!</v>
      </c>
    </row>
    <row r="484" spans="1:36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  <c r="AJ484" t="e">
        <f>ESTADISTICA!AJ482</f>
        <v>#REF!</v>
      </c>
    </row>
    <row r="485" spans="1:36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  <c r="AJ485" t="e">
        <f>ESTADISTICA!AJ483</f>
        <v>#REF!</v>
      </c>
    </row>
    <row r="486" spans="1:36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  <c r="AJ486" t="e">
        <f>ESTADISTICA!AJ484</f>
        <v>#REF!</v>
      </c>
    </row>
    <row r="487" spans="1:36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  <c r="AJ487" t="e">
        <f>ESTADISTICA!AJ485</f>
        <v>#REF!</v>
      </c>
    </row>
    <row r="488" spans="1:36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  <c r="AJ488" t="e">
        <f>ESTADISTICA!AJ486</f>
        <v>#REF!</v>
      </c>
    </row>
    <row r="489" spans="1:36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  <c r="AJ489" t="e">
        <f>ESTADISTICA!AJ487</f>
        <v>#REF!</v>
      </c>
    </row>
    <row r="490" spans="1:36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  <c r="AJ490" t="e">
        <f>ESTADISTICA!AJ488</f>
        <v>#REF!</v>
      </c>
    </row>
    <row r="491" spans="1:36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  <c r="AJ491" t="e">
        <f>ESTADISTICA!AJ489</f>
        <v>#REF!</v>
      </c>
    </row>
    <row r="492" spans="1:36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  <c r="AJ492" t="e">
        <f>ESTADISTICA!AJ490</f>
        <v>#REF!</v>
      </c>
    </row>
    <row r="493" spans="1:36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  <c r="AJ493" t="e">
        <f>ESTADISTICA!AJ491</f>
        <v>#REF!</v>
      </c>
    </row>
    <row r="494" spans="1:36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  <c r="AJ494" t="e">
        <f>ESTADISTICA!AJ492</f>
        <v>#REF!</v>
      </c>
    </row>
    <row r="495" spans="1:36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  <c r="AJ495" t="e">
        <f>ESTADISTICA!AJ493</f>
        <v>#REF!</v>
      </c>
    </row>
    <row r="496" spans="1:36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  <c r="AJ496" t="e">
        <f>ESTADISTICA!AJ494</f>
        <v>#REF!</v>
      </c>
    </row>
    <row r="497" spans="1:36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  <c r="AJ497" t="e">
        <f>ESTADISTICA!AJ495</f>
        <v>#REF!</v>
      </c>
    </row>
    <row r="498" spans="1:36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  <c r="AJ498" t="e">
        <f>ESTADISTICA!AJ496</f>
        <v>#REF!</v>
      </c>
    </row>
    <row r="499" spans="1:36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  <c r="AJ499" t="e">
        <f>ESTADISTICA!AJ497</f>
        <v>#REF!</v>
      </c>
    </row>
    <row r="500" spans="1:36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  <c r="AJ500" t="e">
        <f>ESTADISTICA!AJ498</f>
        <v>#REF!</v>
      </c>
    </row>
    <row r="501" spans="1:36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  <c r="AJ501" t="e">
        <f>ESTADISTICA!AJ499</f>
        <v>#REF!</v>
      </c>
    </row>
    <row r="502" spans="1:36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  <c r="AJ502" t="e">
        <f>ESTADISTICA!AJ500</f>
        <v>#REF!</v>
      </c>
    </row>
    <row r="503" spans="1:36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  <c r="AJ503" t="e">
        <f>ESTADISTICA!AJ501</f>
        <v>#REF!</v>
      </c>
    </row>
    <row r="504" spans="1:36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  <c r="AJ504" t="e">
        <f>ESTADISTICA!AJ502</f>
        <v>#REF!</v>
      </c>
    </row>
    <row r="505" spans="1:36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  <c r="AJ505" t="e">
        <f>ESTADISTICA!AJ503</f>
        <v>#REF!</v>
      </c>
    </row>
    <row r="506" spans="1:36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  <c r="AJ506" t="e">
        <f>ESTADISTICA!AJ504</f>
        <v>#REF!</v>
      </c>
    </row>
    <row r="507" spans="1:36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  <c r="AJ507" t="e">
        <f>ESTADISTICA!AJ505</f>
        <v>#REF!</v>
      </c>
    </row>
    <row r="508" spans="1:36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  <c r="AJ508" t="e">
        <f>ESTADISTICA!AJ506</f>
        <v>#REF!</v>
      </c>
    </row>
    <row r="509" spans="1:36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  <c r="AJ509" t="e">
        <f>ESTADISTICA!AJ507</f>
        <v>#REF!</v>
      </c>
    </row>
    <row r="510" spans="1:36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  <c r="AJ510" t="e">
        <f>ESTADISTICA!AJ508</f>
        <v>#REF!</v>
      </c>
    </row>
    <row r="511" spans="1:36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  <c r="AJ511" t="e">
        <f>ESTADISTICA!AJ509</f>
        <v>#REF!</v>
      </c>
    </row>
    <row r="512" spans="1:36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  <c r="AJ512" t="e">
        <f>ESTADISTICA!AJ510</f>
        <v>#REF!</v>
      </c>
    </row>
    <row r="513" spans="1:36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  <c r="AJ513" t="e">
        <f>ESTADISTICA!AJ511</f>
        <v>#REF!</v>
      </c>
    </row>
    <row r="514" spans="1:36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  <c r="AJ514" t="e">
        <f>ESTADISTICA!AJ512</f>
        <v>#REF!</v>
      </c>
    </row>
    <row r="515" spans="1:36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  <c r="AJ515" t="e">
        <f>ESTADISTICA!AJ513</f>
        <v>#REF!</v>
      </c>
    </row>
    <row r="516" spans="1:36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  <c r="AJ516" t="e">
        <f>ESTADISTICA!AJ514</f>
        <v>#REF!</v>
      </c>
    </row>
    <row r="517" spans="1:36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  <c r="AJ517" t="e">
        <f>ESTADISTICA!AJ515</f>
        <v>#REF!</v>
      </c>
    </row>
    <row r="518" spans="1:36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  <c r="AJ518" t="e">
        <f>ESTADISTICA!AJ516</f>
        <v>#REF!</v>
      </c>
    </row>
    <row r="519" spans="1:36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  <c r="AJ519" t="e">
        <f>ESTADISTICA!AJ517</f>
        <v>#REF!</v>
      </c>
    </row>
    <row r="520" spans="1:36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  <c r="AJ520" t="e">
        <f>ESTADISTICA!AJ518</f>
        <v>#REF!</v>
      </c>
    </row>
    <row r="521" spans="1:36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  <c r="AJ521" t="e">
        <f>ESTADISTICA!AJ519</f>
        <v>#REF!</v>
      </c>
    </row>
    <row r="522" spans="1:36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  <c r="AJ522" t="e">
        <f>ESTADISTICA!AJ520</f>
        <v>#REF!</v>
      </c>
    </row>
    <row r="523" spans="1:36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  <c r="AJ523" t="e">
        <f>ESTADISTICA!AJ521</f>
        <v>#REF!</v>
      </c>
    </row>
    <row r="524" spans="1:36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  <c r="AJ524" t="e">
        <f>ESTADISTICA!AJ522</f>
        <v>#REF!</v>
      </c>
    </row>
    <row r="525" spans="1:36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  <c r="AJ525" t="e">
        <f>ESTADISTICA!AJ523</f>
        <v>#REF!</v>
      </c>
    </row>
    <row r="526" spans="1:36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  <c r="AJ526" t="e">
        <f>ESTADISTICA!AJ524</f>
        <v>#REF!</v>
      </c>
    </row>
    <row r="527" spans="1:36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  <c r="AJ527" t="e">
        <f>ESTADISTICA!AJ525</f>
        <v>#REF!</v>
      </c>
    </row>
    <row r="528" spans="1:36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  <c r="AJ528" t="e">
        <f>ESTADISTICA!AJ526</f>
        <v>#REF!</v>
      </c>
    </row>
    <row r="529" spans="1:36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  <c r="AJ529" t="e">
        <f>ESTADISTICA!AJ527</f>
        <v>#REF!</v>
      </c>
    </row>
    <row r="530" spans="1:36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  <c r="AJ530" t="e">
        <f>ESTADISTICA!AJ528</f>
        <v>#REF!</v>
      </c>
    </row>
    <row r="531" spans="1:36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  <c r="AJ531" t="e">
        <f>ESTADISTICA!AJ529</f>
        <v>#REF!</v>
      </c>
    </row>
    <row r="532" spans="1:36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  <c r="AJ532" t="e">
        <f>ESTADISTICA!AJ530</f>
        <v>#REF!</v>
      </c>
    </row>
    <row r="533" spans="1:36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  <c r="AJ533" t="e">
        <f>ESTADISTICA!AJ531</f>
        <v>#REF!</v>
      </c>
    </row>
    <row r="534" spans="1:36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  <c r="AJ534" t="e">
        <f>ESTADISTICA!AJ532</f>
        <v>#REF!</v>
      </c>
    </row>
    <row r="535" spans="1:36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  <c r="AJ535" t="e">
        <f>ESTADISTICA!AJ533</f>
        <v>#REF!</v>
      </c>
    </row>
    <row r="536" spans="1:36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  <c r="AJ536" t="e">
        <f>ESTADISTICA!AJ534</f>
        <v>#REF!</v>
      </c>
    </row>
    <row r="537" spans="1:36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  <c r="AJ537" t="e">
        <f>ESTADISTICA!AJ535</f>
        <v>#REF!</v>
      </c>
    </row>
    <row r="538" spans="1:36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  <c r="AJ538" t="e">
        <f>ESTADISTICA!AJ536</f>
        <v>#REF!</v>
      </c>
    </row>
    <row r="539" spans="1:36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  <c r="AJ539" t="e">
        <f>ESTADISTICA!AJ537</f>
        <v>#REF!</v>
      </c>
    </row>
    <row r="540" spans="1:36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  <c r="AJ540" t="e">
        <f>ESTADISTICA!AJ538</f>
        <v>#REF!</v>
      </c>
    </row>
    <row r="541" spans="1:36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  <c r="AJ541" t="e">
        <f>ESTADISTICA!AJ539</f>
        <v>#REF!</v>
      </c>
    </row>
    <row r="542" spans="1:36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  <c r="AJ542" t="e">
        <f>ESTADISTICA!AJ540</f>
        <v>#REF!</v>
      </c>
    </row>
    <row r="543" spans="1:36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  <c r="AJ543" t="e">
        <f>ESTADISTICA!AJ541</f>
        <v>#REF!</v>
      </c>
    </row>
    <row r="544" spans="1:36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  <c r="AJ544" t="e">
        <f>ESTADISTICA!AJ542</f>
        <v>#REF!</v>
      </c>
    </row>
    <row r="545" spans="1:36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  <c r="AJ545" t="e">
        <f>ESTADISTICA!AJ543</f>
        <v>#REF!</v>
      </c>
    </row>
    <row r="546" spans="1:36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  <c r="AJ546" t="e">
        <f>ESTADISTICA!AJ544</f>
        <v>#REF!</v>
      </c>
    </row>
    <row r="547" spans="1:36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  <c r="AJ547" t="e">
        <f>ESTADISTICA!AJ545</f>
        <v>#REF!</v>
      </c>
    </row>
    <row r="548" spans="1:36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  <c r="AJ548" t="e">
        <f>ESTADISTICA!AJ546</f>
        <v>#REF!</v>
      </c>
    </row>
    <row r="549" spans="1:36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  <c r="AJ549" t="e">
        <f>ESTADISTICA!AJ547</f>
        <v>#REF!</v>
      </c>
    </row>
    <row r="550" spans="1:36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  <c r="AJ550" t="e">
        <f>ESTADISTICA!AJ548</f>
        <v>#REF!</v>
      </c>
    </row>
    <row r="551" spans="1:36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  <c r="AJ551" t="e">
        <f>ESTADISTICA!AJ549</f>
        <v>#REF!</v>
      </c>
    </row>
    <row r="552" spans="1:36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  <c r="AJ552" t="e">
        <f>ESTADISTICA!AJ550</f>
        <v>#REF!</v>
      </c>
    </row>
    <row r="553" spans="1:36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  <c r="AJ553" t="e">
        <f>ESTADISTICA!AJ551</f>
        <v>#REF!</v>
      </c>
    </row>
    <row r="554" spans="1:36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  <c r="AJ554" t="e">
        <f>ESTADISTICA!AJ552</f>
        <v>#REF!</v>
      </c>
    </row>
    <row r="555" spans="1:36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  <c r="AJ555" t="e">
        <f>ESTADISTICA!AJ553</f>
        <v>#REF!</v>
      </c>
    </row>
    <row r="556" spans="1:36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  <c r="AJ556" t="e">
        <f>ESTADISTICA!AJ554</f>
        <v>#REF!</v>
      </c>
    </row>
    <row r="557" spans="1:36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  <c r="AJ557" t="e">
        <f>ESTADISTICA!AJ555</f>
        <v>#REF!</v>
      </c>
    </row>
    <row r="558" spans="1:36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  <c r="AJ558" t="e">
        <f>ESTADISTICA!AJ556</f>
        <v>#REF!</v>
      </c>
    </row>
    <row r="559" spans="1:36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  <c r="AJ559" t="e">
        <f>ESTADISTICA!AJ557</f>
        <v>#REF!</v>
      </c>
    </row>
    <row r="560" spans="1:36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  <c r="AJ560" t="e">
        <f>ESTADISTICA!AJ558</f>
        <v>#REF!</v>
      </c>
    </row>
    <row r="561" spans="1:36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  <c r="AJ561" t="e">
        <f>ESTADISTICA!AJ559</f>
        <v>#REF!</v>
      </c>
    </row>
    <row r="562" spans="1:36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  <c r="AJ562" t="e">
        <f>ESTADISTICA!AJ560</f>
        <v>#REF!</v>
      </c>
    </row>
    <row r="563" spans="1:36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  <c r="AJ563" t="e">
        <f>ESTADISTICA!AJ561</f>
        <v>#REF!</v>
      </c>
    </row>
    <row r="564" spans="1:36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  <c r="AJ564" t="e">
        <f>ESTADISTICA!AJ562</f>
        <v>#REF!</v>
      </c>
    </row>
    <row r="565" spans="1:36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  <c r="AJ565" t="e">
        <f>ESTADISTICA!AJ563</f>
        <v>#REF!</v>
      </c>
    </row>
    <row r="566" spans="1:36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  <c r="AJ566" t="e">
        <f>ESTADISTICA!AJ564</f>
        <v>#REF!</v>
      </c>
    </row>
    <row r="567" spans="1:36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  <c r="AJ567" t="e">
        <f>ESTADISTICA!AJ565</f>
        <v>#REF!</v>
      </c>
    </row>
    <row r="568" spans="1:36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  <c r="AJ568" t="e">
        <f>ESTADISTICA!AJ566</f>
        <v>#REF!</v>
      </c>
    </row>
    <row r="569" spans="1:36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  <c r="AJ569" t="e">
        <f>ESTADISTICA!AJ567</f>
        <v>#REF!</v>
      </c>
    </row>
    <row r="570" spans="1:36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  <c r="AJ570" t="e">
        <f>ESTADISTICA!AJ568</f>
        <v>#REF!</v>
      </c>
    </row>
    <row r="571" spans="1:36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  <c r="AJ571" t="e">
        <f>ESTADISTICA!AJ569</f>
        <v>#REF!</v>
      </c>
    </row>
    <row r="572" spans="1:36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6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6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6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6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W5" activePane="bottomRight" state="frozenSplit"/>
      <selection pane="topRight" activeCell="F1" sqref="F1"/>
      <selection pane="bottomLeft" activeCell="A3" sqref="A3"/>
      <selection pane="bottomRight" activeCell="S2" sqref="S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539" xr:uid="{00000000-0009-0000-0000-000004000000}">
    <filterColumn colId="4">
      <filters>
        <filter val="PTO A F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95</v>
      </c>
    </row>
    <row r="2" spans="1:36" ht="21" x14ac:dyDescent="0.35">
      <c r="E2" s="19" t="s">
        <v>618</v>
      </c>
      <c r="F2" s="19">
        <f>COUNTIFS(F4:F500, "=APAGADO",E4:E500,"=radio")</f>
        <v>0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Radio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ESTADISTICA!A205</f>
        <v>GOBERNADOR MONTEVERDE</v>
      </c>
      <c r="B207" t="str">
        <f>ESTADISTICA!B205</f>
        <v>MON01</v>
      </c>
      <c r="C207" t="str">
        <f>ESTADISTICA!C205</f>
        <v>San Martin y Patricias Argentinas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6" x14ac:dyDescent="0.25">
      <c r="A208" t="str">
        <f>ESTADISTICA!A206</f>
        <v>GOBERNADOR MONTEVERDE</v>
      </c>
      <c r="B208" t="str">
        <f>ESTADISTICA!B206</f>
        <v>MON02</v>
      </c>
      <c r="C208" t="str">
        <f>ESTADISTICA!C206</f>
        <v>Senzabello y Famatina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6" x14ac:dyDescent="0.25">
      <c r="A209" t="str">
        <f>ESTADISTICA!A207</f>
        <v>GOBERNADOR MONTEVERDE</v>
      </c>
      <c r="B209" t="str">
        <f>ESTADISTICA!B207</f>
        <v>MON03</v>
      </c>
      <c r="C209" t="str">
        <f>ESTADISTICA!C207</f>
        <v>Senzabello y Guemes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6" x14ac:dyDescent="0.25">
      <c r="A210" t="str">
        <f>ESTADISTICA!A208</f>
        <v>GOBERNADOR MONTEVERDE</v>
      </c>
      <c r="B210" t="str">
        <f>ESTADISTICA!B208</f>
        <v>MON04</v>
      </c>
      <c r="C210" t="str">
        <f>ESTADISTICA!C208</f>
        <v>Av. Yrigoyen y San Lorenzo</v>
      </c>
      <c r="D210" t="str">
        <f>ESTADISTICA!D208</f>
        <v>Domo</v>
      </c>
      <c r="E210" t="str">
        <f>ESTADISTICA!E208</f>
        <v>Radio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9 DE JULIO</v>
      </c>
      <c r="B211" t="str">
        <f>ESTADISTICA!B209</f>
        <v>NJU 01</v>
      </c>
      <c r="C211" t="str">
        <f>ESTADISTICA!C209</f>
        <v>Sallares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6" x14ac:dyDescent="0.25">
      <c r="A212" t="str">
        <f>ESTADISTICA!A210</f>
        <v>9 DE JULIO</v>
      </c>
      <c r="B212" t="str">
        <f>ESTADISTICA!B210</f>
        <v>NJU02</v>
      </c>
      <c r="C212" t="str">
        <f>ESTADISTICA!C210</f>
        <v>Ituzaingo y Boccuzzi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6" hidden="1" x14ac:dyDescent="0.25">
      <c r="A213" t="str">
        <f>ESTADISTICA!A211</f>
        <v>9 DE JULIO</v>
      </c>
      <c r="B213" t="str">
        <f>ESTADISTICA!B211</f>
        <v>NJU03</v>
      </c>
      <c r="C213" t="str">
        <f>ESTADISTICA!C211</f>
        <v>San Juan y Parrillo</v>
      </c>
      <c r="D213" t="str">
        <f>ESTADISTICA!D211</f>
        <v>Domo</v>
      </c>
      <c r="E213" t="str">
        <f>ESTADISTICA!E211</f>
        <v>PTO A FO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9 DE JULIO</v>
      </c>
      <c r="B214" t="str">
        <f>ESTADISTICA!B212</f>
        <v>NJU04</v>
      </c>
      <c r="C214" t="str">
        <f>ESTADISTICA!C212</f>
        <v>Ituzaingo y 214 A</v>
      </c>
      <c r="D214" t="str">
        <f>ESTADISTICA!D212</f>
        <v>Domo</v>
      </c>
      <c r="E214" t="str">
        <f>ESTADISTICA!E212</f>
        <v>Radio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ZEBALLOS CENTRO</v>
      </c>
      <c r="B215" t="str">
        <f>ESTADISTICA!B213</f>
        <v>NJU05</v>
      </c>
      <c r="C215" t="str">
        <f>ESTADISTICA!C213</f>
        <v>Ituzaingo y Alem</v>
      </c>
      <c r="D215" t="str">
        <f>ESTADISTICA!D213</f>
        <v>Domo</v>
      </c>
      <c r="E215" t="str">
        <f>ESTADISTICA!E213</f>
        <v>Radio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6" hidden="1" x14ac:dyDescent="0.25">
      <c r="A216" t="str">
        <f>ESTADISTICA!A214</f>
        <v>CENTRO</v>
      </c>
      <c r="B216" t="str">
        <f>ESTADISTICA!B214</f>
        <v>NJU06</v>
      </c>
      <c r="C216" t="str">
        <f>ESTADISTICA!C214</f>
        <v>Sallares y Rodo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6" hidden="1" x14ac:dyDescent="0.25">
      <c r="A217" t="str">
        <f>ESTADISTICA!A215</f>
        <v>9 DE JULIO</v>
      </c>
      <c r="B217" t="str">
        <f>ESTADISTICA!B215</f>
        <v>NJU07</v>
      </c>
      <c r="C217" t="str">
        <f>ESTADISTICA!C215</f>
        <v>Gral. Juan Domingo Peron y Parrillo</v>
      </c>
      <c r="D217" t="str">
        <f>ESTADISTICA!D215</f>
        <v>Domo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6" x14ac:dyDescent="0.25">
      <c r="A218" t="str">
        <f>ESTADISTICA!A216</f>
        <v>9 DE JULIO</v>
      </c>
      <c r="B218" t="str">
        <f>ESTADISTICA!B216</f>
        <v>NJU 08</v>
      </c>
      <c r="C218" t="str">
        <f>ESTADISTICA!C216</f>
        <v>BOCCUZZI Y O HIGGINS</v>
      </c>
      <c r="D218" t="str">
        <f>ESTADISTICA!D216</f>
        <v>DOMO</v>
      </c>
      <c r="E218" t="str">
        <f>ESTADISTICA!E216</f>
        <v>Radio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6" hidden="1" x14ac:dyDescent="0.25">
      <c r="A219" t="str">
        <f>ESTADISTICA!A217</f>
        <v>9 DE JULIO</v>
      </c>
      <c r="B219" t="str">
        <f>ESTADISTICA!B217</f>
        <v>NJU09</v>
      </c>
      <c r="C219" t="str">
        <f>ESTADISTICA!C217</f>
        <v>PARRILLO Y CONTRERAS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6" hidden="1" x14ac:dyDescent="0.25">
      <c r="A220" t="str">
        <f>ESTADISTICA!A218</f>
        <v>PICO DE ORO</v>
      </c>
      <c r="B220" t="str">
        <f>ESTADISTICA!B218</f>
        <v>PCO 01</v>
      </c>
      <c r="C220" t="str">
        <f>ESTADISTICA!C218</f>
        <v>CEMENTERIO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6" hidden="1" x14ac:dyDescent="0.25">
      <c r="A221" t="str">
        <f>ESTADISTICA!A219</f>
        <v>PICO DE ORO</v>
      </c>
      <c r="B221" t="str">
        <f>ESTADISTICA!B219</f>
        <v>PCO02 (fija 1)</v>
      </c>
      <c r="C221" t="str">
        <f>ESTADISTICA!C219</f>
        <v>SICILIA E/ VIENA Y VARSOVIA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6" hidden="1" x14ac:dyDescent="0.25">
      <c r="A222" t="str">
        <f>ESTADISTICA!A220</f>
        <v>PICO DE ORO</v>
      </c>
      <c r="B222" t="str">
        <f>ESTADISTICA!B220</f>
        <v>PCO03 (fija 2)</v>
      </c>
      <c r="C222" t="str">
        <f>ESTADISTICA!C220</f>
        <v>SICILIA E/ VIENA Y VARSOVIA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6" hidden="1" x14ac:dyDescent="0.25">
      <c r="A223" t="str">
        <f>ESTADISTICA!A221</f>
        <v>PICO DE ORO</v>
      </c>
      <c r="B223" t="str">
        <f>ESTADISTICA!B221</f>
        <v>PCO04 (fija 1)</v>
      </c>
      <c r="C223" t="str">
        <f>ESTADISTICA!C221</f>
        <v>BERNA Y POLONIA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6" hidden="1" x14ac:dyDescent="0.25">
      <c r="A224" t="str">
        <f>ESTADISTICA!A222</f>
        <v>PICO DE ORO</v>
      </c>
      <c r="B224" t="str">
        <f>ESTADISTICA!B222</f>
        <v>PCO05 (fija 2)</v>
      </c>
      <c r="C224" t="str">
        <f>ESTADISTICA!C222</f>
        <v>BERNA Y POLONIA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6" hidden="1" x14ac:dyDescent="0.25">
      <c r="A225" t="str">
        <f>ESTADISTICA!A223</f>
        <v>AGUSTIN RAMIREZ</v>
      </c>
      <c r="B225" t="str">
        <f>ESTADISTICA!B223</f>
        <v>PUNTO SEGURO - AGUSTIN RAMIREZ (domo)</v>
      </c>
      <c r="C225" t="str">
        <f>ESTADISTICA!C223</f>
        <v>EL MALAMBO Y LA TRANQUERA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6" hidden="1" x14ac:dyDescent="0.25">
      <c r="A226" t="str">
        <f>ESTADISTICA!A224</f>
        <v>AGUSTIN RAMIREZ</v>
      </c>
      <c r="B226" t="str">
        <f>ESTADISTICA!B224</f>
        <v>PUNTO SEGURO - AGUSTIN RAMIREZ (fija)</v>
      </c>
      <c r="C226" t="str">
        <f>ESTADISTICA!C224</f>
        <v>EL MALAMBO Y LA TRANQUERA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6" hidden="1" x14ac:dyDescent="0.25">
      <c r="A227" t="str">
        <f>ESTADISTICA!A225</f>
        <v>EL PARQUE</v>
      </c>
      <c r="B227" t="str">
        <f>ESTADISTICA!B225</f>
        <v>PUNTO SEGURO - EL PARQUE (domo)</v>
      </c>
      <c r="C227" t="str">
        <f>ESTADISTICA!C225</f>
        <v>CALLE 1282 Y 1201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6" hidden="1" x14ac:dyDescent="0.25">
      <c r="A228" t="str">
        <f>ESTADISTICA!A226</f>
        <v>EL PARQUE</v>
      </c>
      <c r="B228" t="str">
        <f>ESTADISTICA!B226</f>
        <v>PUNTO SEGURO - EL PARQUE (fija)</v>
      </c>
      <c r="C228" t="str">
        <f>ESTADISTICA!C226</f>
        <v>CALLE 1282 Y 1201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6" hidden="1" x14ac:dyDescent="0.25">
      <c r="A229" t="str">
        <f>ESTADISTICA!A227</f>
        <v>INGENIERO ALLAN</v>
      </c>
      <c r="B229" t="str">
        <f>ESTADISTICA!B227</f>
        <v>PUNTO SEGURO - ING. ALLAN (domo)</v>
      </c>
      <c r="C229" t="str">
        <f>ESTADISTICA!C227</f>
        <v>DIAG. LOS YAGANES Y 1148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6" hidden="1" x14ac:dyDescent="0.25">
      <c r="A230" t="str">
        <f>ESTADISTICA!A228</f>
        <v>INGENIERO ALLAN</v>
      </c>
      <c r="B230" t="str">
        <f>ESTADISTICA!B228</f>
        <v>PUNTO SEGURO - ING. ALLAN (fija)</v>
      </c>
      <c r="C230" t="str">
        <f>ESTADISTICA!C228</f>
        <v>DIAG. LOS YAGANES Y 1148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6" hidden="1" x14ac:dyDescent="0.25">
      <c r="A231" t="str">
        <f>ESTADISTICA!A229</f>
        <v>VILLA ARGENTINA</v>
      </c>
      <c r="B231" t="str">
        <f>ESTADISTICA!B229</f>
        <v>PUNTO SEGURO - KM 26 (domo)</v>
      </c>
      <c r="C231" t="str">
        <f>ESTADISTICA!C229</f>
        <v>513 Y PORTELA</v>
      </c>
      <c r="D231" t="str">
        <f>ESTADISTICA!D229</f>
        <v>Domo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VILLA ARGENTINA</v>
      </c>
      <c r="B232" t="str">
        <f>ESTADISTICA!B230</f>
        <v>PUNTO SEGURO - KM 26 (fija)</v>
      </c>
      <c r="C232" t="str">
        <f>ESTADISTICA!C230</f>
        <v>513 Y PORTELA</v>
      </c>
      <c r="D232" t="str">
        <f>ESTADISTICA!D230</f>
        <v>Fija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6" hidden="1" x14ac:dyDescent="0.25">
      <c r="A233" t="str">
        <f>ESTADISTICA!A231</f>
        <v>LUJAN</v>
      </c>
      <c r="B233" t="str">
        <f>ESTADISTICA!B231</f>
        <v>PUNTO SEGURO - LUJAN (fija)</v>
      </c>
      <c r="C233" t="str">
        <f>ESTADISTICA!C231</f>
        <v>DIAG. LOS TILOS Y LOS ALGARROBOS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6" hidden="1" x14ac:dyDescent="0.25">
      <c r="A234" t="str">
        <f>ESTADISTICA!A232</f>
        <v>ZONA RURAL SANTA ROSA</v>
      </c>
      <c r="B234" t="str">
        <f>ESTADISTICA!B232</f>
        <v>PUNTO SEGURO - PICO DE ORO (domo)</v>
      </c>
      <c r="C234" t="str">
        <f>ESTADISTICA!C232</f>
        <v>PISANI Y BULGARIA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6" hidden="1" x14ac:dyDescent="0.25">
      <c r="A235" t="str">
        <f>ESTADISTICA!A233</f>
        <v>ZONA RURAL SANTA ROSA</v>
      </c>
      <c r="B235" t="str">
        <f>ESTADISTICA!B233</f>
        <v>PUNTO SEGURO - PICO DE ORO (fija)</v>
      </c>
      <c r="C235" t="str">
        <f>ESTADISTICA!C233</f>
        <v>PISANI Y BULGARIA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6" hidden="1" x14ac:dyDescent="0.25">
      <c r="A236" t="str">
        <f>ESTADISTICA!A234</f>
        <v>SAN FRANCISCO ESTE (CHICO)</v>
      </c>
      <c r="B236" t="str">
        <f>ESTADISTICA!B234</f>
        <v>PUNTO SEGURO - SAN FRANCISCO (domo)</v>
      </c>
      <c r="C236" t="str">
        <f>ESTADISTICA!C234</f>
        <v>RP 53 Y 1332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SAN JORGE</v>
      </c>
      <c r="B237" t="str">
        <f>ESTADISTICA!B235</f>
        <v>Punto Seguro - San Jorge (Domo)</v>
      </c>
      <c r="C237" t="str">
        <f>ESTADISTICA!C235</f>
        <v>CALLE 523 E/ 554 Y 556</v>
      </c>
      <c r="D237" t="str">
        <f>ESTADISTICA!D235</f>
        <v>DOMO</v>
      </c>
      <c r="E237" t="str">
        <f>ESTADISTICA!E235</f>
        <v>PTO A FO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6" hidden="1" x14ac:dyDescent="0.25">
      <c r="A238" t="str">
        <f>ESTADISTICA!A236</f>
        <v>SAN JORGE</v>
      </c>
      <c r="B238" t="str">
        <f>ESTADISTICA!B236</f>
        <v>Punto Seguro - San Jorge (Fija)</v>
      </c>
      <c r="C238" t="str">
        <f>ESTADISTICA!C236</f>
        <v>CALLE 523 E/ 554 Y 556</v>
      </c>
      <c r="D238" t="str">
        <f>ESTADISTICA!D236</f>
        <v>Fija</v>
      </c>
      <c r="E238" t="str">
        <f>ESTADISTICA!E236</f>
        <v>PTO A FO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SAN RUDECINDO</v>
      </c>
      <c r="B239" t="str">
        <f>ESTADISTICA!B237</f>
        <v>PUNTO SEGURO- SAN RUDECINDO (domo)</v>
      </c>
      <c r="C239" t="str">
        <f>ESTADISTICA!C237</f>
        <v>SANTA SOFIA Y ALVAR NUÑEZ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6" hidden="1" x14ac:dyDescent="0.25">
      <c r="A240" t="str">
        <f>ESTADISTICA!A238</f>
        <v>SAN RUDECINDO</v>
      </c>
      <c r="B240" t="str">
        <f>ESTADISTICA!B238</f>
        <v>PUNTO SEGURO - SAN RUDECINDO (fija)</v>
      </c>
      <c r="C240" t="str">
        <f>ESTADISTICA!C238</f>
        <v>SANTA SOFIA Y ALVAR NUÑEZ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- SANTA ROSA (domo)</v>
      </c>
      <c r="C241" t="str">
        <f>ESTADISTICA!C239</f>
        <v>BRUSELAS Y SICILIA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- SANTA ROSA (fija)</v>
      </c>
      <c r="C242" t="str">
        <f>ESTADISTICA!C240</f>
        <v>BRUSELAS Y SICILIA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DON JOSE</v>
      </c>
      <c r="B243" t="str">
        <f>ESTADISTICA!B241</f>
        <v>PUNTO SEGURO AGUSTIN RAMIREZ INTERCOMUNICADOR</v>
      </c>
      <c r="C243" t="str">
        <f>ESTADISTICA!C241</f>
        <v>MALAMBO Y LA TRANQUERA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EL PARQUE</v>
      </c>
      <c r="B244" t="str">
        <f>ESTADISTICA!B242</f>
        <v>PUNTO SEGURO EL PARQUE INTERCOMUNICADOR</v>
      </c>
      <c r="C244" t="str">
        <f>ESTADISTICA!C242</f>
        <v>1282 Y 1201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INGENIERO ALLAN</v>
      </c>
      <c r="B245" t="str">
        <f>ESTADISTICA!B243</f>
        <v>PUNTO SEGURO INGENIERO ALLAN INTERCOMUNICADOR</v>
      </c>
      <c r="C245" t="str">
        <f>ESTADISTICA!C243</f>
        <v>DIAG LOS YAGANES Y 1148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LUJAN</v>
      </c>
      <c r="B246" t="str">
        <f>ESTADISTICA!B244</f>
        <v>PUNTO SEGURO LUJAN (domo)</v>
      </c>
      <c r="C246" t="str">
        <f>ESTADISTICA!C244</f>
        <v>DIAG. LOS TILOS Y LOS ALGARROBOS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LUJAN</v>
      </c>
      <c r="B247" t="str">
        <f>ESTADISTICA!B245</f>
        <v>PUNTO SEGURO LUJAN INTERCOMUNICADOR</v>
      </c>
      <c r="C247" t="str">
        <f>ESTADISTICA!C245</f>
        <v>DIAG LOS TILOS Y LOS ALGARROBOS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ZONA RURAL SANTA ROSA</v>
      </c>
      <c r="B248" t="str">
        <f>ESTADISTICA!B246</f>
        <v>PUNTO SEGURO PICO DE ORO INTERCOMUNICADOR</v>
      </c>
      <c r="C248" t="str">
        <f>ESTADISTICA!C246</f>
        <v>PISANI Y BULGARIA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PUNTO SEGURO SAN JORGE INTERCOMUNICADOR</v>
      </c>
      <c r="C249" t="str">
        <f>ESTADISTICA!C247</f>
        <v>CALLE 554 Y 523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RUDECINDO</v>
      </c>
      <c r="B250" t="str">
        <f>ESTADISTICA!B248</f>
        <v>PUNTO SEGURO SAN RUDECINDO INTERCOMUNICADOR</v>
      </c>
      <c r="C250" t="str">
        <f>ESTADISTICA!C248</f>
        <v>SABTA SOFIA Y ALVAR NUÃ‘EZ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ZONA RURAL SANTA ROSA</v>
      </c>
      <c r="B251" t="str">
        <f>ESTADISTICA!B249</f>
        <v>PUNTO SEGURO SANTA ROSA INTERCOMUNICADOR</v>
      </c>
      <c r="C251" t="str">
        <f>ESTADISTICA!C249</f>
        <v>Bruselas y sicilia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VILLA ARGENTINA</v>
      </c>
      <c r="B252" t="str">
        <f>ESTADISTICA!B250</f>
        <v>PUNTO SEGURO VILLA ARGENTINA INTERCOMUNICADOR</v>
      </c>
      <c r="C252" t="str">
        <f>ESTADISTICA!C250</f>
        <v>CALLE 513 Y DIAG PORTELA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EL ROCIO</v>
      </c>
      <c r="B253" t="str">
        <f>ESTADISTICA!B251</f>
        <v>RCO 01</v>
      </c>
      <c r="C253" t="str">
        <f>ESTADISTICA!C251</f>
        <v>AV. LUJAN Y LOBOS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EL ROCIO</v>
      </c>
      <c r="B254" t="str">
        <f>ESTADISTICA!B252</f>
        <v>RCO02</v>
      </c>
      <c r="C254" t="str">
        <f>ESTADISTICA!C252</f>
        <v>AV. LUJAN Y BRANDSEN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EL ROCIO</v>
      </c>
      <c r="B255" t="str">
        <f>ESTADISTICA!B253</f>
        <v>RCO03 (fija 1)</v>
      </c>
      <c r="C255" t="str">
        <f>ESTADISTICA!C253</f>
        <v>OLAVARRIA Y CONCORDIA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EL ROCIO</v>
      </c>
      <c r="B256" t="str">
        <f>ESTADISTICA!B254</f>
        <v>RCO04 (fija 2)</v>
      </c>
      <c r="C256" t="str">
        <f>ESTADISTICA!C254</f>
        <v>OLAVARRIA Y CONCORDIA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6" hidden="1" x14ac:dyDescent="0.25">
      <c r="A257" t="str">
        <f>ESTADISTICA!A255</f>
        <v>EL ROCIO</v>
      </c>
      <c r="B257" t="str">
        <f>ESTADISTICA!B255</f>
        <v>RCO05 (fija 1)</v>
      </c>
      <c r="C257" t="str">
        <f>ESTADISTICA!C255</f>
        <v>LOBOS Y CHASCOMUS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6" hidden="1" x14ac:dyDescent="0.25">
      <c r="A258" t="str">
        <f>ESTADISTICA!A256</f>
        <v>EL ROCIO</v>
      </c>
      <c r="B258" t="str">
        <f>ESTADISTICA!B256</f>
        <v>RCO06 (fija 2)</v>
      </c>
      <c r="C258" t="str">
        <f>ESTADISTICA!C256</f>
        <v>LOBOS Y CHASCOMUS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6" hidden="1" x14ac:dyDescent="0.25">
      <c r="A259" t="str">
        <f>ESTADISTICA!A257</f>
        <v>RICARDO ROJAS</v>
      </c>
      <c r="B259" t="str">
        <f>ESTADISTICA!B257</f>
        <v>RRJ01</v>
      </c>
      <c r="C259" t="str">
        <f>ESTADISTICA!C257</f>
        <v>AV. LUJAN Y BRAGADO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6" hidden="1" x14ac:dyDescent="0.25">
      <c r="A260" t="str">
        <f>ESTADISTICA!A258</f>
        <v>RICARDO ROJAS</v>
      </c>
      <c r="B260" t="str">
        <f>ESTADISTICA!B258</f>
        <v>RRJ02</v>
      </c>
      <c r="C260" t="str">
        <f>ESTADISTICA!C258</f>
        <v>AV. LUJAN Y DIAG. LOS POETAS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6" hidden="1" x14ac:dyDescent="0.25">
      <c r="A261" t="str">
        <f>ESTADISTICA!A259</f>
        <v>RICARDO ROJAS</v>
      </c>
      <c r="B261" t="str">
        <f>ESTADISTICA!B259</f>
        <v>RRJ03 (fija 1)</v>
      </c>
      <c r="C261" t="str">
        <f>ESTADISTICA!C259</f>
        <v>RUBEN DARIO E/ FADER Y DIAG. LOS POETAS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6" hidden="1" x14ac:dyDescent="0.25">
      <c r="A262" t="str">
        <f>ESTADISTICA!A260</f>
        <v>RICARDO ROJAS</v>
      </c>
      <c r="B262" t="str">
        <f>ESTADISTICA!B260</f>
        <v>RRJ04 (fija 2)</v>
      </c>
      <c r="C262" t="str">
        <f>ESTADISTICA!C260</f>
        <v>RUBEN DARIO E/ FADER Y DIAG. LOS POETAS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6" hidden="1" x14ac:dyDescent="0.25">
      <c r="A263" t="str">
        <f>ESTADISTICA!A261</f>
        <v>RICARDO ROJAS</v>
      </c>
      <c r="B263" t="str">
        <f>ESTADISTICA!B261</f>
        <v>RRJ 05</v>
      </c>
      <c r="C263" t="str">
        <f>ESTADISTICA!C261</f>
        <v>LUJAN Y RUTA 36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6" hidden="1" x14ac:dyDescent="0.25">
      <c r="A264" t="str">
        <f>ESTADISTICA!A262</f>
        <v>RICARDO ROJAS</v>
      </c>
      <c r="B264" t="str">
        <f>ESTADISTICA!B262</f>
        <v>RRJ 06</v>
      </c>
      <c r="C264" t="str">
        <f>ESTADISTICA!C262</f>
        <v>Constancio Vigil y Pablo Groussac</v>
      </c>
      <c r="D264" t="str">
        <f>ESTADISTICA!D262</f>
        <v>Domo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6" hidden="1" x14ac:dyDescent="0.25">
      <c r="A265" t="str">
        <f>ESTADISTICA!A263</f>
        <v>RICARDO ROJAS</v>
      </c>
      <c r="B265" t="str">
        <f>ESTADISTICA!B263</f>
        <v>RRJ 07</v>
      </c>
      <c r="C265" t="str">
        <f>ESTADISTICA!C263</f>
        <v>Constancio Vigil y Estanislao del Campo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6" hidden="1" x14ac:dyDescent="0.25">
      <c r="A266" t="str">
        <f>ESTADISTICA!A264</f>
        <v>RICARDO ROJAS</v>
      </c>
      <c r="B266" t="str">
        <f>ESTADISTICA!B264</f>
        <v>RRJ 08</v>
      </c>
      <c r="C266" t="str">
        <f>ESTADISTICA!C264</f>
        <v>Constancio Vigil y Pablo Podesta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6" hidden="1" x14ac:dyDescent="0.25">
      <c r="A267" t="str">
        <f>ESTADISTICA!A265</f>
        <v>RICARDO ROJAS</v>
      </c>
      <c r="B267" t="str">
        <f>ESTADISTICA!B265</f>
        <v>RRJ 09</v>
      </c>
      <c r="C267" t="str">
        <f>ESTADISTICA!C265</f>
        <v>Constancio Vigil y Jose Ingeniero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6" hidden="1" x14ac:dyDescent="0.25">
      <c r="A268" t="str">
        <f>ESTADISTICA!A266</f>
        <v>RICARDO ROJAS</v>
      </c>
      <c r="B268" t="str">
        <f>ESTADISTICA!B266</f>
        <v>RRJ 10</v>
      </c>
      <c r="C268" t="str">
        <f>ESTADISTICA!C266</f>
        <v>LUGONES Y OBLIGADO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RICARDO ROJAS</v>
      </c>
      <c r="B269" t="str">
        <f>ESTADISTICA!B267</f>
        <v>RRJ 11</v>
      </c>
      <c r="C269" t="str">
        <f>ESTADISTICA!C267</f>
        <v>LUGONES Y OBLIGADO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RICARDO ROJAS</v>
      </c>
      <c r="B270" t="str">
        <f>ESTADISTICA!B268</f>
        <v>RRJ 12</v>
      </c>
      <c r="C270" t="str">
        <f>ESTADISTICA!C268</f>
        <v>FADER Y DIAGONAL LOS POETAS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6" hidden="1" x14ac:dyDescent="0.25">
      <c r="A271" t="str">
        <f>ESTADISTICA!A269</f>
        <v>SANTA ANA</v>
      </c>
      <c r="B271" t="str">
        <f>ESTADISTICA!B269</f>
        <v>SAN 02</v>
      </c>
      <c r="C271" t="str">
        <f>ESTADISTICA!C269</f>
        <v>HUDSON Y SUIPACHA</v>
      </c>
      <c r="D271" t="str">
        <f>ESTADISTICA!D269</f>
        <v>Fija 2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6" hidden="1" x14ac:dyDescent="0.25">
      <c r="A272" t="str">
        <f>ESTADISTICA!A270</f>
        <v>SANTA ANA</v>
      </c>
      <c r="B272" t="str">
        <f>ESTADISTICA!B270</f>
        <v>SAN01</v>
      </c>
      <c r="C272" t="str">
        <f>ESTADISTICA!C270</f>
        <v>HUDSON Y SUIPACHA</v>
      </c>
      <c r="D272" t="str">
        <f>ESTADISTICA!D270</f>
        <v>Fija 1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6" hidden="1" x14ac:dyDescent="0.25">
      <c r="A273" t="str">
        <f>ESTADISTICA!A271</f>
        <v>PRESIDENTE SARMIENTO</v>
      </c>
      <c r="B273" t="str">
        <f>ESTADISTICA!B271</f>
        <v>SAR01</v>
      </c>
      <c r="C273" t="str">
        <f>ESTADISTICA!C271</f>
        <v>Storni Y Sanchez de Loria</v>
      </c>
      <c r="D273" t="str">
        <f>ESTADISTICA!D271</f>
        <v>Domo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6" hidden="1" x14ac:dyDescent="0.25">
      <c r="A274" t="str">
        <f>ESTADISTICA!A272</f>
        <v>PRESIDENTE SARMIENTO</v>
      </c>
      <c r="B274" t="str">
        <f>ESTADISTICA!B272</f>
        <v>SAR 02 (fija 1)</v>
      </c>
      <c r="C274" t="str">
        <f>ESTADISTICA!C272</f>
        <v>DARDO ROCHA Y GABRIELA MISTRAL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6" hidden="1" x14ac:dyDescent="0.25">
      <c r="A275" t="str">
        <f>ESTADISTICA!A273</f>
        <v>PRESIDENTE SARMIENTO</v>
      </c>
      <c r="B275" t="str">
        <f>ESTADISTICA!B273</f>
        <v>SAR 03 (fija 2)</v>
      </c>
      <c r="C275" t="str">
        <f>ESTADISTICA!C273</f>
        <v>DARDO ROCHA Y GABRIELA MISTRAL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6" hidden="1" x14ac:dyDescent="0.25">
      <c r="A276" t="str">
        <f>ESTADISTICA!A274</f>
        <v>PRESIDENTE SARMIENTO</v>
      </c>
      <c r="B276" t="str">
        <f>ESTADISTICA!B274</f>
        <v>SAR 04</v>
      </c>
      <c r="C276" t="str">
        <f>ESTADISTICA!C274</f>
        <v>MONTES DE OCA Y ALVARADO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PRESIDENTE SARMIENTO</v>
      </c>
      <c r="B277" t="str">
        <f>ESTADISTICA!B275</f>
        <v>SAR 05</v>
      </c>
      <c r="C277" t="str">
        <f>ESTADISTICA!C275</f>
        <v>ALVARADO Y ROCHA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6" hidden="1" x14ac:dyDescent="0.25">
      <c r="A278" t="str">
        <f>ESTADISTICA!A276</f>
        <v>PRESIDENTE SARMIENTO</v>
      </c>
      <c r="B278" t="str">
        <f>ESTADISTICA!B276</f>
        <v>SAR 06</v>
      </c>
      <c r="C278" t="str">
        <f>ESTADISTICA!C276</f>
        <v>Necochea y Lorenzini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6" hidden="1" x14ac:dyDescent="0.25">
      <c r="A279" t="str">
        <f>ESTADISTICA!A277</f>
        <v>PRESIDENTE SARMIENTO</v>
      </c>
      <c r="B279" t="str">
        <f>ESTADISTICA!B277</f>
        <v>SAR 07</v>
      </c>
      <c r="C279" t="str">
        <f>ESTADISTICA!C277</f>
        <v>Necochea y Lorenzini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6" hidden="1" x14ac:dyDescent="0.25">
      <c r="A280" t="str">
        <f>ESTADISTICA!A278</f>
        <v>PRESIDENTE SARMIENTO</v>
      </c>
      <c r="B280" t="str">
        <f>ESTADISTICA!B278</f>
        <v>SAR 08</v>
      </c>
      <c r="C280" t="str">
        <f>ESTADISTICA!C278</f>
        <v>Necochea y Montes de Oca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6" hidden="1" x14ac:dyDescent="0.25">
      <c r="A281" t="str">
        <f>ESTADISTICA!A279</f>
        <v>PRESIDENTE SARMIENTO</v>
      </c>
      <c r="B281" t="str">
        <f>ESTADISTICA!B279</f>
        <v>SAR 09</v>
      </c>
      <c r="C281" t="str">
        <f>ESTADISTICA!C279</f>
        <v>Necochea y Montes de Oca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6" hidden="1" x14ac:dyDescent="0.25">
      <c r="A282">
        <f>ESTADISTICA!A280</f>
        <v>0</v>
      </c>
      <c r="B282" t="str">
        <f>ESTADISTICA!B280</f>
        <v>SAR 10</v>
      </c>
      <c r="C282" t="str">
        <f>ESTADISTICA!C280</f>
        <v>SENZABELLO Y TINOGASTA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6" hidden="1" x14ac:dyDescent="0.25">
      <c r="A283">
        <f>ESTADISTICA!A281</f>
        <v>0</v>
      </c>
      <c r="B283" t="str">
        <f>ESTADISTICA!B281</f>
        <v>SAR 11</v>
      </c>
      <c r="C283" t="str">
        <f>ESTADISTICA!C281</f>
        <v>SENSABELLO Y BRAILLE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6" hidden="1" x14ac:dyDescent="0.25">
      <c r="A284" t="str">
        <f>ESTADISTICA!A282</f>
        <v>SAN EDUARDO</v>
      </c>
      <c r="B284" t="str">
        <f>ESTADISTICA!B282</f>
        <v>SEDU01</v>
      </c>
      <c r="C284" t="str">
        <f>ESTADISTICA!C282</f>
        <v>San Martin y Sperandio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EDUARDO</v>
      </c>
      <c r="B285" t="str">
        <f>ESTADISTICA!B283</f>
        <v>SEDU02</v>
      </c>
      <c r="C285" t="str">
        <f>ESTADISTICA!C283</f>
        <v>Curva de Berraymundo</v>
      </c>
      <c r="D285" t="str">
        <f>ESTADISTICA!D283</f>
        <v>Domo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6" x14ac:dyDescent="0.25">
      <c r="A286" t="str">
        <f>ESTADISTICA!A284</f>
        <v>VILLA CIRIO</v>
      </c>
      <c r="B286" t="str">
        <f>ESTADISTICA!B284</f>
        <v>SEDU03</v>
      </c>
      <c r="C286" t="str">
        <f>ESTADISTICA!C284</f>
        <v>Av. San Martin y Las Americas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6" hidden="1" x14ac:dyDescent="0.25">
      <c r="A287" t="str">
        <f>ESTADISTICA!A285</f>
        <v>SAN EMILIO</v>
      </c>
      <c r="B287" t="str">
        <f>ESTADISTICA!B285</f>
        <v>SEMI01</v>
      </c>
      <c r="C287" t="str">
        <f>ESTADISTICA!C285</f>
        <v>San Martin y Av. del Trabajo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6" hidden="1" x14ac:dyDescent="0.25">
      <c r="A288" t="str">
        <f>ESTADISTICA!A286</f>
        <v>SAN EMILIO</v>
      </c>
      <c r="B288" t="str">
        <f>ESTADISTICA!B286</f>
        <v>SEMI 02</v>
      </c>
      <c r="C288" t="str">
        <f>ESTADISTICA!C286</f>
        <v>Cno. Gral. Belgrano y Francia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EMILIO</v>
      </c>
      <c r="B289" t="str">
        <f>ESTADISTICA!B287</f>
        <v>SEMI03 (fija 1)</v>
      </c>
      <c r="C289" t="str">
        <f>ESTADISTICA!C287</f>
        <v>GORRITI E/ GALARZA Y LOPE DE VEGA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EMILIO</v>
      </c>
      <c r="B290" t="str">
        <f>ESTADISTICA!B288</f>
        <v>SEMI04 (fija 2)</v>
      </c>
      <c r="C290" t="str">
        <f>ESTADISTICA!C288</f>
        <v>GORRITI E/ GALARZA Y LOPE DE VEGA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SIR01</v>
      </c>
      <c r="C291" t="str">
        <f>ESTADISTICA!C289</f>
        <v>Moran y Calle 14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SAN EDUARDO</v>
      </c>
      <c r="B292" t="str">
        <f>ESTADISTICA!B290</f>
        <v>SIR 02</v>
      </c>
      <c r="C292" t="str">
        <f>ESTADISTICA!C290</f>
        <v>Victorino de la Plaza y Argentina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SAN EDUARDO</v>
      </c>
      <c r="B293" t="str">
        <f>ESTADISTICA!B291</f>
        <v>SIR 03</v>
      </c>
      <c r="C293" t="str">
        <f>ESTADISTICA!C291</f>
        <v>MONTES Y LONARDI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04</v>
      </c>
      <c r="C294" t="str">
        <f>ESTADISTICA!C292</f>
        <v>AV. MONTEVERDE Y MORAN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05 (FIJA 01)</v>
      </c>
      <c r="C295" t="str">
        <f>ESTADISTICA!C293</f>
        <v>AV. MONTEVERDE Y MORAN</v>
      </c>
      <c r="D295" t="str">
        <f>ESTADISTICA!D293</f>
        <v>Fija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06 (FIJA 02)</v>
      </c>
      <c r="C296" t="str">
        <f>ESTADISTICA!C294</f>
        <v>AV. MONTEVERDE Y MORAN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AURORA</v>
      </c>
      <c r="B297" t="str">
        <f>ESTADISTICA!B295</f>
        <v>SIR07 (fija 1)</v>
      </c>
      <c r="C297" t="str">
        <f>ESTADISTICA!C295</f>
        <v>MONTEVERDE Y URIBURU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AURORA</v>
      </c>
      <c r="B298" t="str">
        <f>ESTADISTICA!B296</f>
        <v>SIR08 (fija 2)</v>
      </c>
      <c r="C298" t="str">
        <f>ESTADISTICA!C296</f>
        <v>MONTEVERDE Y URIBURU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LA SIRENA</v>
      </c>
      <c r="B299" t="str">
        <f>ESTADISTICA!B297</f>
        <v>SIR09 (fija 1)</v>
      </c>
      <c r="C299" t="str">
        <f>ESTADISTICA!C297</f>
        <v>GUIDO SPANO Y MORAN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LA SIRENA</v>
      </c>
      <c r="B300" t="str">
        <f>ESTADISTICA!B298</f>
        <v>SIR10 (fija 2)</v>
      </c>
      <c r="C300" t="str">
        <f>ESTADISTICA!C298</f>
        <v>GUIDO SPANO Y MORAN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LA SIRENA</v>
      </c>
      <c r="B301" t="str">
        <f>ESTADISTICA!B299</f>
        <v>SIR11 (fija 1)</v>
      </c>
      <c r="C301" t="str">
        <f>ESTADISTICA!C299</f>
        <v>LARREA Y GUARDIA NACIONAL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LA SIRENA</v>
      </c>
      <c r="B302" t="str">
        <f>ESTADISTICA!B300</f>
        <v>SIR12 (fija 2)</v>
      </c>
      <c r="C302" t="str">
        <f>ESTADISTICA!C300</f>
        <v>LARREA Y GUARDIA NACIONAL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AURORA</v>
      </c>
      <c r="B303" t="str">
        <f>ESTADISTICA!B301</f>
        <v>SIR 13</v>
      </c>
      <c r="C303" t="str">
        <f>ESTADISTICA!C301</f>
        <v>AV MONTEVERDE Y URIBURU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LA SIRENA</v>
      </c>
      <c r="B304" t="str">
        <f>ESTADISTICA!B302</f>
        <v>SIR 14</v>
      </c>
      <c r="C304" t="str">
        <f>ESTADISTICA!C302</f>
        <v>MANUEL IGLESIAS Y PEDRAZA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LA SIRENA</v>
      </c>
      <c r="B305" t="str">
        <f>ESTADISTICA!B303</f>
        <v>SIR 15</v>
      </c>
      <c r="C305" t="str">
        <f>ESTADISTICA!C303</f>
        <v>Monteverde y Azara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 03</v>
      </c>
      <c r="C306" t="str">
        <f>ESTADISTICA!C304</f>
        <v>517 Y 580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 04</v>
      </c>
      <c r="C307" t="str">
        <f>ESTADISTICA!C305</f>
        <v>552 Y 519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 JORGE</v>
      </c>
      <c r="B308" t="str">
        <f>ESTADISTICA!B306</f>
        <v>SJO 09 (FIJA 1)</v>
      </c>
      <c r="C308" t="str">
        <f>ESTADISTICA!C306</f>
        <v>515 Y 566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SAN JORGE</v>
      </c>
      <c r="B309" t="str">
        <f>ESTADISTICA!B307</f>
        <v>SJO 10 (FIJA 2)</v>
      </c>
      <c r="C309" t="str">
        <f>ESTADISTICA!C307</f>
        <v>515 Y 566</v>
      </c>
      <c r="D309" t="str">
        <f>ESTADISTICA!D307</f>
        <v>Fija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SAN JORGE</v>
      </c>
      <c r="B310" t="str">
        <f>ESTADISTICA!B308</f>
        <v>SJO01</v>
      </c>
      <c r="C310" t="str">
        <f>ESTADISTICA!C308</f>
        <v>Calle 554 y 527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SAN JORGE</v>
      </c>
      <c r="B311" t="str">
        <f>ESTADISTICA!B309</f>
        <v>SJO02</v>
      </c>
      <c r="C311" t="str">
        <f>ESTADISTICA!C309</f>
        <v>Calle 554 y 511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JORGE</v>
      </c>
      <c r="B312" t="str">
        <f>ESTADISTICA!B310</f>
        <v>SJO05 (fija 1)</v>
      </c>
      <c r="C312" t="str">
        <f>ESTADISTICA!C310</f>
        <v>511 Y 560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 JORGE</v>
      </c>
      <c r="B313" t="str">
        <f>ESTADISTICA!B311</f>
        <v>SJO06 (fija 2)</v>
      </c>
      <c r="C313" t="str">
        <f>ESTADISTICA!C311</f>
        <v>511 Y 560</v>
      </c>
      <c r="D313" t="str">
        <f>ESTADISTICA!D311</f>
        <v>Fija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JORGE</v>
      </c>
      <c r="B314" t="str">
        <f>ESTADISTICA!B312</f>
        <v>SJO07 (fija 1)</v>
      </c>
      <c r="C314" t="str">
        <f>ESTADISTICA!C312</f>
        <v>503 Y 556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JORGE</v>
      </c>
      <c r="B315" t="str">
        <f>ESTADISTICA!B313</f>
        <v>SJO08 (fija 2)</v>
      </c>
      <c r="C315" t="str">
        <f>ESTADISTICA!C313</f>
        <v>503 Y 556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SANTO TOMAS</v>
      </c>
      <c r="B316" t="str">
        <f>ESTADISTICA!B314</f>
        <v>SJU01</v>
      </c>
      <c r="C316" t="str">
        <f>ESTADISTICA!C314</f>
        <v>Ruta 36 y Pte.Peron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GENERAL SAN MARTIN</v>
      </c>
      <c r="B317" t="str">
        <f>ESTADISTICA!B315</f>
        <v>SMA01</v>
      </c>
      <c r="C317" t="str">
        <f>ESTADISTICA!C315</f>
        <v>Hudson y Montevideo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GENERAL SAN MARTIN</v>
      </c>
      <c r="B318" t="str">
        <f>ESTADISTICA!B316</f>
        <v>SMA02</v>
      </c>
      <c r="C318" t="str">
        <f>ESTADISTICA!C316</f>
        <v>Hudson y San Nicolas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GENERAL SAN MARTIN</v>
      </c>
      <c r="B319" t="str">
        <f>ESTADISTICA!B317</f>
        <v>SMA 03</v>
      </c>
      <c r="C319" t="str">
        <f>ESTADISTICA!C317</f>
        <v>ROSARIO Y SAN NICOLAS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VILLA GENERAL SAN MARTIN</v>
      </c>
      <c r="B320" t="str">
        <f>ESTADISTICA!B318</f>
        <v>SMA 04</v>
      </c>
      <c r="C320" t="str">
        <f>ESTADISTICA!C318</f>
        <v>HUDSON Y MONTEVIDEO</v>
      </c>
      <c r="D320" t="str">
        <f>ESTADISTICA!D318</f>
        <v>FIJA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GENERAL SAN MARTIN</v>
      </c>
      <c r="B321" t="str">
        <f>ESTADISTICA!B319</f>
        <v>SMA05</v>
      </c>
      <c r="C321" t="str">
        <f>ESTADISTICA!C319</f>
        <v>MONTEVIDEO Y VILLEGAS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GENERAL SAN MARTIN</v>
      </c>
      <c r="B322" t="str">
        <f>ESTADISTICA!B320</f>
        <v>SMA 06</v>
      </c>
      <c r="C322" t="str">
        <f>ESTADISTICA!C320</f>
        <v>AV. HUDSON Y RIO IGUAZU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GENERAL SAN MARTIN</v>
      </c>
      <c r="B323" t="str">
        <f>ESTADISTICA!B321</f>
        <v>SMA 07</v>
      </c>
      <c r="C323" t="str">
        <f>ESTADISTICA!C321</f>
        <v>AV. HUDSON Y RIO TURBIO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MARTIN</v>
      </c>
      <c r="B324" t="str">
        <f>ESTADISTICA!B322</f>
        <v>SMA 08</v>
      </c>
      <c r="C324" t="str">
        <f>ESTADISTICA!C322</f>
        <v>12 De Octubre y H. Lagos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MARTIN</v>
      </c>
      <c r="B325" t="str">
        <f>ESTADISTICA!B323</f>
        <v>SMA 09</v>
      </c>
      <c r="C325" t="str">
        <f>ESTADISTICA!C323</f>
        <v>12 De Octubre y H. Lagos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 NICOLAS</v>
      </c>
      <c r="B326" t="str">
        <f>ESTADISTICA!B324</f>
        <v>SNI01 (fija 1)</v>
      </c>
      <c r="C326" t="str">
        <f>ESTADISTICA!C324</f>
        <v>SARRATEA E/ EEUU DE A. Y AGRELO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 NICOLAS</v>
      </c>
      <c r="B327" t="str">
        <f>ESTADISTICA!B325</f>
        <v>SNI02 (fija 2)</v>
      </c>
      <c r="C327" t="str">
        <f>ESTADISTICA!C325</f>
        <v>SARRATEA E/ EEUU DE A. Y AGRELO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 NICOLAS</v>
      </c>
      <c r="B328" t="str">
        <f>ESTADISTICA!B326</f>
        <v>SNI 03 (fija 1)</v>
      </c>
      <c r="C328" t="str">
        <f>ESTADISTICA!C326</f>
        <v>SARRATEA Y LOS TREBOLES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 NICOLAS</v>
      </c>
      <c r="B329" t="str">
        <f>ESTADISTICA!B327</f>
        <v>SNI 04 (fija 2)</v>
      </c>
      <c r="C329" t="str">
        <f>ESTADISTICA!C327</f>
        <v>SARRATEA Y LOS TREBOLES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 04</v>
      </c>
      <c r="C330" t="str">
        <f>ESTADISTICA!C328</f>
        <v>Belgica y Andorra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 08</v>
      </c>
      <c r="C331" t="str">
        <f>ESTADISTICA!C329</f>
        <v>NOVAK E/ DESSY Y BELGICA (POLIDEPORTIVO LA PATRIADA)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 11</v>
      </c>
      <c r="C332" t="str">
        <f>ESTADISTICA!C330</f>
        <v>MILAN Y MALLORCA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ZONA RURAL SANTA ROSA</v>
      </c>
      <c r="B333" t="str">
        <f>ESTADISTICA!B331</f>
        <v>SRO 13 (fija 1)</v>
      </c>
      <c r="C333" t="str">
        <f>ESTADISTICA!C331</f>
        <v>BRUSELAS E/ GRECIA Y CHECOSLOVAQUIA</v>
      </c>
      <c r="D333" t="str">
        <f>ESTADISTICA!D331</f>
        <v>Fija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ZONA RURAL SANTA ROSA</v>
      </c>
      <c r="B334" t="str">
        <f>ESTADISTICA!B332</f>
        <v>SRO 14 (fija 2)</v>
      </c>
      <c r="C334" t="str">
        <f>ESTADISTICA!C332</f>
        <v>BRUSELAS E/ GRECIA Y CHECOSLOVAQUIA</v>
      </c>
      <c r="D334" t="str">
        <f>ESTADISTICA!D332</f>
        <v>Fija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 18 (fija 1)</v>
      </c>
      <c r="C335" t="str">
        <f>ESTADISTICA!C333</f>
        <v>GRAN CANARIA Y BUDAPEST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 19 (fija 2)</v>
      </c>
      <c r="C336" t="str">
        <f>ESTADISTICA!C334</f>
        <v>GRAN CANARIA Y BUDAPEST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SRO01</v>
      </c>
      <c r="C337" t="str">
        <f>ESTADISTICA!C335</f>
        <v>Yugoslavia y MilÃ¡n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ZONA RURAL SANTA ROSA</v>
      </c>
      <c r="B338" t="str">
        <f>ESTADISTICA!B336</f>
        <v>SRO02</v>
      </c>
      <c r="C338" t="str">
        <f>ESTADISTICA!C336</f>
        <v>Bruselas y Calle 448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SRO03</v>
      </c>
      <c r="C339" t="str">
        <f>ESTADISTICA!C337</f>
        <v>Eva Peron y Paysandu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SRO05</v>
      </c>
      <c r="C340" t="str">
        <f>ESTADISTICA!C338</f>
        <v>CAFFERATA Y BONN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SANTA ROSA</v>
      </c>
      <c r="B341" t="str">
        <f>ESTADISTICA!B339</f>
        <v>SRO06</v>
      </c>
      <c r="C341" t="str">
        <f>ESTADISTICA!C339</f>
        <v>Novak y Bonn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SANTA ROSA</v>
      </c>
      <c r="B342" t="str">
        <f>ESTADISTICA!B340</f>
        <v>SRO07</v>
      </c>
      <c r="C342" t="str">
        <f>ESTADISTICA!C340</f>
        <v>NOVAK Y BELGICA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SANTA ROSA</v>
      </c>
      <c r="B343" t="str">
        <f>ESTADISTICA!B341</f>
        <v>SRO09</v>
      </c>
      <c r="C343" t="str">
        <f>ESTADISTICA!C341</f>
        <v>BUCAREST E/ ALEMANIA Y CAFFERATA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SANTA ROSA</v>
      </c>
      <c r="B344" t="str">
        <f>ESTADISTICA!B342</f>
        <v>SRO10</v>
      </c>
      <c r="C344" t="str">
        <f>ESTADISTICA!C342</f>
        <v>DINAMARCA Y MILAN</v>
      </c>
      <c r="D344" t="str">
        <f>ESTADISTICA!D342</f>
        <v>DOMO</v>
      </c>
      <c r="E344" t="str">
        <f>ESTADISTICA!E342</f>
        <v>Radio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SANTA ROSA</v>
      </c>
      <c r="B345" t="str">
        <f>ESTADISTICA!B343</f>
        <v>SRO12</v>
      </c>
      <c r="C345" t="str">
        <f>ESTADISTICA!C343</f>
        <v>YUGOSLAVIA Y PAYSANDU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SANTA ROSA</v>
      </c>
      <c r="B346" t="str">
        <f>ESTADISTICA!B344</f>
        <v>SRO15</v>
      </c>
      <c r="C346" t="str">
        <f>ESTADISTICA!C344</f>
        <v>NOVAK Y TIRANA (614)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SANTA ROSA</v>
      </c>
      <c r="B347" t="str">
        <f>ESTADISTICA!B345</f>
        <v>SRO16 (fija 1)</v>
      </c>
      <c r="C347" t="str">
        <f>ESTADISTICA!C345</f>
        <v>ANDORRA E/ BELGICA Y SAN MARINO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SANTA ROSA</v>
      </c>
      <c r="B348" t="str">
        <f>ESTADISTICA!B346</f>
        <v>SRO17 (fija 2)</v>
      </c>
      <c r="C348" t="str">
        <f>ESTADISTICA!C346</f>
        <v>ANDORRA E/ BELGICA Y SAN MARINO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SAN RUDECINDO</v>
      </c>
      <c r="B349" t="str">
        <f>ESTADISTICA!B347</f>
        <v>SRU01 (fija 1)</v>
      </c>
      <c r="C349" t="str">
        <f>ESTADISTICA!C347</f>
        <v>HERNANDARIAS Y AMBATO</v>
      </c>
      <c r="D349" t="str">
        <f>ESTADISTICA!D347</f>
        <v>Fija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SAN RUDECINDO</v>
      </c>
      <c r="B350" t="str">
        <f>ESTADISTICA!B348</f>
        <v>SRU02 (fija 2)</v>
      </c>
      <c r="C350" t="str">
        <f>ESTADISTICA!C348</f>
        <v>HERNANDARIAS Y AMBATO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SAN RUDECINDO</v>
      </c>
      <c r="B351" t="str">
        <f>ESTADISTICA!B349</f>
        <v>SRU03</v>
      </c>
      <c r="C351" t="str">
        <f>ESTADISTICA!C349</f>
        <v>SANTA SOFIA Y LUIS AGOTE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PRESIDENTE SARMIENTO</v>
      </c>
      <c r="B352" t="str">
        <f>ESTADISTICA!B350</f>
        <v>VANG 09</v>
      </c>
      <c r="C352" t="str">
        <f>ESTADISTICA!C350</f>
        <v>Ruta 36 y Senzabello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6" hidden="1" x14ac:dyDescent="0.25">
      <c r="A353" t="str">
        <f>ESTADISTICA!A351</f>
        <v>VILLA ANGELICA</v>
      </c>
      <c r="B353" t="str">
        <f>ESTADISTICA!B351</f>
        <v>VANG01</v>
      </c>
      <c r="C353" t="str">
        <f>ESTADISTICA!C351</f>
        <v>Senzabello y Necochea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6" hidden="1" x14ac:dyDescent="0.25">
      <c r="A354" t="str">
        <f>ESTADISTICA!A352</f>
        <v>VILLA ANGELICA</v>
      </c>
      <c r="B354" t="str">
        <f>ESTADISTICA!B352</f>
        <v>VANG02</v>
      </c>
      <c r="C354" t="str">
        <f>ESTADISTICA!C352</f>
        <v>Thevenet y Ruta 36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6" hidden="1" x14ac:dyDescent="0.25">
      <c r="A355" t="str">
        <f>ESTADISTICA!A353</f>
        <v>VILLA DEL PLATA</v>
      </c>
      <c r="B355" t="str">
        <f>ESTADISTICA!B353</f>
        <v>VANG03</v>
      </c>
      <c r="C355" t="str">
        <f>ESTADISTICA!C353</f>
        <v>Thevenet 1950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6" hidden="1" x14ac:dyDescent="0.25">
      <c r="A356" t="str">
        <f>ESTADISTICA!A354</f>
        <v>VILLA ANGELICA</v>
      </c>
      <c r="B356" t="str">
        <f>ESTADISTICA!B354</f>
        <v>VANG04</v>
      </c>
      <c r="C356" t="str">
        <f>ESTADISTICA!C354</f>
        <v>Storni e/Thevenet y Calle 158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6" hidden="1" x14ac:dyDescent="0.25">
      <c r="A357" t="str">
        <f>ESTADISTICA!A355</f>
        <v>VILLA ANGELICA</v>
      </c>
      <c r="B357" t="str">
        <f>ESTADISTICA!B355</f>
        <v>VANG05</v>
      </c>
      <c r="C357" t="str">
        <f>ESTADISTICA!C355</f>
        <v>Storni y Thevenet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ANGELICA</v>
      </c>
      <c r="B358" t="str">
        <f>ESTADISTICA!B356</f>
        <v>VANG06</v>
      </c>
      <c r="C358" t="str">
        <f>ESTADISTICA!C356</f>
        <v>Arenales e/Thevenet y Calle 158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ANGELICA</v>
      </c>
      <c r="B359" t="str">
        <f>ESTADISTICA!B357</f>
        <v>VANG07</v>
      </c>
      <c r="C359" t="str">
        <f>ESTADISTICA!C357</f>
        <v>Arenales y Thevenet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6" hidden="1" x14ac:dyDescent="0.25">
      <c r="A360" t="str">
        <f>ESTADISTICA!A358</f>
        <v>VILLA ANGELICA</v>
      </c>
      <c r="B360" t="str">
        <f>ESTADISTICA!B358</f>
        <v>VANG08</v>
      </c>
      <c r="C360" t="str">
        <f>ESTADISTICA!C358</f>
        <v>Calle 158 al 2200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6" hidden="1" x14ac:dyDescent="0.25">
      <c r="A361" t="str">
        <f>ESTADISTICA!A359</f>
        <v>VILLA ANGELICA</v>
      </c>
      <c r="B361" t="str">
        <f>ESTADISTICA!B359</f>
        <v>VANG10</v>
      </c>
      <c r="C361" t="str">
        <f>ESTADISTICA!C359</f>
        <v>Senzabello y Braile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6" hidden="1" x14ac:dyDescent="0.25">
      <c r="A362" t="str">
        <f>ESTADISTICA!A360</f>
        <v>VILLA ANGELICA</v>
      </c>
      <c r="B362" t="str">
        <f>ESTADISTICA!B360</f>
        <v>VANG11</v>
      </c>
      <c r="C362" t="str">
        <f>ESTADISTICA!C360</f>
        <v>Senzabello y Braile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6" hidden="1" x14ac:dyDescent="0.25">
      <c r="A363" t="str">
        <f>ESTADISTICA!A361</f>
        <v>VILLA ANGELICA</v>
      </c>
      <c r="B363" t="str">
        <f>ESTADISTICA!B361</f>
        <v>VANG12</v>
      </c>
      <c r="C363" t="str">
        <f>ESTADISTICA!C361</f>
        <v>TAPALQUE E/ BOLIVAR Y GORRITI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6" hidden="1" x14ac:dyDescent="0.25">
      <c r="A364" t="str">
        <f>ESTADISTICA!A362</f>
        <v>VILLA ANGELICA</v>
      </c>
      <c r="B364" t="str">
        <f>ESTADISTICA!B362</f>
        <v>VANG13</v>
      </c>
      <c r="C364" t="str">
        <f>ESTADISTICA!C362</f>
        <v>TAPALQUE E/ BOLIVAR Y GORRITI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6" x14ac:dyDescent="0.25">
      <c r="A365" t="str">
        <f>ESTADISTICA!A363</f>
        <v>VILLA ARGENTINA</v>
      </c>
      <c r="B365" t="str">
        <f>ESTADISTICA!B363</f>
        <v>VAR 01</v>
      </c>
      <c r="C365" t="str">
        <f>ESTADISTICA!C363</f>
        <v>Calle 519 y 546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6" x14ac:dyDescent="0.25">
      <c r="A366" t="str">
        <f>ESTADISTICA!A364</f>
        <v>VILLA ARGENTINA</v>
      </c>
      <c r="B366" t="str">
        <f>ESTADISTICA!B364</f>
        <v>VAR 02</v>
      </c>
      <c r="C366" t="str">
        <f>ESTADISTICA!C364</f>
        <v>DIAGONAL LOS TILOS Y 542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6" x14ac:dyDescent="0.25">
      <c r="A367" t="str">
        <f>ESTADISTICA!A365</f>
        <v>VILLA ARGENTINA</v>
      </c>
      <c r="B367" t="str">
        <f>ESTADISTICA!B365</f>
        <v>VAR03 (fija 1)</v>
      </c>
      <c r="C367" t="str">
        <f>ESTADISTICA!C365</f>
        <v>509 y 546</v>
      </c>
      <c r="D367" t="str">
        <f>ESTADISTICA!D365</f>
        <v>Fija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6" x14ac:dyDescent="0.25">
      <c r="A368" t="str">
        <f>ESTADISTICA!A366</f>
        <v>VILLA ARGENTINA</v>
      </c>
      <c r="B368" t="str">
        <f>ESTADISTICA!B366</f>
        <v>VAR04 (fija 2)</v>
      </c>
      <c r="C368" t="str">
        <f>ESTADISTICA!C366</f>
        <v>509 y 546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ARGENTINA</v>
      </c>
      <c r="B369" t="str">
        <f>ESTADISTICA!B367</f>
        <v>VAR05 (fija 1)</v>
      </c>
      <c r="C369" t="str">
        <f>ESTADISTICA!C367</f>
        <v>511 E/ 544 Y 546</v>
      </c>
      <c r="D369" t="str">
        <f>ESTADISTICA!D367</f>
        <v>Fija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ARGENTINA</v>
      </c>
      <c r="B370" t="str">
        <f>ESTADISTICA!B368</f>
        <v>VAR06 (fija 2)</v>
      </c>
      <c r="C370" t="str">
        <f>ESTADISTICA!C368</f>
        <v>511 E/ 544 Y 546</v>
      </c>
      <c r="D370" t="str">
        <f>ESTADISTICA!D368</f>
        <v>Fija</v>
      </c>
      <c r="E370" t="str">
        <f>ESTADISTICA!E368</f>
        <v>RADIO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ARGENTINA</v>
      </c>
      <c r="B371" t="str">
        <f>ESTADISTICA!B369</f>
        <v>VAR07</v>
      </c>
      <c r="C371" t="str">
        <f>ESTADISTICA!C369</f>
        <v>DIAG. LOS TILOS Y 517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ARGENTINA</v>
      </c>
      <c r="B372" t="str">
        <f>ESTADISTICA!B370</f>
        <v>VAR 08 (fija 1)</v>
      </c>
      <c r="C372" t="str">
        <f>ESTADISTICA!C370</f>
        <v>534 Y 523</v>
      </c>
      <c r="D372" t="str">
        <f>ESTADISTICA!D370</f>
        <v>Fija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ARGENTINA</v>
      </c>
      <c r="B373" t="str">
        <f>ESTADISTICA!B371</f>
        <v>VAR 09 (fija 2)</v>
      </c>
      <c r="C373" t="str">
        <f>ESTADISTICA!C371</f>
        <v>534 Y 523</v>
      </c>
      <c r="D373" t="str">
        <f>ESTADISTICA!D371</f>
        <v>Fija</v>
      </c>
      <c r="E373" t="str">
        <f>ESTADISTICA!E371</f>
        <v>FIBRA OPTICA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ARGENTINA</v>
      </c>
      <c r="B374" t="str">
        <f>ESTADISTICA!B372</f>
        <v>VAR10 (fija 1)</v>
      </c>
      <c r="C374" t="str">
        <f>ESTADISTICA!C372</f>
        <v>532 A Y 523</v>
      </c>
      <c r="D374" t="str">
        <f>ESTADISTICA!D372</f>
        <v>Fija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ARGENTINA</v>
      </c>
      <c r="B375" t="str">
        <f>ESTADISTICA!B373</f>
        <v>VAR11 (fija 2)</v>
      </c>
      <c r="C375" t="str">
        <f>ESTADISTICA!C373</f>
        <v>532 A Y 523</v>
      </c>
      <c r="D375" t="str">
        <f>ESTADISTICA!D373</f>
        <v>Fija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ARGENTINA</v>
      </c>
      <c r="B376" t="str">
        <f>ESTADISTICA!B374</f>
        <v>VAR12</v>
      </c>
      <c r="C376" t="str">
        <f>ESTADISTICA!C374</f>
        <v>Calle 527 y Portela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 t="str">
        <f>ESTADISTICA!V374</f>
        <v xml:space="preserve"> 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ARGENTINA</v>
      </c>
      <c r="B377" t="str">
        <f>ESTADISTICA!B375</f>
        <v>VAR13</v>
      </c>
      <c r="C377" t="str">
        <f>ESTADISTICA!C375</f>
        <v>Calle 527 y 532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ARGENTINA</v>
      </c>
      <c r="B378" t="str">
        <f>ESTADISTICA!B376</f>
        <v>VAR14</v>
      </c>
      <c r="C378" t="str">
        <f>ESTADISTICA!C376</f>
        <v>Pportela y 517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VAT01</v>
      </c>
      <c r="C379" t="str">
        <f>ESTADISTICA!C377</f>
        <v>Montevideo y El ChaÃ±ar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 CENTRO</v>
      </c>
      <c r="B380" t="str">
        <f>ESTADISTICA!B378</f>
        <v>VAT02</v>
      </c>
      <c r="C380" t="str">
        <f>ESTADISTICA!C378</f>
        <v>Eva Peron y 12 de Octubre</v>
      </c>
      <c r="D380" t="str">
        <f>ESTADISTICA!D378</f>
        <v>Domo</v>
      </c>
      <c r="E380" t="str">
        <f>ESTADISTICA!E378</f>
        <v>Fibra Optica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VAT03</v>
      </c>
      <c r="C381" t="str">
        <f>ESTADISTICA!C379</f>
        <v>Lavalle y Belgrano</v>
      </c>
      <c r="D381" t="str">
        <f>ESTADISTICA!D379</f>
        <v>Domo</v>
      </c>
      <c r="E381" t="str">
        <f>ESTADISTICA!E379</f>
        <v>Fibra Optica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 CENTRO</v>
      </c>
      <c r="B382" t="str">
        <f>ESTADISTICA!B380</f>
        <v>VAT04</v>
      </c>
      <c r="C382" t="str">
        <f>ESTADISTICA!C380</f>
        <v>Lavalle y Entre Rios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 CENTRO</v>
      </c>
      <c r="B383" t="str">
        <f>ESTADISTICA!B381</f>
        <v>VAT05</v>
      </c>
      <c r="C383" t="str">
        <f>ESTADISTICA!C381</f>
        <v>Lavalle y Colombia</v>
      </c>
      <c r="D383" t="str">
        <f>ESTADISTICA!D381</f>
        <v>Domo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VAT06</v>
      </c>
      <c r="C384" t="str">
        <f>ESTADISTICA!C382</f>
        <v>Eva Peron y Pueyrredon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VAT07</v>
      </c>
      <c r="C385" t="str">
        <f>ESTADISTICA!C383</f>
        <v>Eva Peron y Lavalle</v>
      </c>
      <c r="D385">
        <f>ESTADISTICA!D383</f>
        <v>0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VAT08</v>
      </c>
      <c r="C386" t="str">
        <f>ESTADISTICA!C384</f>
        <v>12 de Octubre y Florida</v>
      </c>
      <c r="D386" t="str">
        <f>ESTADISTICA!D384</f>
        <v>Domo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</v>
      </c>
      <c r="B387" t="str">
        <f>ESTADISTICA!B385</f>
        <v>VAT09</v>
      </c>
      <c r="C387" t="str">
        <f>ESTADISTICA!C385</f>
        <v>Montevideo y Alsina</v>
      </c>
      <c r="D387" t="str">
        <f>ESTADISTICA!D385</f>
        <v>Domo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10</v>
      </c>
      <c r="C388" t="str">
        <f>ESTADISTICA!C386</f>
        <v>Belgrano y Quintana</v>
      </c>
      <c r="D388" t="str">
        <f>ESTADISTICA!D386</f>
        <v>Domo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</v>
      </c>
      <c r="B389" t="str">
        <f>ESTADISTICA!B387</f>
        <v>VAT11</v>
      </c>
      <c r="C389" t="str">
        <f>ESTADISTICA!C387</f>
        <v>Mainini y Montevideo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</v>
      </c>
      <c r="B390" t="str">
        <f>ESTADISTICA!B388</f>
        <v>VAT12</v>
      </c>
      <c r="C390" t="str">
        <f>ESTADISTICA!C388</f>
        <v>12 DE OCTUBRE Y CHACO</v>
      </c>
      <c r="D390" t="str">
        <f>ESTADISTICA!D388</f>
        <v>DOMO</v>
      </c>
      <c r="E390" t="str">
        <f>ESTADISTICA!E388</f>
        <v>PTO A FO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VAT13</v>
      </c>
      <c r="C391" t="str">
        <f>ESTADISTICA!C389</f>
        <v>Av.12 de Octubre y Belgrano</v>
      </c>
      <c r="D391" t="str">
        <f>ESTADISTICA!D389</f>
        <v>Domo</v>
      </c>
      <c r="E391" t="str">
        <f>ESTADISTICA!E389</f>
        <v>PTO A FO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</v>
      </c>
      <c r="B392" t="str">
        <f>ESTADISTICA!B390</f>
        <v>VAT 14</v>
      </c>
      <c r="C392" t="str">
        <f>ESTADISTICA!C390</f>
        <v>FLORIDA Y MONTEVIDEO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</v>
      </c>
      <c r="B393" t="str">
        <f>ESTADISTICA!B391</f>
        <v>VAT 15</v>
      </c>
      <c r="C393" t="str">
        <f>ESTADISTICA!C391</f>
        <v>CORRIENTES Y VICENTE LOPEZ</v>
      </c>
      <c r="D393" t="str">
        <f>ESTADISTICA!D391</f>
        <v>DOMO</v>
      </c>
      <c r="E393" t="str">
        <f>ESTADISTICA!E391</f>
        <v>PTO A FO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</v>
      </c>
      <c r="B394" t="str">
        <f>ESTADISTICA!B392</f>
        <v>VAT 16</v>
      </c>
      <c r="C394" t="str">
        <f>ESTADISTICA!C392</f>
        <v>MONTEVIDEO Y CHACO</v>
      </c>
      <c r="D394" t="str">
        <f>ESTADISTICA!D392</f>
        <v>DOMO</v>
      </c>
      <c r="E394" t="str">
        <f>ESTADISTICA!E392</f>
        <v>PTO A FO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17</v>
      </c>
      <c r="C395" t="str">
        <f>ESTADISTICA!C393</f>
        <v>CHAÑAR Y URUGUAY</v>
      </c>
      <c r="D395" t="str">
        <f>ESTADISTICA!D393</f>
        <v>DOMO</v>
      </c>
      <c r="E395" t="str">
        <f>ESTADISTICA!E393</f>
        <v>PTO A FO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VATTEONE CENTRO</v>
      </c>
      <c r="B396" t="str">
        <f>ESTADISTICA!B394</f>
        <v>VAT18</v>
      </c>
      <c r="C396" t="str">
        <f>ESTADISTICA!C394</f>
        <v>LAVALLE Y FONROUGE</v>
      </c>
      <c r="D396" t="str">
        <f>ESTADISTICA!D394</f>
        <v>DOMO</v>
      </c>
      <c r="E396" t="str">
        <f>ESTADISTICA!E394</f>
        <v>PTO A FO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VAT19</v>
      </c>
      <c r="C397" t="str">
        <f>ESTADISTICA!C395</f>
        <v>QUINTANA Y FONROUGE ( TUCUMAN )</v>
      </c>
      <c r="D397" t="str">
        <f>ESTADISTICA!D395</f>
        <v>DOMO</v>
      </c>
      <c r="E397" t="str">
        <f>ESTADISTICA!E395</f>
        <v>Radio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</v>
      </c>
      <c r="B398" t="str">
        <f>ESTADISTICA!B396</f>
        <v>VAT 20</v>
      </c>
      <c r="C398" t="str">
        <f>ESTADISTICA!C396</f>
        <v>URUGUAY Y PILCOMAYO</v>
      </c>
      <c r="D398" t="str">
        <f>ESTADISTICA!D396</f>
        <v>FIJA</v>
      </c>
      <c r="E398" t="str">
        <f>ESTADISTICA!E396</f>
        <v>Radio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VATTEONE CENTRO</v>
      </c>
      <c r="B399" t="str">
        <f>ESTADISTICA!B397</f>
        <v>VAT 21 (fija 1)</v>
      </c>
      <c r="C399" t="str">
        <f>ESTADISTICA!C397</f>
        <v>QUINTANA E/ BELGRANO Y FONROUGE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VATTEONE CENTRO</v>
      </c>
      <c r="B400" t="str">
        <f>ESTADISTICA!B398</f>
        <v>VAT 22 (fija 2)</v>
      </c>
      <c r="C400" t="str">
        <f>ESTADISTICA!C398</f>
        <v>QUINTANA E/ BELGRANO Y FONROUGE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VATTEONE CENTRO</v>
      </c>
      <c r="B401" t="str">
        <f>ESTADISTICA!B399</f>
        <v>VAT23 (fija 1)</v>
      </c>
      <c r="C401" t="str">
        <f>ESTADISTICA!C399</f>
        <v>EVA PERON Y "EL TUNEL" (BAJO NIVEL)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VATTEONE CENTRO</v>
      </c>
      <c r="B402" t="str">
        <f>ESTADISTICA!B400</f>
        <v>VAT24 (fija 2)</v>
      </c>
      <c r="C402" t="str">
        <f>ESTADISTICA!C400</f>
        <v>EVA PERON Y "EL TUNEL" (BAJO NIVEL)</v>
      </c>
      <c r="D402" t="str">
        <f>ESTADISTICA!D400</f>
        <v>Fija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VATTEONE CENTRO</v>
      </c>
      <c r="B403" t="str">
        <f>ESTADISTICA!B401</f>
        <v>VAT 25</v>
      </c>
      <c r="C403" t="str">
        <f>ESTADISTICA!C401</f>
        <v>Mainini y Uruguay</v>
      </c>
      <c r="D403" t="str">
        <f>ESTADISTICA!D401</f>
        <v>Fija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VATTEONE CENTRO</v>
      </c>
      <c r="B404" t="str">
        <f>ESTADISTICA!B402</f>
        <v>VAT 26</v>
      </c>
      <c r="C404" t="str">
        <f>ESTADISTICA!C402</f>
        <v>Mainini y Uruguay</v>
      </c>
      <c r="D404" t="str">
        <f>ESTADISTICA!D402</f>
        <v>fija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VATTEONE</v>
      </c>
      <c r="B405" t="str">
        <f>ESTADISTICA!B403</f>
        <v>VAT 27</v>
      </c>
      <c r="C405" t="str">
        <f>ESTADISTICA!C403</f>
        <v>12 DE OCTUBRE Y ROSARIO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AURORA</v>
      </c>
      <c r="B406" t="str">
        <f>ESTADISTICA!B404</f>
        <v>VAU 01</v>
      </c>
      <c r="C406" t="str">
        <f>ESTADISTICA!C404</f>
        <v>San Martin y Monteverde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SAN EMILIO</v>
      </c>
      <c r="B407" t="str">
        <f>ESTADISTICA!B405</f>
        <v>VAU 02</v>
      </c>
      <c r="C407" t="str">
        <f>ESTADISTICA!C405</f>
        <v>San Martin y Lope de Vega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AURORA</v>
      </c>
      <c r="B408" t="str">
        <f>ESTADISTICA!B406</f>
        <v>VAU03 (fija 1)</v>
      </c>
      <c r="C408" t="str">
        <f>ESTADISTICA!C406</f>
        <v>PIZZURNO Y NUESTRAS MALVINAS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AURORA</v>
      </c>
      <c r="B409" t="str">
        <f>ESTADISTICA!B407</f>
        <v>VAU04 (fija 2)</v>
      </c>
      <c r="C409" t="str">
        <f>ESTADISTICA!C407</f>
        <v>PIZZURNO Y NUESTRAS MALVINAS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AURORA</v>
      </c>
      <c r="B410" t="str">
        <f>ESTADISTICA!B408</f>
        <v>VAU05 (fija 1)</v>
      </c>
      <c r="C410" t="str">
        <f>ESTADISTICA!C408</f>
        <v>GUIDO SPANO Y VICTORINO DE LA PLAZA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AURORA</v>
      </c>
      <c r="B411" t="str">
        <f>ESTADISTICA!B409</f>
        <v>VAU06 (fija 2)</v>
      </c>
      <c r="C411" t="str">
        <f>ESTADISTICA!C409</f>
        <v>GUIDO SPANO Y VICTORINO DE LA PLAZA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AURORA</v>
      </c>
      <c r="B412" t="str">
        <f>ESTADISTICA!B410</f>
        <v>VAU 07</v>
      </c>
      <c r="C412" t="str">
        <f>ESTADISTICA!C410</f>
        <v>VICTORINO DE LA PLAZA Y MONTEVERDE</v>
      </c>
      <c r="D412" t="str">
        <f>ESTADISTICA!D410</f>
        <v>Domo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AURORA</v>
      </c>
      <c r="B413" t="str">
        <f>ESTADISTICA!B411</f>
        <v>VAU08</v>
      </c>
      <c r="C413" t="str">
        <f>ESTADISTICA!C411</f>
        <v>MONTEVERDE Y WASHINGTON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DEL PLATA</v>
      </c>
      <c r="B414" t="str">
        <f>ESTADISTICA!B412</f>
        <v>VDPL02</v>
      </c>
      <c r="C414" t="str">
        <f>ESTADISTICA!C412</f>
        <v>Thevenet y Berutti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DEL PLATA</v>
      </c>
      <c r="B415" t="str">
        <f>ESTADISTICA!B413</f>
        <v>VDPL03</v>
      </c>
      <c r="C415" t="str">
        <f>ESTADISTICA!C413</f>
        <v>Neuquen y Alvarado</v>
      </c>
      <c r="D415" t="str">
        <f>ESTADISTICA!D413</f>
        <v>Domo</v>
      </c>
      <c r="E415" t="str">
        <f>ESTADISTICA!E413</f>
        <v>Radio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DEL PLATA</v>
      </c>
      <c r="B416" t="str">
        <f>ESTADISTICA!B414</f>
        <v>VDPL04</v>
      </c>
      <c r="C416" t="str">
        <f>ESTADISTICA!C414</f>
        <v>Neuquen y Diagonal Guemes</v>
      </c>
      <c r="D416" t="str">
        <f>ESTADISTICA!D414</f>
        <v>Domo</v>
      </c>
      <c r="E416" t="str">
        <f>ESTADISTICA!E414</f>
        <v>Radio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DEL PLATA</v>
      </c>
      <c r="B417" t="str">
        <f>ESTADISTICA!B415</f>
        <v>VDPL05</v>
      </c>
      <c r="C417" t="str">
        <f>ESTADISTICA!C415</f>
        <v>Ruta 36 y Abraham</v>
      </c>
      <c r="D417" t="str">
        <f>ESTADISTICA!D415</f>
        <v>Domo</v>
      </c>
      <c r="E417" t="str">
        <f>ESTADISTICA!E415</f>
        <v>PTO A FO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ANGELICA</v>
      </c>
      <c r="B418" t="str">
        <f>ESTADISTICA!B416</f>
        <v>VDPL06</v>
      </c>
      <c r="C418" t="str">
        <f>ESTADISTICA!C416</f>
        <v>Thevenet e/ Islas Orcadas y Gardel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HUDSON</v>
      </c>
      <c r="B419" t="str">
        <f>ESTADISTICA!B417</f>
        <v>VHS 01</v>
      </c>
      <c r="C419" t="str">
        <f>ESTADISTICA!C417</f>
        <v>AV. HUDSON Y AV. LUJAN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HUDSON</v>
      </c>
      <c r="B420" t="str">
        <f>ESTADISTICA!B418</f>
        <v>VHS 02</v>
      </c>
      <c r="C420" t="str">
        <f>ESTADISTICA!C418</f>
        <v>AV. LUJAN Y CALLE 909 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HUDSON</v>
      </c>
      <c r="B421" t="str">
        <f>ESTADISTICA!B419</f>
        <v>VHS 03 (fija 1)</v>
      </c>
      <c r="C421" t="str">
        <f>ESTADISTICA!C419</f>
        <v>AV. HUDSON Y LOS INMIGRANTES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HUDSON</v>
      </c>
      <c r="B422" t="str">
        <f>ESTADISTICA!B420</f>
        <v>VHS 04 (fija 2)</v>
      </c>
      <c r="C422" t="str">
        <f>ESTADISTICA!C420</f>
        <v>AV. HUDSON Y LOS INMIGRANTES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ARIAS</v>
      </c>
      <c r="B423" t="str">
        <f>ESTADISTICA!B421</f>
        <v>VLA 01 (fija 1)</v>
      </c>
      <c r="C423" t="str">
        <f>ESTADISTICA!C421</f>
        <v>820 Y SOLER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ARIAS</v>
      </c>
      <c r="B424" t="str">
        <f>ESTADISTICA!B422</f>
        <v>VLA 02</v>
      </c>
      <c r="C424" t="str">
        <f>ESTADISTICA!C422</f>
        <v>ESPORA Y HUDSON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ARIAS</v>
      </c>
      <c r="B425" t="str">
        <f>ESTADISTICA!B423</f>
        <v>VLA03 (fija 2)</v>
      </c>
      <c r="C425" t="str">
        <f>ESTADISTICA!C423</f>
        <v>820 y SOLER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ARIAS</v>
      </c>
      <c r="B426" t="str">
        <f>ESTADISTICA!B424</f>
        <v>VLA04</v>
      </c>
      <c r="C426" t="str">
        <f>ESTADISTICA!C424</f>
        <v>ESPORA Y MARTIN GRASS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ARIAS</v>
      </c>
      <c r="B427" t="str">
        <f>ESTADISTICA!B425</f>
        <v>VLA05</v>
      </c>
      <c r="C427" t="str">
        <f>ESTADISTICA!C425</f>
        <v>ESPORA Y 802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MONICA NUEVA</v>
      </c>
      <c r="B428" t="str">
        <f>ESTADISTICA!B426</f>
        <v>VMO 02</v>
      </c>
      <c r="C428" t="str">
        <f>ESTADISTICA!C426</f>
        <v>Rio Carapachay y Oroño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MONICA NUEVA</v>
      </c>
      <c r="B429" t="str">
        <f>ESTADISTICA!B427</f>
        <v>VMO 03 (fija 1)</v>
      </c>
      <c r="C429" t="str">
        <f>ESTADISTICA!C427</f>
        <v>EVA PERON E/ OROÑO Y 734 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MONICA NUEVA</v>
      </c>
      <c r="B430" t="str">
        <f>ESTADISTICA!B428</f>
        <v>VMO 04 (fija 2)</v>
      </c>
      <c r="C430" t="str">
        <f>ESTADISTICA!C428</f>
        <v>EVA PERON E/ OROÑO Y 734 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MONICA NUEVA</v>
      </c>
      <c r="B431" t="str">
        <f>ESTADISTICA!B429</f>
        <v>VMO 05</v>
      </c>
      <c r="C431" t="str">
        <f>ESTADISTICA!C429</f>
        <v>OROÑO Y EVA PERON</v>
      </c>
      <c r="D431" t="str">
        <f>ESTADISTICA!D429</f>
        <v>DOMO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MONICA NUEVA</v>
      </c>
      <c r="B432" t="str">
        <f>ESTADISTICA!B430</f>
        <v>VMO01</v>
      </c>
      <c r="C432" t="str">
        <f>ESTADISTICA!C430</f>
        <v>Eva Peron y Monseñor de las Casas</v>
      </c>
      <c r="D432" t="str">
        <f>ESTADISTICA!D430</f>
        <v>DOMO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MONICA VIEJA</v>
      </c>
      <c r="B433" t="str">
        <f>ESTADISTICA!B431</f>
        <v>VMOV01 (fija 1)</v>
      </c>
      <c r="C433" t="str">
        <f>ESTADISTICA!C431</f>
        <v>ATENAS E/ CAFFERATA Y ALEMANIA</v>
      </c>
      <c r="D433" t="str">
        <f>ESTADISTICA!D431</f>
        <v>Fija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MONICA VIEJA</v>
      </c>
      <c r="B434" t="str">
        <f>ESTADISTICA!B432</f>
        <v>VMOV 02 (fija 2)</v>
      </c>
      <c r="C434" t="str">
        <f>ESTADISTICA!C432</f>
        <v>ATENAS E/ CAFFERATA Y ALEMANIA</v>
      </c>
      <c r="D434" t="str">
        <f>ESTADISTICA!D432</f>
        <v>Fija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VILLA MONICA VIEJA</v>
      </c>
      <c r="B435" t="str">
        <f>ESTADISTICA!B433</f>
        <v>VMOV 03 (fija 1)</v>
      </c>
      <c r="C435" t="str">
        <f>ESTADISTICA!C433</f>
        <v>ROMA E/ HOLANDA Y CAFFERATA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VILLA MONICA VIEJA</v>
      </c>
      <c r="B436" t="str">
        <f>ESTADISTICA!B434</f>
        <v>VMOV04 (fija 2)</v>
      </c>
      <c r="C436" t="str">
        <f>ESTADISTICA!C434</f>
        <v>ROMA E/ HOLANDA Y CAFFERATA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VILLA SAN LUIS</v>
      </c>
      <c r="B437" t="str">
        <f>ESTADISTICA!B435</f>
        <v>VSL 01</v>
      </c>
      <c r="C437" t="str">
        <f>ESTADISTICA!C435</f>
        <v>AV. HUDSON Y CACHEUTA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SUSANA</v>
      </c>
      <c r="B438" t="str">
        <f>ESTADISTICA!B436</f>
        <v>VSU01</v>
      </c>
      <c r="C438" t="str">
        <f>ESTADISTICA!C436</f>
        <v>CJAL. JUAN BROWN Y SANTA FE</v>
      </c>
      <c r="D438" t="str">
        <f>ESTADISTICA!D436</f>
        <v>DOMO</v>
      </c>
      <c r="E438" t="str">
        <f>ESTADISTICA!E436</f>
        <v>Radio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SUSANA</v>
      </c>
      <c r="B439" t="str">
        <f>ESTADISTICA!B437</f>
        <v>VSU 02</v>
      </c>
      <c r="C439" t="str">
        <f>ESTADISTICA!C437</f>
        <v>CABELLO Y SANTA FE</v>
      </c>
      <c r="D439" t="str">
        <f>ESTADISTICA!D437</f>
        <v>DOMO</v>
      </c>
      <c r="E439" t="str">
        <f>ESTADISTICA!E437</f>
        <v>Radio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SUSANA</v>
      </c>
      <c r="B440" t="str">
        <f>ESTADISTICA!B438</f>
        <v>VSU 03</v>
      </c>
      <c r="C440" t="str">
        <f>ESTADISTICA!C438</f>
        <v>EE.UU Y SERRANO</v>
      </c>
      <c r="D440" t="str">
        <f>ESTADISTICA!D438</f>
        <v>DOMO</v>
      </c>
      <c r="E440" t="str">
        <f>ESTADISTICA!E438</f>
        <v>Radio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 t="str">
        <f>ESTADISTICA!A439</f>
        <v>VILLA SUSANA</v>
      </c>
      <c r="B441" t="str">
        <f>ESTADISTICA!B439</f>
        <v>VSU 04</v>
      </c>
      <c r="C441" t="str">
        <f>ESTADISTICA!C439</f>
        <v>Aniceto Diaz y Cordoba</v>
      </c>
      <c r="D441" t="str">
        <f>ESTADISTICA!D439</f>
        <v>fija</v>
      </c>
      <c r="E441" t="str">
        <f>ESTADISTICA!E439</f>
        <v>Fibra Optica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 t="str">
        <f>ESTADISTICA!A440</f>
        <v>VILLA SUSANA</v>
      </c>
      <c r="B442" t="str">
        <f>ESTADISTICA!B440</f>
        <v>VSU 05</v>
      </c>
      <c r="C442" t="str">
        <f>ESTADISTICA!C440</f>
        <v>Aniceto Diaz y Cordoba</v>
      </c>
      <c r="D442" t="str">
        <f>ESTADISTICA!D440</f>
        <v>fija</v>
      </c>
      <c r="E442" t="str">
        <f>ESTADISTICA!E440</f>
        <v>Fibra Optica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 t="str">
        <f>ESTADISTICA!A441</f>
        <v>VILLA SUSANA</v>
      </c>
      <c r="B443" t="str">
        <f>ESTADISTICA!B441</f>
        <v>VSU 06</v>
      </c>
      <c r="C443" t="str">
        <f>ESTADISTICA!C441</f>
        <v>EE.UU Y BROWN</v>
      </c>
      <c r="D443" t="str">
        <f>ESTADISTICA!D441</f>
        <v>DOMO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ZEBALLOS</v>
      </c>
      <c r="B444" t="str">
        <f>ESTADISTICA!B442</f>
        <v>ZEB02</v>
      </c>
      <c r="C444" t="str">
        <f>ESTADISTICA!C442</f>
        <v>Quinquela Martin y Sgo. del Estero</v>
      </c>
      <c r="D444" t="str">
        <f>ESTADISTICA!D442</f>
        <v>Domo</v>
      </c>
      <c r="E444" t="str">
        <f>ESTADISTICA!E442</f>
        <v>Radio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9 DE JULIO</v>
      </c>
      <c r="B445" t="str">
        <f>ESTADISTICA!B443</f>
        <v>ZEB03</v>
      </c>
      <c r="C445" t="str">
        <f>ESTADISTICA!C443</f>
        <v>Quinquela Martin y Pte. Peron</v>
      </c>
      <c r="D445" t="str">
        <f>ESTADISTICA!D443</f>
        <v>Domo</v>
      </c>
      <c r="E445" t="str">
        <f>ESTADISTICA!E443</f>
        <v>Radio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 t="str">
        <f>ESTADISTICA!A444</f>
        <v>ZEBALLOS</v>
      </c>
      <c r="B446" t="str">
        <f>ESTADISTICA!B444</f>
        <v>ZEB04</v>
      </c>
      <c r="C446" t="str">
        <f>ESTADISTICA!C444</f>
        <v>THEVENET Y DIAGONAL GRANADEROS</v>
      </c>
      <c r="D446" t="str">
        <f>ESTADISTICA!D444</f>
        <v>DOMO</v>
      </c>
      <c r="E446" t="str">
        <f>ESTADISTICA!E444</f>
        <v>Radio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ZEBALLOS</v>
      </c>
      <c r="B447" t="str">
        <f>ESTADISTICA!B445</f>
        <v>ZEB 05</v>
      </c>
      <c r="C447" t="str">
        <f>ESTADISTICA!C445</f>
        <v>DIAG. GRANADEROS Y 214 BIS</v>
      </c>
      <c r="D447" t="str">
        <f>ESTADISTICA!D445</f>
        <v>Domo</v>
      </c>
      <c r="E447" t="str">
        <f>ESTADISTICA!E445</f>
        <v>Radio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E7" sqref="E7:E1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7">
        <v>37</v>
      </c>
      <c r="C3" s="72">
        <f>B3</f>
        <v>37</v>
      </c>
      <c r="D3" s="73">
        <f>C3/B2</f>
        <v>8.3333333333333329E-2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1341</v>
      </c>
      <c r="B4" s="128">
        <v>4</v>
      </c>
      <c r="C4" s="72">
        <f>C3-B4</f>
        <v>33</v>
      </c>
      <c r="D4" s="73">
        <f>C4/B2</f>
        <v>7.4324324324324328E-2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1342</v>
      </c>
      <c r="B5" s="128">
        <v>1</v>
      </c>
      <c r="C5" s="72">
        <f>C4-B5</f>
        <v>32</v>
      </c>
      <c r="D5" s="73">
        <f>C5/B2</f>
        <v>7.2072072072072071E-2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2</v>
      </c>
      <c r="C6" s="84">
        <f>C5-B6</f>
        <v>30</v>
      </c>
      <c r="D6" s="73">
        <f>C6/B2</f>
        <v>6.7567567567567571E-2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/>
      <c r="B7" s="68"/>
      <c r="C7" s="69"/>
      <c r="D7" s="70"/>
      <c r="E7" s="136"/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/>
      <c r="B8" s="127"/>
      <c r="C8" s="72"/>
      <c r="D8" s="73"/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/>
      <c r="B9" s="128"/>
      <c r="C9" s="72"/>
      <c r="D9" s="73"/>
      <c r="E9" s="137"/>
      <c r="G9" s="37"/>
      <c r="K9" s="89"/>
      <c r="M9" s="90"/>
    </row>
    <row r="10" spans="1:13" ht="15.75" thickTop="1" x14ac:dyDescent="0.25">
      <c r="A10" s="71"/>
      <c r="B10" s="128"/>
      <c r="C10" s="72"/>
      <c r="D10" s="73"/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/>
      <c r="B11" s="83"/>
      <c r="C11" s="84"/>
      <c r="D11" s="73"/>
      <c r="E11" s="138"/>
      <c r="G11" s="95"/>
      <c r="K11" s="89"/>
      <c r="L11" s="96"/>
      <c r="M11" s="142"/>
    </row>
    <row r="12" spans="1:13" ht="15" customHeight="1" thickTop="1" x14ac:dyDescent="0.25">
      <c r="A12" s="67"/>
      <c r="B12" s="68"/>
      <c r="C12" s="69"/>
      <c r="D12" s="70"/>
      <c r="E12" s="136"/>
      <c r="G12" s="95"/>
      <c r="K12" s="89"/>
      <c r="L12" s="96"/>
      <c r="M12" s="142"/>
    </row>
    <row r="13" spans="1:13" x14ac:dyDescent="0.25">
      <c r="A13" s="71"/>
      <c r="B13" s="127"/>
      <c r="C13" s="72"/>
      <c r="D13" s="73"/>
      <c r="E13" s="137"/>
      <c r="G13" s="95"/>
      <c r="K13" s="89"/>
      <c r="L13" s="96"/>
      <c r="M13" s="142"/>
    </row>
    <row r="14" spans="1:13" x14ac:dyDescent="0.25">
      <c r="A14" s="71"/>
      <c r="B14" s="128"/>
      <c r="C14" s="72"/>
      <c r="D14" s="73"/>
      <c r="E14" s="137"/>
      <c r="G14" s="95"/>
      <c r="K14" s="89"/>
      <c r="L14" s="96"/>
      <c r="M14" s="142"/>
    </row>
    <row r="15" spans="1:13" ht="15" customHeight="1" thickBot="1" x14ac:dyDescent="0.3">
      <c r="A15" s="71"/>
      <c r="B15" s="128"/>
      <c r="C15" s="72"/>
      <c r="D15" s="73"/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/>
      <c r="B16" s="83"/>
      <c r="C16" s="84"/>
      <c r="D16" s="73"/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2"/>
    </row>
    <row r="18" spans="1:14" x14ac:dyDescent="0.25">
      <c r="A18" s="71"/>
      <c r="B18" s="127"/>
      <c r="C18" s="72"/>
      <c r="D18" s="73"/>
      <c r="E18" s="137"/>
      <c r="G18" s="104"/>
      <c r="K18" s="89"/>
      <c r="L18" s="105"/>
      <c r="M18" s="142"/>
    </row>
    <row r="19" spans="1:14" x14ac:dyDescent="0.25">
      <c r="A19" s="71"/>
      <c r="B19" s="128"/>
      <c r="C19" s="72"/>
      <c r="D19" s="73"/>
      <c r="E19" s="137"/>
      <c r="G19" s="104"/>
      <c r="K19" s="89"/>
      <c r="L19" s="105"/>
      <c r="M19" s="142"/>
    </row>
    <row r="20" spans="1:14" x14ac:dyDescent="0.25">
      <c r="A20" s="71"/>
      <c r="B20" s="128"/>
      <c r="C20" s="72"/>
      <c r="D20" s="73"/>
      <c r="E20" s="137"/>
      <c r="G20" s="104"/>
      <c r="K20" s="89"/>
      <c r="L20" s="105"/>
      <c r="M20" s="142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7"/>
      <c r="C23" s="72"/>
      <c r="D23" s="73"/>
      <c r="E23" s="137"/>
    </row>
    <row r="24" spans="1:14" ht="15.75" thickTop="1" x14ac:dyDescent="0.25">
      <c r="A24" s="71"/>
      <c r="B24" s="128"/>
      <c r="C24" s="72"/>
      <c r="D24" s="73"/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/>
      <c r="B25" s="128"/>
      <c r="C25" s="72"/>
      <c r="D25" s="73"/>
      <c r="E25" s="137"/>
      <c r="G25" s="95"/>
      <c r="K25" s="89"/>
      <c r="L25" s="96"/>
      <c r="M25" s="142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2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2"/>
    </row>
    <row r="28" spans="1:14" x14ac:dyDescent="0.25">
      <c r="A28" s="71"/>
      <c r="B28" s="127"/>
      <c r="C28" s="72"/>
      <c r="D28" s="73"/>
      <c r="E28" s="137"/>
      <c r="G28" s="95"/>
      <c r="K28" s="89"/>
      <c r="L28" s="96"/>
      <c r="M28" s="142"/>
    </row>
    <row r="29" spans="1:14" ht="15.75" thickBot="1" x14ac:dyDescent="0.3">
      <c r="A29" s="71"/>
      <c r="B29" s="128"/>
      <c r="C29" s="72"/>
      <c r="D29" s="73"/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/>
      <c r="B30" s="128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0"/>
    </row>
    <row r="33" spans="1:14" ht="15.75" thickBot="1" x14ac:dyDescent="0.3">
      <c r="A33" s="71"/>
      <c r="B33" s="127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/>
      <c r="B34" s="128"/>
      <c r="C34" s="72"/>
      <c r="D34" s="73"/>
      <c r="E34" s="137"/>
      <c r="G34" s="37"/>
      <c r="K34" s="89"/>
    </row>
    <row r="35" spans="1:14" x14ac:dyDescent="0.25">
      <c r="A35" s="71"/>
      <c r="B35" s="128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7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8"/>
      <c r="C39" s="72"/>
      <c r="D39" s="73"/>
      <c r="E39" s="137"/>
    </row>
    <row r="40" spans="1:14" ht="15.75" thickTop="1" x14ac:dyDescent="0.25">
      <c r="A40" s="71"/>
      <c r="B40" s="128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7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8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8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7"/>
      <c r="C48" s="72"/>
      <c r="D48" s="73"/>
      <c r="E48" s="137"/>
      <c r="G48" s="37"/>
      <c r="K48" s="89"/>
    </row>
    <row r="49" spans="1:11" x14ac:dyDescent="0.25">
      <c r="A49" s="71"/>
      <c r="B49" s="128"/>
      <c r="C49" s="72"/>
      <c r="D49" s="73"/>
      <c r="E49" s="137"/>
      <c r="G49" s="37"/>
      <c r="K49" s="89"/>
    </row>
    <row r="50" spans="1:11" x14ac:dyDescent="0.25">
      <c r="A50" s="71"/>
      <c r="B50" s="128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7"/>
      <c r="C53" s="72"/>
      <c r="D53" s="73"/>
      <c r="E53" s="137"/>
      <c r="G53" s="37"/>
      <c r="K53" s="89"/>
    </row>
    <row r="54" spans="1:11" x14ac:dyDescent="0.25">
      <c r="A54" s="71"/>
      <c r="B54" s="128"/>
      <c r="C54" s="72"/>
      <c r="D54" s="73"/>
      <c r="E54" s="137"/>
    </row>
    <row r="55" spans="1:11" x14ac:dyDescent="0.25">
      <c r="A55" s="71"/>
      <c r="B55" s="128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7"/>
      <c r="C58" s="72"/>
      <c r="D58" s="73"/>
      <c r="E58" s="137"/>
    </row>
    <row r="59" spans="1:11" x14ac:dyDescent="0.25">
      <c r="A59" s="71"/>
      <c r="B59" s="128"/>
      <c r="C59" s="72"/>
      <c r="D59" s="73"/>
      <c r="E59" s="137"/>
    </row>
    <row r="60" spans="1:11" x14ac:dyDescent="0.25">
      <c r="A60" s="71"/>
      <c r="B60" s="128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7"/>
      <c r="C63" s="72"/>
      <c r="D63" s="73"/>
      <c r="E63" s="137"/>
    </row>
    <row r="64" spans="1:11" x14ac:dyDescent="0.25">
      <c r="A64" s="71"/>
      <c r="B64" s="128"/>
      <c r="C64" s="72"/>
      <c r="D64" s="73"/>
      <c r="E64" s="137"/>
    </row>
    <row r="65" spans="1:5" x14ac:dyDescent="0.25">
      <c r="A65" s="71"/>
      <c r="B65" s="128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7"/>
      <c r="C68" s="72"/>
      <c r="D68" s="73"/>
      <c r="E68" s="137"/>
    </row>
    <row r="69" spans="1:5" x14ac:dyDescent="0.25">
      <c r="A69" s="71"/>
      <c r="B69" s="128"/>
      <c r="C69" s="72"/>
      <c r="D69" s="73"/>
      <c r="E69" s="137"/>
    </row>
    <row r="70" spans="1:5" x14ac:dyDescent="0.25">
      <c r="A70" s="71"/>
      <c r="B70" s="128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7"/>
      <c r="C73" s="72"/>
      <c r="D73" s="73"/>
      <c r="E73" s="137"/>
    </row>
    <row r="74" spans="1:5" x14ac:dyDescent="0.25">
      <c r="A74" s="71"/>
      <c r="B74" s="128"/>
      <c r="C74" s="72"/>
      <c r="D74" s="73"/>
      <c r="E74" s="137"/>
    </row>
    <row r="75" spans="1:5" x14ac:dyDescent="0.25">
      <c r="A75" s="71"/>
      <c r="B75" s="128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7"/>
      <c r="C78" s="72"/>
      <c r="D78" s="73"/>
      <c r="E78" s="137"/>
    </row>
    <row r="79" spans="1:5" x14ac:dyDescent="0.25">
      <c r="A79" s="71"/>
      <c r="B79" s="128"/>
      <c r="C79" s="72"/>
      <c r="D79" s="73"/>
      <c r="E79" s="137"/>
    </row>
    <row r="80" spans="1:5" x14ac:dyDescent="0.25">
      <c r="A80" s="71"/>
      <c r="B80" s="128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7"/>
      <c r="C83" s="72"/>
      <c r="D83" s="73"/>
      <c r="E83" s="137"/>
    </row>
    <row r="84" spans="1:5" x14ac:dyDescent="0.25">
      <c r="A84" s="71"/>
      <c r="B84" s="128"/>
      <c r="C84" s="72"/>
      <c r="D84" s="73"/>
      <c r="E84" s="137"/>
    </row>
    <row r="85" spans="1:5" x14ac:dyDescent="0.25">
      <c r="A85" s="71"/>
      <c r="B85" s="128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7"/>
      <c r="C88" s="72"/>
      <c r="D88" s="73"/>
      <c r="E88" s="137"/>
    </row>
    <row r="89" spans="1:5" x14ac:dyDescent="0.25">
      <c r="A89" s="71"/>
      <c r="B89" s="128"/>
      <c r="C89" s="72"/>
      <c r="D89" s="73"/>
      <c r="E89" s="137"/>
    </row>
    <row r="90" spans="1:5" x14ac:dyDescent="0.25">
      <c r="A90" s="71"/>
      <c r="B90" s="128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7"/>
      <c r="C93" s="72"/>
      <c r="D93" s="73"/>
      <c r="E93" s="137"/>
    </row>
    <row r="94" spans="1:5" x14ac:dyDescent="0.25">
      <c r="A94" s="71"/>
      <c r="B94" s="128"/>
      <c r="C94" s="72"/>
      <c r="D94" s="73"/>
      <c r="E94" s="137"/>
    </row>
    <row r="95" spans="1:5" x14ac:dyDescent="0.25">
      <c r="A95" s="71"/>
      <c r="B95" s="128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7"/>
      <c r="C98" s="72"/>
      <c r="D98" s="73"/>
      <c r="E98" s="137"/>
    </row>
    <row r="99" spans="1:5" x14ac:dyDescent="0.25">
      <c r="A99" s="71"/>
      <c r="B99" s="128"/>
      <c r="C99" s="72"/>
      <c r="D99" s="73"/>
      <c r="E99" s="137"/>
    </row>
    <row r="100" spans="1:5" x14ac:dyDescent="0.25">
      <c r="A100" s="71"/>
      <c r="B100" s="128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F6" sqref="F6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/>
      <c r="I3" s="45"/>
    </row>
    <row r="4" spans="2:9" ht="15.75" thickTop="1" x14ac:dyDescent="0.25">
      <c r="B4" s="62" t="s">
        <v>1151</v>
      </c>
      <c r="C4" s="51">
        <v>236</v>
      </c>
      <c r="D4" s="58">
        <v>17</v>
      </c>
      <c r="G4" s="62"/>
      <c r="H4" s="51"/>
      <c r="I4" s="58"/>
    </row>
    <row r="5" spans="2:9" ht="15.75" thickBot="1" x14ac:dyDescent="0.3">
      <c r="B5" s="52"/>
      <c r="C5" s="53"/>
      <c r="D5" s="65">
        <f t="shared" ref="D5" si="0">D4/BONOMOcam</f>
        <v>7.2033898305084748E-2</v>
      </c>
      <c r="G5" s="52"/>
      <c r="H5" s="53"/>
      <c r="I5" s="65"/>
    </row>
    <row r="6" spans="2:9" ht="15.75" thickTop="1" x14ac:dyDescent="0.25">
      <c r="B6" s="61" t="s">
        <v>1152</v>
      </c>
      <c r="C6" s="51">
        <v>208</v>
      </c>
      <c r="D6" s="60">
        <v>20</v>
      </c>
      <c r="G6" s="61"/>
      <c r="H6" s="51"/>
      <c r="I6" s="60"/>
    </row>
    <row r="7" spans="2:9" ht="15.75" thickBot="1" x14ac:dyDescent="0.3">
      <c r="B7" s="52"/>
      <c r="C7" s="53"/>
      <c r="D7" s="64">
        <f t="shared" ref="D7" si="1">D6/COSEIDIcam</f>
        <v>9.6153846153846159E-2</v>
      </c>
      <c r="G7" s="52"/>
      <c r="H7" s="53"/>
      <c r="I7" s="64"/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/>
      <c r="D10" s="45"/>
      <c r="G10" s="50"/>
      <c r="H10" s="54"/>
      <c r="I10" s="45"/>
    </row>
    <row r="11" spans="2:9" ht="15.75" thickTop="1" x14ac:dyDescent="0.25">
      <c r="B11" s="62"/>
      <c r="C11" s="51"/>
      <c r="D11" s="58"/>
      <c r="G11" s="62"/>
      <c r="H11" s="51"/>
      <c r="I11" s="58"/>
    </row>
    <row r="12" spans="2:9" ht="15.75" thickBot="1" x14ac:dyDescent="0.3">
      <c r="B12" s="52"/>
      <c r="C12" s="53"/>
      <c r="D12" s="65"/>
      <c r="G12" s="52"/>
      <c r="H12" s="53"/>
      <c r="I12" s="65"/>
    </row>
    <row r="13" spans="2:9" ht="15.75" thickTop="1" x14ac:dyDescent="0.25">
      <c r="B13" s="61"/>
      <c r="C13" s="51"/>
      <c r="D13" s="60"/>
      <c r="G13" s="61"/>
      <c r="H13" s="51"/>
      <c r="I13" s="60"/>
    </row>
    <row r="14" spans="2:9" ht="15.75" thickBot="1" x14ac:dyDescent="0.3">
      <c r="B14" s="52"/>
      <c r="C14" s="53"/>
      <c r="D14" s="64"/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5" priority="63" operator="greaterThan">
      <formula>0.1</formula>
    </cfRule>
    <cfRule type="cellIs" dxfId="74" priority="64" operator="greaterThan">
      <formula>10</formula>
    </cfRule>
  </conditionalFormatting>
  <conditionalFormatting sqref="D7">
    <cfRule type="cellIs" dxfId="73" priority="61" operator="greaterThan">
      <formula>0.1</formula>
    </cfRule>
    <cfRule type="cellIs" dxfId="72" priority="62" operator="greaterThan">
      <formula>0.11</formula>
    </cfRule>
  </conditionalFormatting>
  <conditionalFormatting sqref="D61">
    <cfRule type="cellIs" dxfId="71" priority="71" operator="greaterThan">
      <formula>0.1</formula>
    </cfRule>
    <cfRule type="cellIs" dxfId="70" priority="72" operator="greaterThan">
      <formula>10</formula>
    </cfRule>
  </conditionalFormatting>
  <conditionalFormatting sqref="D63">
    <cfRule type="cellIs" dxfId="69" priority="69" operator="greaterThan">
      <formula>0.1</formula>
    </cfRule>
    <cfRule type="cellIs" dxfId="68" priority="70" operator="greaterThan">
      <formula>0.11</formula>
    </cfRule>
  </conditionalFormatting>
  <conditionalFormatting sqref="I5">
    <cfRule type="cellIs" dxfId="67" priority="59" operator="greaterThan">
      <formula>0.1</formula>
    </cfRule>
    <cfRule type="cellIs" dxfId="66" priority="60" operator="greaterThan">
      <formula>10</formula>
    </cfRule>
  </conditionalFormatting>
  <conditionalFormatting sqref="I7">
    <cfRule type="cellIs" dxfId="65" priority="57" operator="greaterThan">
      <formula>0.1</formula>
    </cfRule>
    <cfRule type="cellIs" dxfId="64" priority="58" operator="greaterThan">
      <formula>0.11</formula>
    </cfRule>
  </conditionalFormatting>
  <conditionalFormatting sqref="I61">
    <cfRule type="cellIs" dxfId="63" priority="67" operator="greaterThan">
      <formula>0.1</formula>
    </cfRule>
    <cfRule type="cellIs" dxfId="62" priority="68" operator="greaterThan">
      <formula>10</formula>
    </cfRule>
  </conditionalFormatting>
  <conditionalFormatting sqref="I63">
    <cfRule type="cellIs" dxfId="61" priority="65" operator="greaterThan">
      <formula>0.1</formula>
    </cfRule>
    <cfRule type="cellIs" dxfId="60" priority="66" operator="greaterThan">
      <formula>0.11</formula>
    </cfRule>
  </conditionalFormatting>
  <conditionalFormatting sqref="D12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D14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I12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I14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D19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D21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I19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I21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D26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D28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I26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I28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D33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D35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I33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I35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D40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D42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I40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I42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D47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D49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I47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I49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D54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56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4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56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444</v>
      </c>
      <c r="G2" s="40">
        <f t="shared" ref="G2" si="1">E2/F2</f>
        <v>0</v>
      </c>
    </row>
    <row r="3" spans="1:7" x14ac:dyDescent="0.25">
      <c r="A3" s="18">
        <f>'APAGADOS RADIO'!G3</f>
        <v>45079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444</v>
      </c>
      <c r="G3" s="40">
        <f t="shared" ref="G3" si="3">E3/F3</f>
        <v>0</v>
      </c>
    </row>
    <row r="4" spans="1:7" x14ac:dyDescent="0.25">
      <c r="A4" s="18">
        <f>'APAGADOS RADIO'!H3</f>
        <v>45080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444</v>
      </c>
      <c r="G4" s="40">
        <f t="shared" ref="G4:G7" si="5">E4/F4</f>
        <v>0</v>
      </c>
    </row>
    <row r="5" spans="1:7" x14ac:dyDescent="0.25">
      <c r="A5" s="18">
        <f>'APAGADOS RADIO'!I3</f>
        <v>45081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444</v>
      </c>
      <c r="G5" s="40">
        <f t="shared" si="5"/>
        <v>0</v>
      </c>
    </row>
    <row r="6" spans="1:7" x14ac:dyDescent="0.25">
      <c r="A6" s="18">
        <f>'APAGADOS RADIO'!J3</f>
        <v>45082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444</v>
      </c>
      <c r="G6" s="40">
        <f t="shared" si="5"/>
        <v>0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444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444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444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444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444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444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444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444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444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444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444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444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S1" workbookViewId="0">
      <selection activeCell="AC12" sqref="A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TOTAL'!C5:C512,"=BONOMO")</f>
        <v>236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f>COUNTIFS('RESUMEN TOTAL'!C3:C513, "=BONOMO",'RESUMEN TOTAL'!K3:K513,"=APAGADO")</f>
        <v>0</v>
      </c>
      <c r="G3" s="57">
        <f>COUNTIFS('RESUMEN TOTAL'!C3:C513, "=BONOMO",'RESUMEN TOTAL'!L3:L513,"=APAGADO")</f>
        <v>0</v>
      </c>
      <c r="H3" s="57">
        <f>COUNTIFS('RESUMEN TOTAL'!C7:C513, "=BONOMO",'RESUMEN TOTAL'!M7:M513,"=APAGADO")</f>
        <v>0</v>
      </c>
      <c r="I3" s="57">
        <f>COUNTIFS('RESUMEN TOTAL'!C7:C513, "=BONOMO",'RESUMEN TOTAL'!N7:N513,"=APAGADO")</f>
        <v>0</v>
      </c>
      <c r="J3" s="57">
        <f>COUNTIFS('RESUMEN TOTAL'!C7:C513, "=BONOMO",'RESUMEN TOTAL'!O7:O513,"=APAGADO")</f>
        <v>0</v>
      </c>
      <c r="K3" s="57">
        <f>COUNTIFS('RESUMEN TOTAL'!C7:C513, "=BONOMO",'RESUMEN TOTAL'!P7:P513,"=APAGADO")</f>
        <v>0</v>
      </c>
      <c r="L3" s="57">
        <f>COUNTIFS('RESUMEN TOTAL'!C7:C513, "=BONOMO",'RESUMEN TOTAL'!Q7:Q513,"=APAGADO")</f>
        <v>0</v>
      </c>
      <c r="M3" s="57">
        <f>COUNTIFS('RESUMEN TOTAL'!C7:C513, "=BONOMO",'RESUMEN TOTAL'!R7:R513,"=APAGADO")</f>
        <v>0</v>
      </c>
      <c r="N3" s="57">
        <f>COUNTIFS('RESUMEN TOTAL'!C7:C513, "=BONOMO",'RESUMEN TOTAL'!S7:S513,"=APAGADO")</f>
        <v>0</v>
      </c>
      <c r="O3" s="57">
        <f>COUNTIFS('RESUMEN TOTAL'!C7:C513, "=BONOMO",'RESUMEN TOTAL'!T7:T513,"=APAGADO")</f>
        <v>0</v>
      </c>
      <c r="P3" s="58">
        <f>COUNTIFS('RESUMEN TOTAL'!C7:C513, "=BONOMO",'RESUMEN TOTAL'!U7:U513,"=APAGADO")</f>
        <v>0</v>
      </c>
      <c r="Q3" s="58">
        <f>COUNTIFS('RESUMEN TOTAL'!C7:C513, "=BONOMO",'RESUMEN TOTAL'!V7:V513,"=APAGADO")</f>
        <v>0</v>
      </c>
      <c r="R3" s="58">
        <f>COUNTIFS('RESUMEN TOTAL'!C7:C513, "=BONOMO",'RESUMEN TOTAL'!W7:W513,"=APAGADO")</f>
        <v>0</v>
      </c>
      <c r="S3" s="58">
        <f>COUNTIFS('RESUMEN TOTAL'!C7:C513, "=BONOMO",'RESUMEN TOTAL'!X7:X513,"=APAGADO")</f>
        <v>0</v>
      </c>
      <c r="T3" s="58">
        <f>COUNTIFS('RESUMEN TOTAL'!C7:C513, "=BONOMO",'RESUMEN TOTAL'!Y7:Y513,"=APAGADO")</f>
        <v>0</v>
      </c>
      <c r="U3" s="58">
        <f>COUNTIFS('RESUMEN TOTAL'!C7:C513, "=BONOMO",'RESUMEN TOTAL'!Z7:Z513,"=APAGADO")</f>
        <v>0</v>
      </c>
      <c r="V3" s="58">
        <f>COUNTIFS('RESUMEN TOTAL'!C7:C513, "=BONOMO",'RESUMEN TOTAL'!AA7:AA513,"=APAGADO")</f>
        <v>0</v>
      </c>
      <c r="W3" s="58">
        <f>COUNTIFS('RESUMEN TOTAL'!C7:C513, "=BONOMO",'RESUMEN TOTAL'!AB7:AB513,"=APAGADO")</f>
        <v>0</v>
      </c>
      <c r="X3" s="58">
        <f>COUNTIFS('RESUMEN TOTAL'!C7:C513, "=BONOMO",'RESUMEN TOTAL'!AC7:AC513,"=APAGADO")</f>
        <v>0</v>
      </c>
      <c r="Y3" s="58">
        <f>COUNTIFS('RESUMEN TOTAL'!C7:C513, "=BONOMO",'RESUMEN TOTAL'!AD7:AD513,"=APAGADO")</f>
        <v>0</v>
      </c>
      <c r="Z3" s="58">
        <f>COUNTIFS('RESUMEN TOTAL'!C7:C513, "=BONOMO",'RESUMEN TOTAL'!AE7:AE513,"=APAGADO")</f>
        <v>0</v>
      </c>
      <c r="AA3" s="58">
        <f>COUNTIFS('RESUMEN TOTAL'!C7:C513, "=BONOMO",'RESUMEN TOTAL'!AF7:AF513,"=APAGADO")</f>
        <v>0</v>
      </c>
      <c r="AB3" s="58">
        <f>COUNTIFS('RESUMEN TOTAL'!C7:C513, "=BONOMO",'RESUMEN TOTAL'!AG7:AG513,"=APAGADO")</f>
        <v>0</v>
      </c>
      <c r="AC3" s="58">
        <f>COUNTIFS('RESUMEN TOTAL'!C7:C513, "=BONOMO",'RESUMEN TOTAL'!AH7:AH513,"=APAGADO")</f>
        <v>0</v>
      </c>
      <c r="AD3" s="58">
        <f>COUNTIFS('RESUMEN TOTAL'!C7:C513, "=BONOMO",'RESUMEN TOTAL'!AI7:AI513,"=APAGADO")</f>
        <v>0</v>
      </c>
      <c r="AE3" s="58">
        <f>COUNTIFS('RESUMEN TOTAL'!C7:C513, "=BONOMO",'RESUMEN TOTAL'!AJ7:AJ513,"=APAGADO")</f>
        <v>0</v>
      </c>
      <c r="AF3" s="58">
        <f>COUNTIFS('RESUMEN TOTAL'!C7:C513, "=BONOMO",'RESUMEN TOTAL'!AK7:AK513,"=APAGADO")</f>
        <v>0</v>
      </c>
      <c r="AG3" s="58">
        <f>COUNTIFS('RESUMEN TOTAL'!C7:C513, "=BONOMO",'RESUMEN TOTAL'!AL7:AL513,"=APAGADO")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TOTAL'!C5:C512,"=COSEIDI")</f>
        <v>208</v>
      </c>
      <c r="D4" s="49"/>
      <c r="E4" s="47" t="s">
        <v>1163</v>
      </c>
      <c r="F4" s="63">
        <f t="shared" ref="F4:AG4" si="0">F3/BONOMOcam</f>
        <v>0</v>
      </c>
      <c r="G4" s="64">
        <f t="shared" si="0"/>
        <v>0</v>
      </c>
      <c r="H4" s="64">
        <f t="shared" si="0"/>
        <v>0</v>
      </c>
      <c r="I4" s="64">
        <f t="shared" si="0"/>
        <v>0</v>
      </c>
      <c r="J4" s="64">
        <f t="shared" si="0"/>
        <v>0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f>COUNTIFS('RESUMEN TOTAL'!C3:C434, "=COSEIDI",'RESUMEN TOTAL'!K3:K434,"=APAGADO")</f>
        <v>0</v>
      </c>
      <c r="G5" s="60">
        <f>COUNTIFS('RESUMEN TOTAL'!C3:C509, "=COSEIDI",'RESUMEN TOTAL'!L3:L509,"=APAGADO")</f>
        <v>0</v>
      </c>
      <c r="H5" s="60">
        <f>COUNTIFS('RESUMEN TOTAL'!C10:C434, "=COSEIDI",'RESUMEN TOTAL'!M10:M434,"=APAGADO")</f>
        <v>0</v>
      </c>
      <c r="I5" s="60">
        <f>COUNTIFS('RESUMEN TOTAL'!C10:C434, "=COSEIDI",'RESUMEN TOTAL'!N10:N434,"=APAGADO")</f>
        <v>0</v>
      </c>
      <c r="J5" s="60">
        <f>COUNTIFS('RESUMEN TOTAL'!C10:C434, "=COSEIDI",'RESUMEN TOTAL'!O10:O434,"=APAGADO")</f>
        <v>0</v>
      </c>
      <c r="K5" s="60">
        <f>COUNTIFS('RESUMEN TOTAL'!C10:C434, "=COSEIDI",'RESUMEN TOTAL'!P10:P434,"=APAGADO")</f>
        <v>0</v>
      </c>
      <c r="L5" s="60">
        <f>COUNTIFS('RESUMEN TOTAL'!C10:C434, "=COSEIDI",'RESUMEN TOTAL'!Q10:Q434,"=APAGADO")</f>
        <v>0</v>
      </c>
      <c r="M5" s="60">
        <f>COUNTIFS('RESUMEN TOTAL'!C10:C434, "=COSEIDI",'RESUMEN TOTAL'!R10:R434,"=APAGADO")</f>
        <v>0</v>
      </c>
      <c r="N5" s="60">
        <f>COUNTIFS('RESUMEN TOTAL'!C10:C434, "=COSEIDI",'RESUMEN TOTAL'!S10:S434,"=APAGADO")</f>
        <v>0</v>
      </c>
      <c r="O5" s="60">
        <f>COUNTIFS('RESUMEN TOTAL'!C10:C434, "=COSEIDI",'RESUMEN TOTAL'!T10:T434,"=APAGADO")</f>
        <v>0</v>
      </c>
      <c r="P5" s="60">
        <f>COUNTIFS('RESUMEN TOTAL'!C10:C434, "=COSEIDI",'RESUMEN TOTAL'!U10:U434,"=APAGADO")</f>
        <v>0</v>
      </c>
      <c r="Q5" s="60">
        <f>COUNTIFS('RESUMEN TOTAL'!C10:C434, "=COSEIDI",'RESUMEN TOTAL'!V10:V434,"=APAGADO")</f>
        <v>0</v>
      </c>
      <c r="R5" s="60">
        <f>COUNTIFS('RESUMEN TOTAL'!C10:C434, "=COSEIDI",'RESUMEN TOTAL'!W10:W434,"=APAGADO")</f>
        <v>0</v>
      </c>
      <c r="S5" s="60">
        <f>COUNTIFS('RESUMEN TOTAL'!C10:C434, "=COSEIDI",'RESUMEN TOTAL'!X10:X434,"=APAGADO")</f>
        <v>0</v>
      </c>
      <c r="T5" s="60">
        <f>COUNTIFS('RESUMEN TOTAL'!C10:C434, "=COSEIDI",'RESUMEN TOTAL'!Y10:Y434,"=APAGADO")</f>
        <v>0</v>
      </c>
      <c r="U5" s="60">
        <f>COUNTIFS('RESUMEN TOTAL'!C10:C434, "=COSEIDI",'RESUMEN TOTAL'!Z10:Z434,"=APAGADO")</f>
        <v>0</v>
      </c>
      <c r="V5" s="60">
        <f>COUNTIFS('RESUMEN TOTAL'!C10:C434, "=COSEIDI",'RESUMEN TOTAL'!AA10:AA434,"=APAGADO")</f>
        <v>0</v>
      </c>
      <c r="W5" s="60">
        <f>COUNTIFS('RESUMEN TOTAL'!C10:C434, "=COSEIDI",'RESUMEN TOTAL'!AB10:AB434,"=APAGADO")</f>
        <v>0</v>
      </c>
      <c r="X5" s="60">
        <f>COUNTIFS('RESUMEN TOTAL'!C10:C509, "=COSEIDI",'RESUMEN TOTAL'!AC10:AC509,"=APAGADO")</f>
        <v>0</v>
      </c>
      <c r="Y5" s="60">
        <f>COUNTIFS('RESUMEN TOTAL'!C10:C509, "=COSEIDI",'RESUMEN TOTAL'!AD10:AD509,"=APAGADO")</f>
        <v>0</v>
      </c>
      <c r="Z5" s="60">
        <f>COUNTIFS('RESUMEN TOTAL'!C10:C434, "=COSEIDI",'RESUMEN TOTAL'!AE10:AE434,"=APAGADO")</f>
        <v>0</v>
      </c>
      <c r="AA5" s="60">
        <f>COUNTIFS('RESUMEN TOTAL'!C10:C434, "=COSEIDI",'RESUMEN TOTAL'!AF10:AF434,"=APAGADO")</f>
        <v>0</v>
      </c>
      <c r="AB5" s="60">
        <f>COUNTIFS('RESUMEN TOTAL'!C10:C434, "=COSEIDI",'RESUMEN TOTAL'!AG10:AG434,"=APAGADO")</f>
        <v>0</v>
      </c>
      <c r="AC5" s="60">
        <f>COUNTIFS('RESUMEN TOTAL'!C10:C434, "=COSEIDI",'RESUMEN TOTAL'!AH10:AH434,"=APAGADO")</f>
        <v>0</v>
      </c>
      <c r="AD5" s="60">
        <f>COUNTIFS('RESUMEN TOTAL'!C10:C434, "=COSEIDI",'RESUMEN TOTAL'!AI10:AI434,"=APAGADO")</f>
        <v>0</v>
      </c>
      <c r="AE5" s="60">
        <f>COUNTIFS('RESUMEN TOTAL'!C10:C434, "=COSEIDI",'RESUMEN TOTAL'!AJ10:AJ434,"=APAGADO")</f>
        <v>0</v>
      </c>
      <c r="AF5" s="60">
        <f>COUNTIFS('RESUMEN TOTAL'!C10:C434, "=COSEIDI",'RESUMEN TOTAL'!AK10:AK434,"=APAGADO")</f>
        <v>0</v>
      </c>
      <c r="AG5" s="60">
        <f>COUNTIFS('RESUMEN TOTAL'!C10:C434, "=COSEIDI",'RESUMEN TOTAL'!AL10:AL434,"=APAGADO")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</v>
      </c>
      <c r="G6" s="64">
        <f t="shared" si="6"/>
        <v>0</v>
      </c>
      <c r="H6" s="64">
        <f t="shared" si="6"/>
        <v>0</v>
      </c>
      <c r="I6" s="64">
        <f t="shared" si="6"/>
        <v>0</v>
      </c>
      <c r="J6" s="64">
        <f t="shared" si="6"/>
        <v>0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2023-05-30T13:10:33Z</dcterms:modified>
</cp:coreProperties>
</file>